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pivotTables/pivotTable12.xml" ContentType="application/vnd.openxmlformats-officedocument.spreadsheetml.pivotTab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pivotTables/pivotTable13.xml" ContentType="application/vnd.openxmlformats-officedocument.spreadsheetml.pivotTab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pivotTables/pivotTable14.xml" ContentType="application/vnd.openxmlformats-officedocument.spreadsheetml.pivotTable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pivotTables/pivotTable15.xml" ContentType="application/vnd.openxmlformats-officedocument.spreadsheetml.pivotTable+xml"/>
  <Override PartName="/xl/drawings/drawing11.xml" ContentType="application/vnd.openxmlformats-officedocument.drawing+xml"/>
  <Override PartName="/xl/charts/chart19.xml" ContentType="application/vnd.openxmlformats-officedocument.drawingml.chart+xml"/>
  <Override PartName="/xl/pivotTables/pivotTable1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29"/>
  <workbookPr hidePivotFieldList="1"/>
  <mc:AlternateContent xmlns:mc="http://schemas.openxmlformats.org/markup-compatibility/2006">
    <mc:Choice Requires="x15">
      <x15ac:absPath xmlns:x15ac="http://schemas.microsoft.com/office/spreadsheetml/2010/11/ac" url="/Users/Arjun/Documents/Research/"/>
    </mc:Choice>
  </mc:AlternateContent>
  <bookViews>
    <workbookView xWindow="4800" yWindow="460" windowWidth="28800" windowHeight="16000" tabRatio="946"/>
  </bookViews>
  <sheets>
    <sheet name="Data Table" sheetId="4" r:id="rId1"/>
    <sheet name="Questions" sheetId="15" r:id="rId2"/>
    <sheet name="Responses" sheetId="3" r:id="rId3"/>
    <sheet name="Handsets Models" sheetId="14" r:id="rId4"/>
    <sheet name="Charges" sheetId="13" r:id="rId5"/>
    <sheet name="Charges Per Person" sheetId="18" r:id="rId6"/>
    <sheet name="Transactions" sheetId="9" r:id="rId7"/>
    <sheet name="Transactions per Person" sheetId="21" r:id="rId8"/>
    <sheet name="Calls &amp; Hour of Day" sheetId="16" r:id="rId9"/>
    <sheet name="Calls &amp; Day of Week" sheetId="5" r:id="rId10"/>
    <sheet name="Call Duration Hour of Day" sheetId="11" r:id="rId11"/>
    <sheet name="Call Duration Day of Week" sheetId="23" r:id="rId12"/>
    <sheet name="SMS and Day of Week" sheetId="20" r:id="rId13"/>
    <sheet name="BIs and Day of Week" sheetId="19" r:id="rId14"/>
    <sheet name="Topups and Day of Week" sheetId="22" r:id="rId15"/>
    <sheet name="Sheet7" sheetId="7" r:id="rId16"/>
    <sheet name="Sheet1" sheetId="1" r:id="rId17"/>
    <sheet name="Sheet2" sheetId="2" r:id="rId18"/>
    <sheet name="Data Table (2)" sheetId="10" r:id="rId19"/>
    <sheet name="Sheet6" sheetId="17" r:id="rId20"/>
  </sheets>
  <definedNames>
    <definedName name="_xlnm._FilterDatabase" localSheetId="0" hidden="1">'Data Table'!$B$1:$K$1339</definedName>
    <definedName name="_xlnm._FilterDatabase" localSheetId="18" hidden="1">'Data Table (2)'!$B$1:$K$1339</definedName>
    <definedName name="_xlnm._FilterDatabase" localSheetId="6" hidden="1">Transactions!$E$3:$O$3</definedName>
    <definedName name="_xlnm._FilterDatabase" localSheetId="7" hidden="1">'Transactions per Person'!#REF!</definedName>
    <definedName name="counts" localSheetId="7">'Transactions per Person'!$C$3:$C$347</definedName>
    <definedName name="counts">Transactions!$C$4:$C$348</definedName>
    <definedName name="data" localSheetId="5">'Charges Per Person'!$A$44:$D$94</definedName>
    <definedName name="data">Charges!$A$44:$D$94</definedName>
    <definedName name="date" localSheetId="13">'BIs and Day of Week'!$G$4:$H$42</definedName>
    <definedName name="date" localSheetId="11">'Call Duration Day of Week'!#REF!</definedName>
    <definedName name="date" localSheetId="10">'Call Duration Hour of Day'!$I$4:$J$42</definedName>
    <definedName name="date" localSheetId="8">'Calls &amp; Hour of Day'!#REF!</definedName>
    <definedName name="date" localSheetId="4">Charges!#REF!</definedName>
    <definedName name="date" localSheetId="5">'Charges Per Person'!#REF!</definedName>
    <definedName name="date" localSheetId="3">'Handsets Models'!#REF!</definedName>
    <definedName name="date" localSheetId="12">'SMS and Day of Week'!$G$4:$H$42</definedName>
    <definedName name="date" localSheetId="14">'Topups and Day of Week'!$D$4:$E$42</definedName>
    <definedName name="date">'Calls &amp; Day of Week'!$C$4:$D$42</definedName>
    <definedName name="from" localSheetId="7">'Transactions per Person'!$C$3:$C$100</definedName>
    <definedName name="from">Transactions!$C$4:$C$101</definedName>
    <definedName name="fromto" localSheetId="13">Transactions!#REF!</definedName>
    <definedName name="fromto" localSheetId="11">Transactions!#REF!</definedName>
    <definedName name="fromto" localSheetId="10">Transactions!#REF!</definedName>
    <definedName name="fromto" localSheetId="8">Transactions!#REF!</definedName>
    <definedName name="fromto" localSheetId="4">Transactions!#REF!</definedName>
    <definedName name="fromto" localSheetId="5">Transactions!#REF!</definedName>
    <definedName name="fromto" localSheetId="3">Transactions!#REF!</definedName>
    <definedName name="fromto" localSheetId="12">Transactions!#REF!</definedName>
    <definedName name="fromto" localSheetId="14">Transactions!#REF!</definedName>
    <definedName name="fromto" localSheetId="7">'Transactions per Person'!#REF!</definedName>
    <definedName name="fromto">Transactions!#REF!</definedName>
    <definedName name="Handset" localSheetId="18">'Data Table (2)'!$J$2:$K$1338</definedName>
    <definedName name="Handset">'Data Table'!$J$2:$K$1338</definedName>
    <definedName name="HandsetIDModel" localSheetId="18">'Data Table (2)'!$J$2:$K$1338</definedName>
    <definedName name="HandsetIDModel">'Data Table'!$J$2:$K$1338</definedName>
    <definedName name="_xlnm.Print_Area" localSheetId="2">Responses!$B$2:$Z$201</definedName>
    <definedName name="to" localSheetId="7">'Transactions per Person'!$C$3:$C$89</definedName>
    <definedName name="to">Transactions!$C$4:$C$90</definedName>
  </definedNames>
  <calcPr calcId="150001" concurrentCalc="0"/>
  <pivotCaches>
    <pivotCache cacheId="5" r:id="rId21"/>
    <pivotCache cacheId="6" r:id="rId22"/>
    <pivotCache cacheId="7" r:id="rId23"/>
    <pivotCache cacheId="8" r:id="rId24"/>
    <pivotCache cacheId="9" r:id="rId25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23" l="1"/>
  <c r="N4" i="23"/>
  <c r="M4" i="23"/>
  <c r="L4" i="23"/>
  <c r="H5" i="23"/>
  <c r="H6" i="23"/>
  <c r="H7" i="23"/>
  <c r="H8" i="23"/>
  <c r="H9" i="23"/>
  <c r="H10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24" i="23"/>
  <c r="H25" i="23"/>
  <c r="H26" i="23"/>
  <c r="H27" i="23"/>
  <c r="H28" i="23"/>
  <c r="H29" i="23"/>
  <c r="H30" i="23"/>
  <c r="H31" i="23"/>
  <c r="H32" i="23"/>
  <c r="H33" i="23"/>
  <c r="H34" i="23"/>
  <c r="H35" i="23"/>
  <c r="H36" i="23"/>
  <c r="J5" i="23"/>
  <c r="J6" i="23"/>
  <c r="M6" i="23"/>
  <c r="K4" i="23"/>
  <c r="R34" i="11"/>
  <c r="R35" i="11"/>
  <c r="R36" i="11"/>
  <c r="R37" i="11"/>
  <c r="R38" i="11"/>
  <c r="R39" i="11"/>
  <c r="R40" i="11"/>
  <c r="R41" i="11"/>
  <c r="R42" i="11"/>
  <c r="R43" i="11"/>
  <c r="R44" i="11"/>
  <c r="R45" i="11"/>
  <c r="R46" i="11"/>
  <c r="R47" i="11"/>
  <c r="R48" i="11"/>
  <c r="R49" i="11"/>
  <c r="R50" i="11"/>
  <c r="R51" i="11"/>
  <c r="R52" i="11"/>
  <c r="R53" i="11"/>
  <c r="R54" i="11"/>
  <c r="Q55" i="11"/>
  <c r="Q56" i="11"/>
  <c r="Q57" i="11"/>
  <c r="Q58" i="11"/>
  <c r="Q59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B93" i="11"/>
  <c r="G88" i="11"/>
  <c r="G89" i="11"/>
  <c r="G90" i="11"/>
  <c r="G91" i="11"/>
  <c r="F91" i="11"/>
  <c r="F90" i="11"/>
  <c r="F89" i="11"/>
  <c r="F88" i="11"/>
  <c r="G87" i="11"/>
  <c r="F87" i="11"/>
  <c r="S4" i="23"/>
  <c r="T4" i="23"/>
  <c r="U4" i="23"/>
  <c r="K5" i="23"/>
  <c r="L6" i="23"/>
  <c r="L5" i="23"/>
  <c r="N6" i="23"/>
  <c r="N5" i="23"/>
  <c r="M5" i="23"/>
  <c r="K6" i="23"/>
  <c r="J7" i="23"/>
  <c r="C91" i="11"/>
  <c r="C90" i="11"/>
  <c r="C89" i="11"/>
  <c r="C88" i="11"/>
  <c r="B91" i="11"/>
  <c r="B90" i="11"/>
  <c r="B89" i="11"/>
  <c r="B88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4" i="11"/>
  <c r="S5" i="23"/>
  <c r="U6" i="23"/>
  <c r="U5" i="23"/>
  <c r="S6" i="23"/>
  <c r="T5" i="23"/>
  <c r="T6" i="23"/>
  <c r="L7" i="23"/>
  <c r="M7" i="23"/>
  <c r="N7" i="23"/>
  <c r="J8" i="23"/>
  <c r="K7" i="23"/>
  <c r="B92" i="11"/>
  <c r="C92" i="11"/>
  <c r="C104" i="21"/>
  <c r="D104" i="21"/>
  <c r="E104" i="21"/>
  <c r="F104" i="21"/>
  <c r="B104" i="21"/>
  <c r="S7" i="23"/>
  <c r="T7" i="23"/>
  <c r="U7" i="23"/>
  <c r="L8" i="23"/>
  <c r="M8" i="23"/>
  <c r="N8" i="23"/>
  <c r="K8" i="23"/>
  <c r="J9" i="23"/>
  <c r="K13" i="14"/>
  <c r="D20" i="14"/>
  <c r="K14" i="14"/>
  <c r="D21" i="14"/>
  <c r="K15" i="14"/>
  <c r="D22" i="14"/>
  <c r="K16" i="14"/>
  <c r="D23" i="14"/>
  <c r="B17" i="14"/>
  <c r="K17" i="14"/>
  <c r="D24" i="14"/>
  <c r="J14" i="14"/>
  <c r="C21" i="14"/>
  <c r="J15" i="14"/>
  <c r="C22" i="14"/>
  <c r="J16" i="14"/>
  <c r="C23" i="14"/>
  <c r="J17" i="14"/>
  <c r="C24" i="14"/>
  <c r="J13" i="14"/>
  <c r="C20" i="14"/>
  <c r="B24" i="14"/>
  <c r="U8" i="23"/>
  <c r="S8" i="23"/>
  <c r="K9" i="23"/>
  <c r="L9" i="23"/>
  <c r="S9" i="23"/>
  <c r="M9" i="23"/>
  <c r="N9" i="23"/>
  <c r="J10" i="23"/>
  <c r="U9" i="23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9" i="22"/>
  <c r="E20" i="22"/>
  <c r="E24" i="22"/>
  <c r="E26" i="22"/>
  <c r="E28" i="22"/>
  <c r="E29" i="22"/>
  <c r="E34" i="22"/>
  <c r="E37" i="22"/>
  <c r="E4" i="22"/>
  <c r="H4" i="22"/>
  <c r="J9" i="22"/>
  <c r="F5" i="22"/>
  <c r="H5" i="22"/>
  <c r="G4" i="22"/>
  <c r="H38" i="20"/>
  <c r="E32" i="20"/>
  <c r="E29" i="20"/>
  <c r="E33" i="20"/>
  <c r="E31" i="20"/>
  <c r="E30" i="20"/>
  <c r="E28" i="20"/>
  <c r="M9" i="20"/>
  <c r="I5" i="20"/>
  <c r="K5" i="20"/>
  <c r="K4" i="20"/>
  <c r="J4" i="20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J4" i="19"/>
  <c r="I5" i="19"/>
  <c r="J5" i="19"/>
  <c r="I6" i="19"/>
  <c r="J6" i="19"/>
  <c r="K6" i="19"/>
  <c r="N4" i="19"/>
  <c r="I7" i="19"/>
  <c r="J7" i="19"/>
  <c r="K7" i="19"/>
  <c r="N5" i="19"/>
  <c r="I8" i="19"/>
  <c r="J8" i="19"/>
  <c r="K8" i="19"/>
  <c r="N6" i="19"/>
  <c r="I9" i="19"/>
  <c r="J9" i="19"/>
  <c r="K9" i="19"/>
  <c r="N7" i="19"/>
  <c r="I10" i="19"/>
  <c r="J10" i="19"/>
  <c r="K10" i="19"/>
  <c r="N8" i="19"/>
  <c r="M9" i="19"/>
  <c r="I11" i="19"/>
  <c r="J11" i="19"/>
  <c r="K11" i="19"/>
  <c r="N9" i="19"/>
  <c r="I12" i="19"/>
  <c r="J12" i="19"/>
  <c r="K12" i="19"/>
  <c r="N10" i="19"/>
  <c r="N11" i="19"/>
  <c r="K5" i="19"/>
  <c r="I13" i="19"/>
  <c r="K13" i="19"/>
  <c r="I14" i="19"/>
  <c r="K14" i="19"/>
  <c r="I15" i="19"/>
  <c r="K15" i="19"/>
  <c r="I16" i="19"/>
  <c r="K16" i="19"/>
  <c r="I17" i="19"/>
  <c r="K17" i="19"/>
  <c r="I18" i="19"/>
  <c r="K18" i="19"/>
  <c r="I19" i="19"/>
  <c r="K19" i="19"/>
  <c r="I20" i="19"/>
  <c r="K20" i="19"/>
  <c r="I21" i="19"/>
  <c r="K21" i="19"/>
  <c r="I22" i="19"/>
  <c r="K22" i="19"/>
  <c r="I23" i="19"/>
  <c r="K23" i="19"/>
  <c r="I24" i="19"/>
  <c r="K24" i="19"/>
  <c r="I25" i="19"/>
  <c r="K25" i="19"/>
  <c r="I26" i="19"/>
  <c r="K26" i="19"/>
  <c r="I27" i="19"/>
  <c r="K27" i="19"/>
  <c r="I28" i="19"/>
  <c r="K28" i="19"/>
  <c r="I29" i="19"/>
  <c r="K29" i="19"/>
  <c r="K4" i="19"/>
  <c r="H38" i="19"/>
  <c r="E32" i="19"/>
  <c r="E31" i="19"/>
  <c r="E30" i="19"/>
  <c r="E29" i="19"/>
  <c r="E28" i="19"/>
  <c r="K16" i="5"/>
  <c r="K17" i="5"/>
  <c r="K18" i="5"/>
  <c r="K19" i="5"/>
  <c r="K20" i="5"/>
  <c r="K21" i="5"/>
  <c r="K15" i="5"/>
  <c r="J31" i="5"/>
  <c r="J32" i="5"/>
  <c r="J33" i="5"/>
  <c r="J34" i="5"/>
  <c r="J35" i="5"/>
  <c r="J36" i="5"/>
  <c r="J30" i="5"/>
  <c r="J26" i="5"/>
  <c r="J23" i="5"/>
  <c r="J27" i="5"/>
  <c r="J25" i="5"/>
  <c r="J24" i="5"/>
  <c r="E116" i="18"/>
  <c r="J33" i="16"/>
  <c r="J30" i="16"/>
  <c r="J34" i="16"/>
  <c r="J32" i="16"/>
  <c r="J31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5" i="16"/>
  <c r="E26" i="3"/>
  <c r="E25" i="3"/>
  <c r="E24" i="3"/>
  <c r="M10" i="23"/>
  <c r="L10" i="23"/>
  <c r="N10" i="23"/>
  <c r="J11" i="23"/>
  <c r="K10" i="23"/>
  <c r="E40" i="22"/>
  <c r="F6" i="22"/>
  <c r="G5" i="22"/>
  <c r="J5" i="20"/>
  <c r="I6" i="20"/>
  <c r="E33" i="19"/>
  <c r="E104" i="18"/>
  <c r="E108" i="18"/>
  <c r="E107" i="18"/>
  <c r="E106" i="18"/>
  <c r="E105" i="18"/>
  <c r="L14" i="14"/>
  <c r="L15" i="14"/>
  <c r="L17" i="14"/>
  <c r="M15" i="14"/>
  <c r="L16" i="14"/>
  <c r="L13" i="14"/>
  <c r="T10" i="23"/>
  <c r="S10" i="23"/>
  <c r="S12" i="23"/>
  <c r="L11" i="23"/>
  <c r="M11" i="23"/>
  <c r="N11" i="23"/>
  <c r="K11" i="23"/>
  <c r="J12" i="23"/>
  <c r="M16" i="14"/>
  <c r="M13" i="14"/>
  <c r="M14" i="14"/>
  <c r="F7" i="22"/>
  <c r="H6" i="22"/>
  <c r="G6" i="22"/>
  <c r="K6" i="20"/>
  <c r="I7" i="20"/>
  <c r="J6" i="20"/>
  <c r="N4" i="20"/>
  <c r="F12" i="16"/>
  <c r="G6" i="16"/>
  <c r="O103" i="9"/>
  <c r="O102" i="9"/>
  <c r="O101" i="9"/>
  <c r="O100" i="9"/>
  <c r="O99" i="9"/>
  <c r="O98" i="9"/>
  <c r="O97" i="9"/>
  <c r="O96" i="9"/>
  <c r="O95" i="9"/>
  <c r="O94" i="9"/>
  <c r="O93" i="9"/>
  <c r="O92" i="9"/>
  <c r="O91" i="9"/>
  <c r="O90" i="9"/>
  <c r="O89" i="9"/>
  <c r="O88" i="9"/>
  <c r="O87" i="9"/>
  <c r="O86" i="9"/>
  <c r="O85" i="9"/>
  <c r="O84" i="9"/>
  <c r="O83" i="9"/>
  <c r="O82" i="9"/>
  <c r="O81" i="9"/>
  <c r="O80" i="9"/>
  <c r="O79" i="9"/>
  <c r="O78" i="9"/>
  <c r="O77" i="9"/>
  <c r="O76" i="9"/>
  <c r="O75" i="9"/>
  <c r="O74" i="9"/>
  <c r="O73" i="9"/>
  <c r="O72" i="9"/>
  <c r="O71" i="9"/>
  <c r="O70" i="9"/>
  <c r="O69" i="9"/>
  <c r="O68" i="9"/>
  <c r="O67" i="9"/>
  <c r="O66" i="9"/>
  <c r="O65" i="9"/>
  <c r="O64" i="9"/>
  <c r="O63" i="9"/>
  <c r="O62" i="9"/>
  <c r="O61" i="9"/>
  <c r="O60" i="9"/>
  <c r="O59" i="9"/>
  <c r="O58" i="9"/>
  <c r="O57" i="9"/>
  <c r="O56" i="9"/>
  <c r="O55" i="9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O6" i="9"/>
  <c r="O5" i="9"/>
  <c r="O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4" i="9"/>
  <c r="K5" i="9"/>
  <c r="K6" i="9"/>
  <c r="D23" i="3"/>
  <c r="D35" i="3"/>
  <c r="D34" i="3"/>
  <c r="D31" i="3"/>
  <c r="C17" i="3"/>
  <c r="C15" i="3"/>
  <c r="C13" i="3"/>
  <c r="C11" i="3"/>
  <c r="L12" i="23"/>
  <c r="M12" i="23"/>
  <c r="N12" i="23"/>
  <c r="J13" i="23"/>
  <c r="K12" i="23"/>
  <c r="K4" i="22"/>
  <c r="F8" i="22"/>
  <c r="H7" i="22"/>
  <c r="G7" i="22"/>
  <c r="K7" i="20"/>
  <c r="I8" i="20"/>
  <c r="J7" i="20"/>
  <c r="G5" i="16"/>
  <c r="G9" i="16"/>
  <c r="G10" i="16"/>
  <c r="G7" i="16"/>
  <c r="G8" i="16"/>
  <c r="G11" i="16"/>
  <c r="I44" i="13"/>
  <c r="G45" i="13"/>
  <c r="G46" i="13"/>
  <c r="G47" i="13"/>
  <c r="I47" i="13"/>
  <c r="H44" i="13"/>
  <c r="M26" i="3"/>
  <c r="O26" i="3"/>
  <c r="O25" i="3"/>
  <c r="N25" i="3"/>
  <c r="O24" i="3"/>
  <c r="N24" i="3"/>
  <c r="O23" i="3"/>
  <c r="N23" i="3"/>
  <c r="O22" i="3"/>
  <c r="N22" i="3"/>
  <c r="I14" i="14"/>
  <c r="I15" i="14"/>
  <c r="I16" i="14"/>
  <c r="I13" i="14"/>
  <c r="N24" i="13"/>
  <c r="N25" i="13"/>
  <c r="N26" i="13"/>
  <c r="N23" i="13"/>
  <c r="N19" i="3"/>
  <c r="O17" i="3"/>
  <c r="L19" i="3"/>
  <c r="J19" i="3"/>
  <c r="H19" i="3"/>
  <c r="O27" i="13"/>
  <c r="N27" i="13"/>
  <c r="M27" i="13"/>
  <c r="K27" i="13"/>
  <c r="I27" i="13"/>
  <c r="M26" i="13"/>
  <c r="K26" i="13"/>
  <c r="I26" i="13"/>
  <c r="M25" i="13"/>
  <c r="K25" i="13"/>
  <c r="I25" i="13"/>
  <c r="M24" i="13"/>
  <c r="K24" i="13"/>
  <c r="I24" i="13"/>
  <c r="M23" i="13"/>
  <c r="K23" i="13"/>
  <c r="I23" i="13"/>
  <c r="N17" i="13"/>
  <c r="O17" i="13"/>
  <c r="P26" i="13"/>
  <c r="L19" i="13"/>
  <c r="M16" i="13"/>
  <c r="L18" i="13"/>
  <c r="M15" i="13"/>
  <c r="H19" i="13"/>
  <c r="I13" i="13"/>
  <c r="H18" i="13"/>
  <c r="I18" i="13"/>
  <c r="M17" i="13"/>
  <c r="M14" i="13"/>
  <c r="M11" i="13"/>
  <c r="M8" i="13"/>
  <c r="M5" i="13"/>
  <c r="K17" i="13"/>
  <c r="K14" i="13"/>
  <c r="K11" i="13"/>
  <c r="K8" i="13"/>
  <c r="K5" i="13"/>
  <c r="I17" i="13"/>
  <c r="I14" i="13"/>
  <c r="I11" i="13"/>
  <c r="I8" i="13"/>
  <c r="I5" i="13"/>
  <c r="M13" i="23"/>
  <c r="N13" i="23"/>
  <c r="L13" i="23"/>
  <c r="J14" i="23"/>
  <c r="K13" i="23"/>
  <c r="K5" i="22"/>
  <c r="F9" i="22"/>
  <c r="H8" i="22"/>
  <c r="G8" i="22"/>
  <c r="K6" i="22"/>
  <c r="N5" i="20"/>
  <c r="K8" i="20"/>
  <c r="I9" i="20"/>
  <c r="J8" i="20"/>
  <c r="O14" i="13"/>
  <c r="P24" i="13"/>
  <c r="I46" i="13"/>
  <c r="I45" i="13"/>
  <c r="O5" i="13"/>
  <c r="P23" i="13"/>
  <c r="P25" i="13"/>
  <c r="O8" i="13"/>
  <c r="O11" i="13"/>
  <c r="H45" i="13"/>
  <c r="H47" i="13"/>
  <c r="G48" i="13"/>
  <c r="I48" i="13"/>
  <c r="H46" i="13"/>
  <c r="M15" i="3"/>
  <c r="M16" i="3"/>
  <c r="M17" i="3"/>
  <c r="M18" i="3"/>
  <c r="I15" i="3"/>
  <c r="O16" i="3"/>
  <c r="N26" i="3"/>
  <c r="I17" i="14"/>
  <c r="O15" i="3"/>
  <c r="O18" i="3"/>
  <c r="K15" i="3"/>
  <c r="K16" i="3"/>
  <c r="K17" i="3"/>
  <c r="K18" i="3"/>
  <c r="I16" i="3"/>
  <c r="I17" i="3"/>
  <c r="I18" i="3"/>
  <c r="I16" i="13"/>
  <c r="P27" i="13"/>
  <c r="I19" i="13"/>
  <c r="I7" i="13"/>
  <c r="I9" i="13"/>
  <c r="I10" i="13"/>
  <c r="I15" i="13"/>
  <c r="M6" i="13"/>
  <c r="M18" i="13"/>
  <c r="M7" i="13"/>
  <c r="M19" i="13"/>
  <c r="I12" i="13"/>
  <c r="M9" i="13"/>
  <c r="M10" i="13"/>
  <c r="M12" i="13"/>
  <c r="M13" i="13"/>
  <c r="I6" i="13"/>
  <c r="M4" i="3"/>
  <c r="M5" i="3"/>
  <c r="M6" i="3"/>
  <c r="M3" i="3"/>
  <c r="O4" i="3"/>
  <c r="O5" i="3"/>
  <c r="O6" i="3"/>
  <c r="O3" i="3"/>
  <c r="N7" i="3"/>
  <c r="L7" i="3"/>
  <c r="K7" i="3"/>
  <c r="D6" i="3"/>
  <c r="D5" i="3"/>
  <c r="H11" i="3"/>
  <c r="H10" i="3"/>
  <c r="H9" i="3"/>
  <c r="I4" i="3"/>
  <c r="I5" i="3"/>
  <c r="I6" i="3"/>
  <c r="I7" i="3"/>
  <c r="I3" i="3"/>
  <c r="H211" i="3"/>
  <c r="I116" i="3"/>
  <c r="H216" i="3"/>
  <c r="H215" i="3"/>
  <c r="H214" i="3"/>
  <c r="H213" i="3"/>
  <c r="I102" i="3"/>
  <c r="I103" i="3"/>
  <c r="I104" i="3"/>
  <c r="I105" i="3"/>
  <c r="I106" i="3"/>
  <c r="I107" i="3"/>
  <c r="I10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71" i="3"/>
  <c r="H98" i="3"/>
  <c r="H97" i="3"/>
  <c r="H96" i="3"/>
  <c r="R31" i="11"/>
  <c r="R32" i="11"/>
  <c r="R33" i="11"/>
  <c r="R30" i="11"/>
  <c r="R21" i="11"/>
  <c r="R22" i="11"/>
  <c r="R23" i="11"/>
  <c r="R24" i="11"/>
  <c r="R25" i="11"/>
  <c r="R26" i="11"/>
  <c r="R27" i="11"/>
  <c r="R20" i="11"/>
  <c r="R5" i="11"/>
  <c r="R4" i="11"/>
  <c r="L4" i="11"/>
  <c r="H67" i="3"/>
  <c r="H66" i="3"/>
  <c r="H65" i="3"/>
  <c r="H64" i="3"/>
  <c r="I47" i="3"/>
  <c r="G73" i="5"/>
  <c r="G72" i="5"/>
  <c r="G71" i="5"/>
  <c r="G70" i="5"/>
  <c r="I47" i="5"/>
  <c r="M12" i="5"/>
  <c r="N6" i="5"/>
  <c r="M47" i="3"/>
  <c r="N42" i="3"/>
  <c r="F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F40" i="5"/>
  <c r="M107" i="9"/>
  <c r="M105" i="9"/>
  <c r="L107" i="9"/>
  <c r="E5" i="9"/>
  <c r="E6" i="9"/>
  <c r="I1339" i="10"/>
  <c r="M62" i="10"/>
  <c r="M63" i="10"/>
  <c r="M64" i="10"/>
  <c r="N61" i="10"/>
  <c r="M28" i="10"/>
  <c r="N28" i="10"/>
  <c r="N27" i="10"/>
  <c r="M2" i="10"/>
  <c r="M3" i="10"/>
  <c r="M2" i="4"/>
  <c r="N2" i="4"/>
  <c r="I1339" i="4"/>
  <c r="M14" i="23"/>
  <c r="N14" i="23"/>
  <c r="L14" i="23"/>
  <c r="J15" i="23"/>
  <c r="K14" i="23"/>
  <c r="R55" i="11"/>
  <c r="R56" i="11"/>
  <c r="R57" i="11"/>
  <c r="H9" i="22"/>
  <c r="F10" i="22"/>
  <c r="G9" i="22"/>
  <c r="K9" i="20"/>
  <c r="I10" i="20"/>
  <c r="J9" i="20"/>
  <c r="N6" i="20"/>
  <c r="M3" i="4"/>
  <c r="N3" i="4"/>
  <c r="M29" i="10"/>
  <c r="N29" i="10"/>
  <c r="L105" i="9"/>
  <c r="O7" i="3"/>
  <c r="M7" i="3"/>
  <c r="H48" i="13"/>
  <c r="G49" i="13"/>
  <c r="I49" i="13"/>
  <c r="I204" i="3"/>
  <c r="I129" i="3"/>
  <c r="I181" i="3"/>
  <c r="I121" i="3"/>
  <c r="I180" i="3"/>
  <c r="I141" i="3"/>
  <c r="I196" i="3"/>
  <c r="I177" i="3"/>
  <c r="I157" i="3"/>
  <c r="I140" i="3"/>
  <c r="I168" i="3"/>
  <c r="I201" i="3"/>
  <c r="I164" i="3"/>
  <c r="I197" i="3"/>
  <c r="I161" i="3"/>
  <c r="I193" i="3"/>
  <c r="I173" i="3"/>
  <c r="I156" i="3"/>
  <c r="I137" i="3"/>
  <c r="I209" i="3"/>
  <c r="I189" i="3"/>
  <c r="I172" i="3"/>
  <c r="I153" i="3"/>
  <c r="I133" i="3"/>
  <c r="I205" i="3"/>
  <c r="I188" i="3"/>
  <c r="I169" i="3"/>
  <c r="I152" i="3"/>
  <c r="I132" i="3"/>
  <c r="I184" i="3"/>
  <c r="I148" i="3"/>
  <c r="I125" i="3"/>
  <c r="I185" i="3"/>
  <c r="I200" i="3"/>
  <c r="I149" i="3"/>
  <c r="I165" i="3"/>
  <c r="I145" i="3"/>
  <c r="I208" i="3"/>
  <c r="I192" i="3"/>
  <c r="I176" i="3"/>
  <c r="I160" i="3"/>
  <c r="I144" i="3"/>
  <c r="I124" i="3"/>
  <c r="I117" i="3"/>
  <c r="I113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210" i="3"/>
  <c r="I202" i="3"/>
  <c r="I194" i="3"/>
  <c r="I186" i="3"/>
  <c r="I178" i="3"/>
  <c r="I170" i="3"/>
  <c r="I162" i="3"/>
  <c r="I154" i="3"/>
  <c r="I146" i="3"/>
  <c r="I138" i="3"/>
  <c r="I130" i="3"/>
  <c r="I122" i="3"/>
  <c r="I114" i="3"/>
  <c r="I120" i="3"/>
  <c r="I191" i="3"/>
  <c r="I159" i="3"/>
  <c r="I135" i="3"/>
  <c r="I119" i="3"/>
  <c r="I136" i="3"/>
  <c r="I128" i="3"/>
  <c r="I207" i="3"/>
  <c r="I199" i="3"/>
  <c r="I183" i="3"/>
  <c r="I175" i="3"/>
  <c r="I167" i="3"/>
  <c r="I151" i="3"/>
  <c r="I143" i="3"/>
  <c r="I127" i="3"/>
  <c r="I206" i="3"/>
  <c r="I198" i="3"/>
  <c r="I190" i="3"/>
  <c r="I182" i="3"/>
  <c r="I174" i="3"/>
  <c r="I166" i="3"/>
  <c r="I158" i="3"/>
  <c r="I150" i="3"/>
  <c r="I142" i="3"/>
  <c r="I134" i="3"/>
  <c r="I126" i="3"/>
  <c r="I118" i="3"/>
  <c r="N41" i="3"/>
  <c r="I62" i="3"/>
  <c r="I54" i="3"/>
  <c r="I46" i="3"/>
  <c r="I61" i="3"/>
  <c r="I53" i="3"/>
  <c r="I45" i="3"/>
  <c r="N40" i="3"/>
  <c r="I60" i="3"/>
  <c r="I52" i="3"/>
  <c r="I44" i="3"/>
  <c r="N46" i="3"/>
  <c r="I59" i="3"/>
  <c r="I51" i="3"/>
  <c r="I43" i="3"/>
  <c r="N45" i="3"/>
  <c r="I58" i="3"/>
  <c r="I50" i="3"/>
  <c r="I42" i="3"/>
  <c r="N44" i="3"/>
  <c r="I40" i="3"/>
  <c r="I57" i="3"/>
  <c r="I49" i="3"/>
  <c r="I41" i="3"/>
  <c r="N43" i="3"/>
  <c r="I64" i="3"/>
  <c r="I56" i="3"/>
  <c r="I48" i="3"/>
  <c r="I63" i="3"/>
  <c r="I55" i="3"/>
  <c r="M30" i="10"/>
  <c r="N30" i="10"/>
  <c r="N62" i="10"/>
  <c r="I98" i="3"/>
  <c r="I96" i="3"/>
  <c r="I97" i="3"/>
  <c r="L6" i="11"/>
  <c r="L5" i="11"/>
  <c r="I46" i="5"/>
  <c r="I54" i="5"/>
  <c r="I61" i="5"/>
  <c r="I68" i="5"/>
  <c r="I60" i="5"/>
  <c r="I52" i="5"/>
  <c r="I67" i="5"/>
  <c r="I59" i="5"/>
  <c r="I51" i="5"/>
  <c r="I62" i="5"/>
  <c r="I70" i="5"/>
  <c r="I69" i="5"/>
  <c r="I53" i="5"/>
  <c r="I66" i="5"/>
  <c r="I58" i="5"/>
  <c r="I50" i="5"/>
  <c r="I65" i="5"/>
  <c r="I57" i="5"/>
  <c r="I49" i="5"/>
  <c r="I64" i="5"/>
  <c r="I56" i="5"/>
  <c r="I48" i="5"/>
  <c r="I63" i="5"/>
  <c r="I55" i="5"/>
  <c r="N11" i="5"/>
  <c r="N5" i="5"/>
  <c r="N10" i="5"/>
  <c r="N9" i="5"/>
  <c r="N8" i="5"/>
  <c r="N7" i="5"/>
  <c r="F19" i="5"/>
  <c r="F11" i="5"/>
  <c r="F35" i="5"/>
  <c r="F27" i="5"/>
  <c r="F34" i="5"/>
  <c r="F26" i="5"/>
  <c r="F18" i="5"/>
  <c r="F10" i="5"/>
  <c r="F39" i="5"/>
  <c r="F31" i="5"/>
  <c r="F23" i="5"/>
  <c r="F15" i="5"/>
  <c r="F7" i="5"/>
  <c r="F38" i="5"/>
  <c r="F30" i="5"/>
  <c r="F22" i="5"/>
  <c r="F14" i="5"/>
  <c r="F6" i="5"/>
  <c r="F37" i="5"/>
  <c r="F29" i="5"/>
  <c r="F21" i="5"/>
  <c r="F13" i="5"/>
  <c r="F5" i="5"/>
  <c r="F36" i="5"/>
  <c r="F28" i="5"/>
  <c r="F20" i="5"/>
  <c r="F12" i="5"/>
  <c r="F33" i="5"/>
  <c r="F25" i="5"/>
  <c r="F17" i="5"/>
  <c r="F9" i="5"/>
  <c r="F32" i="5"/>
  <c r="F24" i="5"/>
  <c r="F16" i="5"/>
  <c r="F8" i="5"/>
  <c r="N4" i="9"/>
  <c r="H4" i="9"/>
  <c r="H6" i="9"/>
  <c r="M4" i="10"/>
  <c r="N3" i="10"/>
  <c r="M65" i="10"/>
  <c r="N64" i="10"/>
  <c r="N2" i="10"/>
  <c r="M31" i="10"/>
  <c r="N63" i="10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N101" i="4"/>
  <c r="M15" i="23"/>
  <c r="N15" i="23"/>
  <c r="L15" i="23"/>
  <c r="J16" i="23"/>
  <c r="K15" i="23"/>
  <c r="M4" i="4"/>
  <c r="M5" i="4"/>
  <c r="K7" i="22"/>
  <c r="H10" i="22"/>
  <c r="G10" i="22"/>
  <c r="F11" i="22"/>
  <c r="N7" i="20"/>
  <c r="K10" i="20"/>
  <c r="J10" i="20"/>
  <c r="I11" i="20"/>
  <c r="I71" i="5"/>
  <c r="I73" i="5"/>
  <c r="I72" i="5"/>
  <c r="G50" i="13"/>
  <c r="I50" i="13"/>
  <c r="H49" i="13"/>
  <c r="I67" i="3"/>
  <c r="I66" i="3"/>
  <c r="I65" i="3"/>
  <c r="L7" i="11"/>
  <c r="H5" i="9"/>
  <c r="N5" i="9"/>
  <c r="N6" i="9"/>
  <c r="M5" i="10"/>
  <c r="N4" i="10"/>
  <c r="N31" i="10"/>
  <c r="M32" i="10"/>
  <c r="M66" i="10"/>
  <c r="N65" i="10"/>
  <c r="N4" i="4"/>
  <c r="N32" i="4"/>
  <c r="N43" i="4"/>
  <c r="N30" i="4"/>
  <c r="N38" i="4"/>
  <c r="N36" i="4"/>
  <c r="N31" i="4"/>
  <c r="N72" i="4"/>
  <c r="N89" i="4"/>
  <c r="N59" i="4"/>
  <c r="N100" i="4"/>
  <c r="N75" i="4"/>
  <c r="N95" i="4"/>
  <c r="N64" i="4"/>
  <c r="N82" i="4"/>
  <c r="N97" i="4"/>
  <c r="N46" i="4"/>
  <c r="N65" i="4"/>
  <c r="N51" i="4"/>
  <c r="N61" i="4"/>
  <c r="N39" i="4"/>
  <c r="N80" i="4"/>
  <c r="N37" i="4"/>
  <c r="N63" i="4"/>
  <c r="N96" i="4"/>
  <c r="N33" i="4"/>
  <c r="N83" i="4"/>
  <c r="N45" i="4"/>
  <c r="N86" i="4"/>
  <c r="N71" i="4"/>
  <c r="N41" i="4"/>
  <c r="N58" i="4"/>
  <c r="N28" i="4"/>
  <c r="N69" i="4"/>
  <c r="N29" i="4"/>
  <c r="N79" i="4"/>
  <c r="N73" i="4"/>
  <c r="N42" i="4"/>
  <c r="N44" i="4"/>
  <c r="N77" i="4"/>
  <c r="N81" i="4"/>
  <c r="N74" i="4"/>
  <c r="N52" i="4"/>
  <c r="N70" i="4"/>
  <c r="N98" i="4"/>
  <c r="N68" i="4"/>
  <c r="N76" i="4"/>
  <c r="N85" i="4"/>
  <c r="N78" i="4"/>
  <c r="N87" i="4"/>
  <c r="N88" i="4"/>
  <c r="N40" i="4"/>
  <c r="N34" i="4"/>
  <c r="N67" i="4"/>
  <c r="N60" i="4"/>
  <c r="N53" i="4"/>
  <c r="N47" i="4"/>
  <c r="N48" i="4"/>
  <c r="N49" i="4"/>
  <c r="N50" i="4"/>
  <c r="N90" i="4"/>
  <c r="N91" i="4"/>
  <c r="N84" i="4"/>
  <c r="N93" i="4"/>
  <c r="N94" i="4"/>
  <c r="N55" i="4"/>
  <c r="N56" i="4"/>
  <c r="N57" i="4"/>
  <c r="N66" i="4"/>
  <c r="N35" i="4"/>
  <c r="N99" i="4"/>
  <c r="N92" i="4"/>
  <c r="N54" i="4"/>
  <c r="L16" i="23"/>
  <c r="M16" i="23"/>
  <c r="N16" i="23"/>
  <c r="K16" i="23"/>
  <c r="J17" i="23"/>
  <c r="K8" i="22"/>
  <c r="H11" i="22"/>
  <c r="G11" i="22"/>
  <c r="F12" i="22"/>
  <c r="N8" i="20"/>
  <c r="K11" i="20"/>
  <c r="J11" i="20"/>
  <c r="I12" i="20"/>
  <c r="J13" i="19"/>
  <c r="G51" i="13"/>
  <c r="I51" i="13"/>
  <c r="H50" i="13"/>
  <c r="L8" i="11"/>
  <c r="H7" i="9"/>
  <c r="N7" i="9"/>
  <c r="M67" i="10"/>
  <c r="N66" i="10"/>
  <c r="M33" i="10"/>
  <c r="N32" i="10"/>
  <c r="M6" i="10"/>
  <c r="N5" i="10"/>
  <c r="M6" i="4"/>
  <c r="N5" i="4"/>
  <c r="M17" i="23"/>
  <c r="L17" i="23"/>
  <c r="N17" i="23"/>
  <c r="J18" i="23"/>
  <c r="K17" i="23"/>
  <c r="K9" i="22"/>
  <c r="H12" i="22"/>
  <c r="G12" i="22"/>
  <c r="F13" i="22"/>
  <c r="K12" i="20"/>
  <c r="J12" i="20"/>
  <c r="N10" i="20"/>
  <c r="I13" i="20"/>
  <c r="J14" i="19"/>
  <c r="G52" i="13"/>
  <c r="I52" i="13"/>
  <c r="H51" i="13"/>
  <c r="L9" i="11"/>
  <c r="H8" i="9"/>
  <c r="N8" i="9"/>
  <c r="M68" i="10"/>
  <c r="N67" i="10"/>
  <c r="M7" i="10"/>
  <c r="N6" i="10"/>
  <c r="N33" i="10"/>
  <c r="M34" i="10"/>
  <c r="M7" i="4"/>
  <c r="N6" i="4"/>
  <c r="M18" i="23"/>
  <c r="L18" i="23"/>
  <c r="N18" i="23"/>
  <c r="K18" i="23"/>
  <c r="J19" i="23"/>
  <c r="K10" i="22"/>
  <c r="K11" i="22"/>
  <c r="F14" i="22"/>
  <c r="H13" i="22"/>
  <c r="G13" i="22"/>
  <c r="I14" i="20"/>
  <c r="K13" i="20"/>
  <c r="J13" i="20"/>
  <c r="J15" i="19"/>
  <c r="H52" i="13"/>
  <c r="G53" i="13"/>
  <c r="I53" i="13"/>
  <c r="L10" i="11"/>
  <c r="H9" i="9"/>
  <c r="N9" i="9"/>
  <c r="M8" i="10"/>
  <c r="N7" i="10"/>
  <c r="N34" i="10"/>
  <c r="M35" i="10"/>
  <c r="M69" i="10"/>
  <c r="N68" i="10"/>
  <c r="M8" i="4"/>
  <c r="N7" i="4"/>
  <c r="L19" i="23"/>
  <c r="M19" i="23"/>
  <c r="N19" i="23"/>
  <c r="K19" i="23"/>
  <c r="J20" i="23"/>
  <c r="G14" i="22"/>
  <c r="F15" i="22"/>
  <c r="H14" i="22"/>
  <c r="I15" i="20"/>
  <c r="J14" i="20"/>
  <c r="K14" i="20"/>
  <c r="J16" i="19"/>
  <c r="G54" i="13"/>
  <c r="I54" i="13"/>
  <c r="H53" i="13"/>
  <c r="L11" i="11"/>
  <c r="H10" i="9"/>
  <c r="N10" i="9"/>
  <c r="M9" i="10"/>
  <c r="N8" i="10"/>
  <c r="M70" i="10"/>
  <c r="N69" i="10"/>
  <c r="N35" i="10"/>
  <c r="M36" i="10"/>
  <c r="M9" i="4"/>
  <c r="N8" i="4"/>
  <c r="L20" i="23"/>
  <c r="M20" i="23"/>
  <c r="N20" i="23"/>
  <c r="J21" i="23"/>
  <c r="K20" i="23"/>
  <c r="G15" i="22"/>
  <c r="F16" i="22"/>
  <c r="H15" i="22"/>
  <c r="J15" i="20"/>
  <c r="K15" i="20"/>
  <c r="I16" i="20"/>
  <c r="J17" i="19"/>
  <c r="G55" i="13"/>
  <c r="I55" i="13"/>
  <c r="H54" i="13"/>
  <c r="L12" i="11"/>
  <c r="H11" i="9"/>
  <c r="N11" i="9"/>
  <c r="N9" i="10"/>
  <c r="M10" i="10"/>
  <c r="M37" i="10"/>
  <c r="N36" i="10"/>
  <c r="M71" i="10"/>
  <c r="N70" i="10"/>
  <c r="M10" i="4"/>
  <c r="N9" i="4"/>
  <c r="M21" i="23"/>
  <c r="N21" i="23"/>
  <c r="L21" i="23"/>
  <c r="K21" i="23"/>
  <c r="J22" i="23"/>
  <c r="H16" i="22"/>
  <c r="G16" i="22"/>
  <c r="F17" i="22"/>
  <c r="K16" i="20"/>
  <c r="J16" i="20"/>
  <c r="I17" i="20"/>
  <c r="J18" i="19"/>
  <c r="H55" i="13"/>
  <c r="G56" i="13"/>
  <c r="I56" i="13"/>
  <c r="L13" i="11"/>
  <c r="H12" i="9"/>
  <c r="N12" i="9"/>
  <c r="M11" i="10"/>
  <c r="N10" i="10"/>
  <c r="M72" i="10"/>
  <c r="N71" i="10"/>
  <c r="M38" i="10"/>
  <c r="N37" i="10"/>
  <c r="M11" i="4"/>
  <c r="N10" i="4"/>
  <c r="M22" i="23"/>
  <c r="N22" i="23"/>
  <c r="L22" i="23"/>
  <c r="J23" i="23"/>
  <c r="K22" i="23"/>
  <c r="F18" i="22"/>
  <c r="H17" i="22"/>
  <c r="G17" i="22"/>
  <c r="I18" i="20"/>
  <c r="K17" i="20"/>
  <c r="J17" i="20"/>
  <c r="J19" i="19"/>
  <c r="H56" i="13"/>
  <c r="G57" i="13"/>
  <c r="I57" i="13"/>
  <c r="L14" i="11"/>
  <c r="H13" i="9"/>
  <c r="N13" i="9"/>
  <c r="M12" i="10"/>
  <c r="N11" i="10"/>
  <c r="N38" i="10"/>
  <c r="M39" i="10"/>
  <c r="M73" i="10"/>
  <c r="N72" i="10"/>
  <c r="M12" i="4"/>
  <c r="N11" i="4"/>
  <c r="M23" i="23"/>
  <c r="N23" i="23"/>
  <c r="L23" i="23"/>
  <c r="K23" i="23"/>
  <c r="J24" i="23"/>
  <c r="G18" i="22"/>
  <c r="F19" i="22"/>
  <c r="H18" i="22"/>
  <c r="I19" i="20"/>
  <c r="J18" i="20"/>
  <c r="K18" i="20"/>
  <c r="J20" i="19"/>
  <c r="G58" i="13"/>
  <c r="I58" i="13"/>
  <c r="H57" i="13"/>
  <c r="L15" i="11"/>
  <c r="H14" i="9"/>
  <c r="N14" i="9"/>
  <c r="M13" i="10"/>
  <c r="N12" i="10"/>
  <c r="M74" i="10"/>
  <c r="N73" i="10"/>
  <c r="N39" i="10"/>
  <c r="M40" i="10"/>
  <c r="M13" i="4"/>
  <c r="N12" i="4"/>
  <c r="L24" i="23"/>
  <c r="M24" i="23"/>
  <c r="N24" i="23"/>
  <c r="J25" i="23"/>
  <c r="K24" i="23"/>
  <c r="G19" i="22"/>
  <c r="F20" i="22"/>
  <c r="H19" i="22"/>
  <c r="J19" i="20"/>
  <c r="K19" i="20"/>
  <c r="I20" i="20"/>
  <c r="J21" i="19"/>
  <c r="G59" i="13"/>
  <c r="I59" i="13"/>
  <c r="H58" i="13"/>
  <c r="L16" i="11"/>
  <c r="H15" i="9"/>
  <c r="N15" i="9"/>
  <c r="M41" i="10"/>
  <c r="N40" i="10"/>
  <c r="M14" i="10"/>
  <c r="N13" i="10"/>
  <c r="M75" i="10"/>
  <c r="N74" i="10"/>
  <c r="M14" i="4"/>
  <c r="N13" i="4"/>
  <c r="M25" i="23"/>
  <c r="N25" i="23"/>
  <c r="L25" i="23"/>
  <c r="K25" i="23"/>
  <c r="J26" i="23"/>
  <c r="H20" i="22"/>
  <c r="G20" i="22"/>
  <c r="F21" i="22"/>
  <c r="K20" i="20"/>
  <c r="J20" i="20"/>
  <c r="I21" i="20"/>
  <c r="J22" i="19"/>
  <c r="G60" i="13"/>
  <c r="I60" i="13"/>
  <c r="H59" i="13"/>
  <c r="L17" i="11"/>
  <c r="H16" i="9"/>
  <c r="N16" i="9"/>
  <c r="M76" i="10"/>
  <c r="N75" i="10"/>
  <c r="M15" i="10"/>
  <c r="N14" i="10"/>
  <c r="M42" i="10"/>
  <c r="N41" i="10"/>
  <c r="M15" i="4"/>
  <c r="N14" i="4"/>
  <c r="M26" i="23"/>
  <c r="L26" i="23"/>
  <c r="N26" i="23"/>
  <c r="J27" i="23"/>
  <c r="K26" i="23"/>
  <c r="F22" i="22"/>
  <c r="H21" i="22"/>
  <c r="G21" i="22"/>
  <c r="I22" i="20"/>
  <c r="K21" i="20"/>
  <c r="J21" i="20"/>
  <c r="J23" i="19"/>
  <c r="H60" i="13"/>
  <c r="G61" i="13"/>
  <c r="I61" i="13"/>
  <c r="L18" i="11"/>
  <c r="H17" i="9"/>
  <c r="N17" i="9"/>
  <c r="M77" i="10"/>
  <c r="N76" i="10"/>
  <c r="N42" i="10"/>
  <c r="M43" i="10"/>
  <c r="M16" i="10"/>
  <c r="N15" i="10"/>
  <c r="M16" i="4"/>
  <c r="N15" i="4"/>
  <c r="L27" i="23"/>
  <c r="M27" i="23"/>
  <c r="N27" i="23"/>
  <c r="K27" i="23"/>
  <c r="J28" i="23"/>
  <c r="F23" i="22"/>
  <c r="H22" i="22"/>
  <c r="G22" i="22"/>
  <c r="I23" i="20"/>
  <c r="J22" i="20"/>
  <c r="K22" i="20"/>
  <c r="J24" i="19"/>
  <c r="G62" i="13"/>
  <c r="I62" i="13"/>
  <c r="H61" i="13"/>
  <c r="L19" i="11"/>
  <c r="H18" i="9"/>
  <c r="N18" i="9"/>
  <c r="N43" i="10"/>
  <c r="M44" i="10"/>
  <c r="M78" i="10"/>
  <c r="N77" i="10"/>
  <c r="M17" i="10"/>
  <c r="N16" i="10"/>
  <c r="M17" i="4"/>
  <c r="N16" i="4"/>
  <c r="L28" i="23"/>
  <c r="M28" i="23"/>
  <c r="N28" i="23"/>
  <c r="J29" i="23"/>
  <c r="K28" i="23"/>
  <c r="G23" i="22"/>
  <c r="F24" i="22"/>
  <c r="H23" i="22"/>
  <c r="J23" i="20"/>
  <c r="K23" i="20"/>
  <c r="I24" i="20"/>
  <c r="J25" i="19"/>
  <c r="G63" i="13"/>
  <c r="I63" i="13"/>
  <c r="H62" i="13"/>
  <c r="L20" i="11"/>
  <c r="H19" i="9"/>
  <c r="N19" i="9"/>
  <c r="M18" i="10"/>
  <c r="N17" i="10"/>
  <c r="M79" i="10"/>
  <c r="N78" i="10"/>
  <c r="M45" i="10"/>
  <c r="N44" i="10"/>
  <c r="M18" i="4"/>
  <c r="N17" i="4"/>
  <c r="M29" i="23"/>
  <c r="N29" i="23"/>
  <c r="L29" i="23"/>
  <c r="K29" i="23"/>
  <c r="J30" i="23"/>
  <c r="H24" i="22"/>
  <c r="F25" i="22"/>
  <c r="G24" i="22"/>
  <c r="K24" i="20"/>
  <c r="J24" i="20"/>
  <c r="I25" i="20"/>
  <c r="J26" i="19"/>
  <c r="H63" i="13"/>
  <c r="G64" i="13"/>
  <c r="I64" i="13"/>
  <c r="L21" i="11"/>
  <c r="H20" i="9"/>
  <c r="N20" i="9"/>
  <c r="M19" i="10"/>
  <c r="N18" i="10"/>
  <c r="M46" i="10"/>
  <c r="N45" i="10"/>
  <c r="M80" i="10"/>
  <c r="N79" i="10"/>
  <c r="M19" i="4"/>
  <c r="N18" i="4"/>
  <c r="K30" i="23"/>
  <c r="J31" i="23"/>
  <c r="F26" i="22"/>
  <c r="H25" i="22"/>
  <c r="G25" i="22"/>
  <c r="I26" i="20"/>
  <c r="K25" i="20"/>
  <c r="J25" i="20"/>
  <c r="J27" i="19"/>
  <c r="H64" i="13"/>
  <c r="G65" i="13"/>
  <c r="I65" i="13"/>
  <c r="L22" i="11"/>
  <c r="H21" i="9"/>
  <c r="N21" i="9"/>
  <c r="M20" i="10"/>
  <c r="N19" i="10"/>
  <c r="M81" i="10"/>
  <c r="N80" i="10"/>
  <c r="N46" i="10"/>
  <c r="M47" i="10"/>
  <c r="M20" i="4"/>
  <c r="N19" i="4"/>
  <c r="M31" i="23"/>
  <c r="N31" i="23"/>
  <c r="L31" i="23"/>
  <c r="J32" i="23"/>
  <c r="K31" i="23"/>
  <c r="F27" i="22"/>
  <c r="H26" i="22"/>
  <c r="G26" i="22"/>
  <c r="I27" i="20"/>
  <c r="J26" i="20"/>
  <c r="K26" i="20"/>
  <c r="J28" i="19"/>
  <c r="H65" i="13"/>
  <c r="G66" i="13"/>
  <c r="I66" i="13"/>
  <c r="L23" i="11"/>
  <c r="H22" i="9"/>
  <c r="N22" i="9"/>
  <c r="M21" i="10"/>
  <c r="N20" i="10"/>
  <c r="N47" i="10"/>
  <c r="M48" i="10"/>
  <c r="M82" i="10"/>
  <c r="N81" i="10"/>
  <c r="M21" i="4"/>
  <c r="N20" i="4"/>
  <c r="L32" i="23"/>
  <c r="M32" i="23"/>
  <c r="N32" i="23"/>
  <c r="J33" i="23"/>
  <c r="K32" i="23"/>
  <c r="G27" i="22"/>
  <c r="F28" i="22"/>
  <c r="H27" i="22"/>
  <c r="J27" i="20"/>
  <c r="I28" i="20"/>
  <c r="K27" i="20"/>
  <c r="I30" i="19"/>
  <c r="J29" i="19"/>
  <c r="G67" i="13"/>
  <c r="I67" i="13"/>
  <c r="H66" i="13"/>
  <c r="L24" i="11"/>
  <c r="H23" i="9"/>
  <c r="N23" i="9"/>
  <c r="M83" i="10"/>
  <c r="N82" i="10"/>
  <c r="M49" i="10"/>
  <c r="N48" i="10"/>
  <c r="M22" i="10"/>
  <c r="N21" i="10"/>
  <c r="M22" i="4"/>
  <c r="N21" i="4"/>
  <c r="K33" i="23"/>
  <c r="J34" i="23"/>
  <c r="G28" i="22"/>
  <c r="F29" i="22"/>
  <c r="H28" i="22"/>
  <c r="J28" i="20"/>
  <c r="I29" i="20"/>
  <c r="K28" i="20"/>
  <c r="I31" i="19"/>
  <c r="J30" i="19"/>
  <c r="G68" i="13"/>
  <c r="I68" i="13"/>
  <c r="H67" i="13"/>
  <c r="L25" i="11"/>
  <c r="H24" i="9"/>
  <c r="N24" i="9"/>
  <c r="M23" i="10"/>
  <c r="N22" i="10"/>
  <c r="M50" i="10"/>
  <c r="N49" i="10"/>
  <c r="M84" i="10"/>
  <c r="N83" i="10"/>
  <c r="M23" i="4"/>
  <c r="N22" i="4"/>
  <c r="L34" i="23"/>
  <c r="M34" i="23"/>
  <c r="N34" i="23"/>
  <c r="J35" i="23"/>
  <c r="K34" i="23"/>
  <c r="G29" i="22"/>
  <c r="F30" i="22"/>
  <c r="H29" i="22"/>
  <c r="J29" i="20"/>
  <c r="I30" i="20"/>
  <c r="K29" i="20"/>
  <c r="J31" i="19"/>
  <c r="I32" i="19"/>
  <c r="H68" i="13"/>
  <c r="G69" i="13"/>
  <c r="I69" i="13"/>
  <c r="L26" i="11"/>
  <c r="H25" i="9"/>
  <c r="N25" i="9"/>
  <c r="M85" i="10"/>
  <c r="N84" i="10"/>
  <c r="N50" i="10"/>
  <c r="M51" i="10"/>
  <c r="M24" i="10"/>
  <c r="N23" i="10"/>
  <c r="M24" i="4"/>
  <c r="N23" i="4"/>
  <c r="M35" i="23"/>
  <c r="N35" i="23"/>
  <c r="L35" i="23"/>
  <c r="J36" i="23"/>
  <c r="K35" i="23"/>
  <c r="G30" i="22"/>
  <c r="F31" i="22"/>
  <c r="J30" i="20"/>
  <c r="I31" i="20"/>
  <c r="J32" i="19"/>
  <c r="I33" i="19"/>
  <c r="G70" i="13"/>
  <c r="H69" i="13"/>
  <c r="L27" i="11"/>
  <c r="H26" i="9"/>
  <c r="N26" i="9"/>
  <c r="M25" i="10"/>
  <c r="N24" i="10"/>
  <c r="N51" i="10"/>
  <c r="M52" i="10"/>
  <c r="M86" i="10"/>
  <c r="N85" i="10"/>
  <c r="M25" i="4"/>
  <c r="N24" i="4"/>
  <c r="M36" i="23"/>
  <c r="N36" i="23"/>
  <c r="L36" i="23"/>
  <c r="K36" i="23"/>
  <c r="J37" i="23"/>
  <c r="G31" i="22"/>
  <c r="F32" i="22"/>
  <c r="J31" i="20"/>
  <c r="I32" i="20"/>
  <c r="I34" i="19"/>
  <c r="J33" i="19"/>
  <c r="G71" i="13"/>
  <c r="I71" i="13"/>
  <c r="H70" i="13"/>
  <c r="L28" i="11"/>
  <c r="H27" i="9"/>
  <c r="N27" i="9"/>
  <c r="M87" i="10"/>
  <c r="N86" i="10"/>
  <c r="M53" i="10"/>
  <c r="N52" i="10"/>
  <c r="M26" i="10"/>
  <c r="N26" i="10"/>
  <c r="N25" i="10"/>
  <c r="M26" i="4"/>
  <c r="N26" i="4"/>
  <c r="N25" i="4"/>
  <c r="J38" i="23"/>
  <c r="K37" i="23"/>
  <c r="F33" i="22"/>
  <c r="G32" i="22"/>
  <c r="I33" i="20"/>
  <c r="J32" i="20"/>
  <c r="I35" i="19"/>
  <c r="J34" i="19"/>
  <c r="G72" i="13"/>
  <c r="I72" i="13"/>
  <c r="H71" i="13"/>
  <c r="L29" i="11"/>
  <c r="H28" i="9"/>
  <c r="N28" i="9"/>
  <c r="M54" i="10"/>
  <c r="N53" i="10"/>
  <c r="M88" i="10"/>
  <c r="N87" i="10"/>
  <c r="K38" i="23"/>
  <c r="J39" i="23"/>
  <c r="F34" i="22"/>
  <c r="G33" i="22"/>
  <c r="J33" i="20"/>
  <c r="I34" i="20"/>
  <c r="J35" i="19"/>
  <c r="I36" i="19"/>
  <c r="H72" i="13"/>
  <c r="G73" i="13"/>
  <c r="L30" i="11"/>
  <c r="H29" i="9"/>
  <c r="N29" i="9"/>
  <c r="M89" i="10"/>
  <c r="N88" i="10"/>
  <c r="N54" i="10"/>
  <c r="M55" i="10"/>
  <c r="M39" i="23"/>
  <c r="N39" i="23"/>
  <c r="L39" i="23"/>
  <c r="J40" i="23"/>
  <c r="K39" i="23"/>
  <c r="F35" i="22"/>
  <c r="G34" i="22"/>
  <c r="I35" i="20"/>
  <c r="J34" i="20"/>
  <c r="J36" i="19"/>
  <c r="I37" i="19"/>
  <c r="G74" i="13"/>
  <c r="I74" i="13"/>
  <c r="H73" i="13"/>
  <c r="L31" i="11"/>
  <c r="H30" i="9"/>
  <c r="N30" i="9"/>
  <c r="N55" i="10"/>
  <c r="M56" i="10"/>
  <c r="M90" i="10"/>
  <c r="N89" i="10"/>
  <c r="K40" i="23"/>
  <c r="L40" i="23"/>
  <c r="M40" i="23"/>
  <c r="N40" i="23"/>
  <c r="F36" i="22"/>
  <c r="G35" i="22"/>
  <c r="J35" i="20"/>
  <c r="I36" i="20"/>
  <c r="I38" i="19"/>
  <c r="J37" i="19"/>
  <c r="G75" i="13"/>
  <c r="I75" i="13"/>
  <c r="H74" i="13"/>
  <c r="L32" i="11"/>
  <c r="H31" i="9"/>
  <c r="N31" i="9"/>
  <c r="M57" i="10"/>
  <c r="N56" i="10"/>
  <c r="M91" i="10"/>
  <c r="N90" i="10"/>
  <c r="T8" i="23"/>
  <c r="T9" i="23"/>
  <c r="U10" i="23"/>
  <c r="F37" i="22"/>
  <c r="G36" i="22"/>
  <c r="I37" i="20"/>
  <c r="J36" i="20"/>
  <c r="J38" i="19"/>
  <c r="I39" i="19"/>
  <c r="H75" i="13"/>
  <c r="G76" i="13"/>
  <c r="I76" i="13"/>
  <c r="L33" i="11"/>
  <c r="H32" i="9"/>
  <c r="N32" i="9"/>
  <c r="M92" i="10"/>
  <c r="N91" i="10"/>
  <c r="M58" i="10"/>
  <c r="N57" i="10"/>
  <c r="U12" i="23"/>
  <c r="T12" i="23"/>
  <c r="V9" i="23"/>
  <c r="F38" i="22"/>
  <c r="G37" i="22"/>
  <c r="I38" i="20"/>
  <c r="J37" i="20"/>
  <c r="I40" i="19"/>
  <c r="J40" i="19"/>
  <c r="J39" i="19"/>
  <c r="H76" i="13"/>
  <c r="G77" i="13"/>
  <c r="L34" i="11"/>
  <c r="H33" i="9"/>
  <c r="N33" i="9"/>
  <c r="N58" i="10"/>
  <c r="M59" i="10"/>
  <c r="M93" i="10"/>
  <c r="N92" i="10"/>
  <c r="W12" i="23"/>
  <c r="W6" i="23"/>
  <c r="W4" i="23"/>
  <c r="W5" i="23"/>
  <c r="W7" i="23"/>
  <c r="W8" i="23"/>
  <c r="W9" i="23"/>
  <c r="W10" i="23"/>
  <c r="V4" i="23"/>
  <c r="V5" i="23"/>
  <c r="V6" i="23"/>
  <c r="V7" i="23"/>
  <c r="V10" i="23"/>
  <c r="V8" i="23"/>
  <c r="G38" i="22"/>
  <c r="F39" i="22"/>
  <c r="J38" i="20"/>
  <c r="I39" i="20"/>
  <c r="G78" i="13"/>
  <c r="H77" i="13"/>
  <c r="L35" i="11"/>
  <c r="H34" i="9"/>
  <c r="N34" i="9"/>
  <c r="M94" i="10"/>
  <c r="N93" i="10"/>
  <c r="N59" i="10"/>
  <c r="M60" i="10"/>
  <c r="N60" i="10"/>
  <c r="V12" i="23"/>
  <c r="F40" i="22"/>
  <c r="G40" i="22"/>
  <c r="G39" i="22"/>
  <c r="I40" i="20"/>
  <c r="J40" i="20"/>
  <c r="N9" i="20"/>
  <c r="N11" i="20"/>
  <c r="J39" i="20"/>
  <c r="G79" i="13"/>
  <c r="I79" i="13"/>
  <c r="H78" i="13"/>
  <c r="L36" i="11"/>
  <c r="K37" i="11"/>
  <c r="H35" i="9"/>
  <c r="N35" i="9"/>
  <c r="M95" i="10"/>
  <c r="N94" i="10"/>
  <c r="G80" i="13"/>
  <c r="H79" i="13"/>
  <c r="L37" i="11"/>
  <c r="K38" i="11"/>
  <c r="H36" i="9"/>
  <c r="N36" i="9"/>
  <c r="M96" i="10"/>
  <c r="N95" i="10"/>
  <c r="H80" i="13"/>
  <c r="I80" i="13"/>
  <c r="I81" i="13"/>
  <c r="K39" i="11"/>
  <c r="L38" i="11"/>
  <c r="H37" i="9"/>
  <c r="N37" i="9"/>
  <c r="M97" i="10"/>
  <c r="N96" i="10"/>
  <c r="K40" i="11"/>
  <c r="L40" i="11"/>
  <c r="L39" i="11"/>
  <c r="H38" i="9"/>
  <c r="N38" i="9"/>
  <c r="M98" i="10"/>
  <c r="N97" i="10"/>
  <c r="H39" i="9"/>
  <c r="N39" i="9"/>
  <c r="M99" i="10"/>
  <c r="N99" i="10"/>
  <c r="N98" i="10"/>
  <c r="H40" i="9"/>
  <c r="N40" i="9"/>
  <c r="H41" i="9"/>
  <c r="N41" i="9"/>
  <c r="H42" i="9"/>
  <c r="N42" i="9"/>
  <c r="H43" i="9"/>
  <c r="N43" i="9"/>
  <c r="H44" i="9"/>
  <c r="N44" i="9"/>
  <c r="H45" i="9"/>
  <c r="N45" i="9"/>
  <c r="H46" i="9"/>
  <c r="N46" i="9"/>
  <c r="H47" i="9"/>
  <c r="N47" i="9"/>
  <c r="H48" i="9"/>
  <c r="N48" i="9"/>
  <c r="H49" i="9"/>
  <c r="N49" i="9"/>
  <c r="H50" i="9"/>
  <c r="N50" i="9"/>
  <c r="H51" i="9"/>
  <c r="N51" i="9"/>
  <c r="H52" i="9"/>
  <c r="N52" i="9"/>
  <c r="H53" i="9"/>
  <c r="N53" i="9"/>
  <c r="H54" i="9"/>
  <c r="N54" i="9"/>
  <c r="H55" i="9"/>
  <c r="N55" i="9"/>
  <c r="H56" i="9"/>
  <c r="N56" i="9"/>
  <c r="H57" i="9"/>
  <c r="N57" i="9"/>
  <c r="H58" i="9"/>
  <c r="N58" i="9"/>
  <c r="H59" i="9"/>
  <c r="N59" i="9"/>
  <c r="H60" i="9"/>
  <c r="N60" i="9"/>
  <c r="H61" i="9"/>
  <c r="N61" i="9"/>
  <c r="H62" i="9"/>
  <c r="N62" i="9"/>
  <c r="H63" i="9"/>
  <c r="N63" i="9"/>
  <c r="H64" i="9"/>
  <c r="N64" i="9"/>
  <c r="H65" i="9"/>
  <c r="N65" i="9"/>
  <c r="H66" i="9"/>
  <c r="N66" i="9"/>
  <c r="H67" i="9"/>
  <c r="N67" i="9"/>
  <c r="H68" i="9"/>
  <c r="N68" i="9"/>
  <c r="H69" i="9"/>
  <c r="N69" i="9"/>
  <c r="H70" i="9"/>
  <c r="N70" i="9"/>
  <c r="H71" i="9"/>
  <c r="N71" i="9"/>
  <c r="H72" i="9"/>
  <c r="N72" i="9"/>
  <c r="H73" i="9"/>
  <c r="H74" i="9"/>
  <c r="N73" i="9"/>
  <c r="N74" i="9"/>
  <c r="H75" i="9"/>
  <c r="N75" i="9"/>
  <c r="H76" i="9"/>
  <c r="N76" i="9"/>
  <c r="H77" i="9"/>
  <c r="N77" i="9"/>
  <c r="H78" i="9"/>
  <c r="N78" i="9"/>
  <c r="H79" i="9"/>
  <c r="N79" i="9"/>
  <c r="H80" i="9"/>
  <c r="N80" i="9"/>
  <c r="H81" i="9"/>
  <c r="N81" i="9"/>
  <c r="H82" i="9"/>
  <c r="N82" i="9"/>
  <c r="H83" i="9"/>
  <c r="N83" i="9"/>
  <c r="H84" i="9"/>
  <c r="N84" i="9"/>
  <c r="H85" i="9"/>
  <c r="N85" i="9"/>
  <c r="H86" i="9"/>
  <c r="N86" i="9"/>
  <c r="H87" i="9"/>
  <c r="N87" i="9"/>
  <c r="H88" i="9"/>
  <c r="N88" i="9"/>
  <c r="H89" i="9"/>
  <c r="N89" i="9"/>
  <c r="H90" i="9"/>
  <c r="N90" i="9"/>
  <c r="H91" i="9"/>
  <c r="N91" i="9"/>
  <c r="H92" i="9"/>
  <c r="N92" i="9"/>
  <c r="H93" i="9"/>
  <c r="N93" i="9"/>
  <c r="H94" i="9"/>
  <c r="N94" i="9"/>
  <c r="H95" i="9"/>
  <c r="N95" i="9"/>
  <c r="H96" i="9"/>
  <c r="N96" i="9"/>
  <c r="H97" i="9"/>
  <c r="N97" i="9"/>
  <c r="H98" i="9"/>
  <c r="N98" i="9"/>
  <c r="H99" i="9"/>
  <c r="N99" i="9"/>
  <c r="H100" i="9"/>
  <c r="N100" i="9"/>
  <c r="H101" i="9"/>
  <c r="N101" i="9"/>
  <c r="H102" i="9"/>
  <c r="N102" i="9"/>
  <c r="M104" i="9"/>
  <c r="M106" i="9"/>
  <c r="G107" i="9"/>
  <c r="G104" i="9"/>
  <c r="F107" i="9"/>
  <c r="F104" i="9"/>
  <c r="F106" i="9"/>
  <c r="F105" i="9"/>
  <c r="H103" i="9"/>
  <c r="N103" i="9"/>
  <c r="L104" i="9"/>
  <c r="L106" i="9"/>
  <c r="G105" i="9"/>
  <c r="G106" i="9"/>
  <c r="N105" i="9"/>
  <c r="N107" i="9"/>
  <c r="N104" i="9"/>
  <c r="N106" i="9"/>
  <c r="I107" i="9"/>
  <c r="I105" i="9"/>
  <c r="H107" i="9"/>
  <c r="H104" i="9"/>
  <c r="H106" i="9"/>
  <c r="H105" i="9"/>
  <c r="I104" i="9"/>
  <c r="I106" i="9"/>
  <c r="O107" i="9"/>
  <c r="O104" i="9"/>
  <c r="O105" i="9"/>
  <c r="O10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S13" i="23"/>
</calcChain>
</file>

<file path=xl/sharedStrings.xml><?xml version="1.0" encoding="utf-8"?>
<sst xmlns="http://schemas.openxmlformats.org/spreadsheetml/2006/main" count="12971" uniqueCount="214">
  <si>
    <t>DateTime</t>
  </si>
  <si>
    <t xml:space="preserve"> Transaction</t>
  </si>
  <si>
    <t xml:space="preserve"> LineID.From</t>
  </si>
  <si>
    <t xml:space="preserve"> LineID.To</t>
  </si>
  <si>
    <t xml:space="preserve"> Duration</t>
  </si>
  <si>
    <t xml:space="preserve"> Charge</t>
  </si>
  <si>
    <t xml:space="preserve"> HandsetID.From</t>
  </si>
  <si>
    <t xml:space="preserve"> HandsetModel.From</t>
  </si>
  <si>
    <t>call</t>
  </si>
  <si>
    <t>blackberry curve</t>
  </si>
  <si>
    <t>nokia-1100</t>
  </si>
  <si>
    <t>balance inquiry</t>
  </si>
  <si>
    <t>nokia-1200</t>
  </si>
  <si>
    <t>motorola-c113</t>
  </si>
  <si>
    <t>sms</t>
  </si>
  <si>
    <t>topup</t>
  </si>
  <si>
    <t>AM</t>
  </si>
  <si>
    <t>PM</t>
  </si>
  <si>
    <t>Time</t>
  </si>
  <si>
    <t>Date</t>
  </si>
  <si>
    <t>HandsetID. From</t>
  </si>
  <si>
    <t xml:space="preserve"> LineID. From</t>
  </si>
  <si>
    <t>AM/PM</t>
  </si>
  <si>
    <t xml:space="preserve"> - What's the total charged over this time period?</t>
  </si>
  <si>
    <t xml:space="preserve"> - What's the most popular handset model?</t>
  </si>
  <si>
    <t xml:space="preserve"> - What is the mean number of balance inquiries per person?</t>
  </si>
  <si>
    <t xml:space="preserve"> - Which person has the largest asymmetry between incoming and outgoing contacts? How asymmetric is it?</t>
  </si>
  <si>
    <t>Then feel free to do any additional analysis you find interesting; briefly summarize your results.</t>
  </si>
  <si>
    <t>Please use python (and numpy if you need it).</t>
  </si>
  <si>
    <t>Column Labels</t>
  </si>
  <si>
    <t>Grand Total</t>
  </si>
  <si>
    <t>Row Labels</t>
  </si>
  <si>
    <t>Sum of  Charge</t>
  </si>
  <si>
    <t>Count of  Transaction</t>
  </si>
  <si>
    <t xml:space="preserve">Motorola C113 </t>
  </si>
  <si>
    <t>Blackberry Curve</t>
  </si>
  <si>
    <t>Count of  LineID.To</t>
  </si>
  <si>
    <t>Count of  HandsetModel.From</t>
  </si>
  <si>
    <t>Number of Balance Inquiries</t>
  </si>
  <si>
    <t>Mean Balance Inquiries/Person</t>
  </si>
  <si>
    <t>Mean Top-ups/Person</t>
  </si>
  <si>
    <t>Charge</t>
  </si>
  <si>
    <t>(Multiple Items)</t>
  </si>
  <si>
    <t>Line</t>
  </si>
  <si>
    <t>TOTAL</t>
  </si>
  <si>
    <t>Total</t>
  </si>
  <si>
    <t>Number of Calls Initiated</t>
  </si>
  <si>
    <t>Number of SMS transactions Initiated</t>
  </si>
  <si>
    <t>Number of Top-Ups Initiated</t>
  </si>
  <si>
    <t>Diff</t>
  </si>
  <si>
    <t>Total Contacts (Calls &amp; SMS)</t>
  </si>
  <si>
    <t>Total Contacts (Calls only)</t>
  </si>
  <si>
    <t>CALLS ONLY</t>
  </si>
  <si>
    <t>CALLS + SMS</t>
  </si>
  <si>
    <t>Contacts (Calls + SMS) To</t>
  </si>
  <si>
    <t>Contacts (Calls + SMS) From</t>
  </si>
  <si>
    <t>Total Contacts (Calls + SMS)/ Person</t>
  </si>
  <si>
    <t>Contacts (Calls only) From</t>
  </si>
  <si>
    <t>Contacts (Calls only) To</t>
  </si>
  <si>
    <t>Contacts (Calls only) / Person</t>
  </si>
  <si>
    <t>Largest Asymmetry (Calls + SMS)</t>
  </si>
  <si>
    <t>```</t>
  </si>
  <si>
    <t>Average</t>
  </si>
  <si>
    <t>Max</t>
  </si>
  <si>
    <t>Min</t>
  </si>
  <si>
    <t>Mean Calls Made/Person</t>
  </si>
  <si>
    <t>Mean SMS Transactions Initiated/Person</t>
  </si>
  <si>
    <t>Day</t>
  </si>
  <si>
    <t>Calls</t>
  </si>
  <si>
    <t>Sunday</t>
  </si>
  <si>
    <t>Monday</t>
  </si>
  <si>
    <t>Tuesday</t>
  </si>
  <si>
    <t>Wednesday</t>
  </si>
  <si>
    <t>Thursday</t>
  </si>
  <si>
    <t>Friday</t>
  </si>
  <si>
    <t>Saturday</t>
  </si>
  <si>
    <t>Sum of Calls</t>
  </si>
  <si>
    <t>Weekend</t>
  </si>
  <si>
    <t>36% of calls</t>
  </si>
  <si>
    <t>33% of calls</t>
  </si>
  <si>
    <t>Wed-Friday was lowest period</t>
  </si>
  <si>
    <t>12 AM to 6 AM</t>
  </si>
  <si>
    <t>6 AM to 9 AM</t>
  </si>
  <si>
    <t>12 PM - 1 PM</t>
  </si>
  <si>
    <t>1 PM - 6 PM</t>
  </si>
  <si>
    <t>9 AM to 12 PM</t>
  </si>
  <si>
    <t>Time of Day</t>
  </si>
  <si>
    <t>6 PM to 9 PM</t>
  </si>
  <si>
    <t>9 PM - 12 AM</t>
  </si>
  <si>
    <t>Sum of Calls2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</si>
  <si>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</si>
  <si>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</si>
  <si>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</si>
  <si>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</si>
  <si>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</si>
  <si>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</si>
  <si>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</si>
  <si>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</si>
  <si>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</si>
  <si>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</si>
  <si>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</si>
  <si>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</si>
  <si>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</si>
  <si>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</si>
  <si>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</si>
  <si>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</si>
  <si>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</si>
  <si>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</si>
  <si>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</si>
  <si>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</si>
  <si>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</si>
  <si>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</si>
  <si>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</si>
  <si>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</si>
  <si>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Averaage</t>
  </si>
  <si>
    <t>Time of Day
(1 hour Intervals)</t>
  </si>
  <si>
    <t>Evenly spaced calls throughout the day</t>
  </si>
  <si>
    <t>3%-6% of calls any hour</t>
  </si>
  <si>
    <t>Peak volume</t>
  </si>
  <si>
    <t>Lowest volume</t>
  </si>
  <si>
    <t>6-7AM</t>
  </si>
  <si>
    <t>10-11AM</t>
  </si>
  <si>
    <t>Sum of  Duration</t>
  </si>
  <si>
    <t>Duration</t>
  </si>
  <si>
    <t>Duration of calls hourly</t>
  </si>
  <si>
    <t>3% - 6.6%</t>
  </si>
  <si>
    <t>Peak Duration</t>
  </si>
  <si>
    <t>Lowest Duration</t>
  </si>
  <si>
    <t>9-10PM</t>
  </si>
  <si>
    <t>%</t>
  </si>
  <si>
    <t>35% of call duration</t>
  </si>
  <si>
    <t>34% of call duration</t>
  </si>
  <si>
    <t>Charges (Call + SMS)</t>
  </si>
  <si>
    <t>Person</t>
  </si>
  <si>
    <t>SD</t>
  </si>
  <si>
    <t>#85</t>
  </si>
  <si>
    <t>#3</t>
  </si>
  <si>
    <t>Average Charge/Person</t>
  </si>
  <si>
    <t>Handset</t>
  </si>
  <si>
    <t>Highest charge by Handset</t>
  </si>
  <si>
    <t>Highest Charge by person</t>
  </si>
  <si>
    <t>Lowest  Charge by person</t>
  </si>
  <si>
    <t>#s</t>
  </si>
  <si>
    <t>Transcations</t>
  </si>
  <si>
    <t># Calls</t>
  </si>
  <si>
    <t>Count of  LineID. From</t>
  </si>
  <si>
    <t>Charges</t>
  </si>
  <si>
    <t>Transactions</t>
  </si>
  <si>
    <t>Calls + SMS</t>
  </si>
  <si>
    <t>Handsets</t>
  </si>
  <si>
    <t>Transac/ Handset</t>
  </si>
  <si>
    <t>Calls+SMS / Handset</t>
  </si>
  <si>
    <t>All Transactions</t>
  </si>
  <si>
    <t># Calls/ Set</t>
  </si>
  <si>
    <t>Transactions/ Set</t>
  </si>
  <si>
    <t>Most active handset (# calls + SMS / handset)</t>
  </si>
  <si>
    <t>Unknown</t>
  </si>
  <si>
    <t>Number of Handsets with Model Name &amp; Number</t>
  </si>
  <si>
    <t>Number of Handsets (total)</t>
  </si>
  <si>
    <t>Most popular handset model</t>
  </si>
  <si>
    <t>Least popular handset model</t>
  </si>
  <si>
    <t xml:space="preserve"> - What is the mean degree (number of contacts) per person (including incoming and outgoing calls)?</t>
  </si>
  <si>
    <t>I've created some synthetic data (attached); to get a sense of what working with this data looks like, please use it to answer these questions:</t>
  </si>
  <si>
    <t>Day of Week</t>
  </si>
  <si>
    <t>Hour</t>
  </si>
  <si>
    <t>12-1 AM</t>
  </si>
  <si>
    <t>1-2 AM</t>
  </si>
  <si>
    <t>6-7 AM</t>
  </si>
  <si>
    <t>5-6 AM</t>
  </si>
  <si>
    <t>4-5 AM</t>
  </si>
  <si>
    <t>3-4 AM</t>
  </si>
  <si>
    <t>2-3 AM</t>
  </si>
  <si>
    <t>7-8 AM</t>
  </si>
  <si>
    <t>8-9 AM</t>
  </si>
  <si>
    <t>9-10 AM</t>
  </si>
  <si>
    <t>10-11 AM</t>
  </si>
  <si>
    <t>11AM - 12 PM</t>
  </si>
  <si>
    <t>12-1 PM</t>
  </si>
  <si>
    <t>1-2 PM</t>
  </si>
  <si>
    <t>2-3 PM</t>
  </si>
  <si>
    <t>3-4 PM</t>
  </si>
  <si>
    <t>4-5 PM</t>
  </si>
  <si>
    <t>5-6 PM</t>
  </si>
  <si>
    <t>6-7 PM</t>
  </si>
  <si>
    <t>7-8 PM</t>
  </si>
  <si>
    <t>8-9 PM</t>
  </si>
  <si>
    <t>9-10 PM</t>
  </si>
  <si>
    <t>10-11 PM</t>
  </si>
  <si>
    <t>11 PM - 12 AM</t>
  </si>
  <si>
    <t>#5: Nokia-1200</t>
  </si>
  <si>
    <t>Received 33 more contacts</t>
  </si>
  <si>
    <t>Most active handset (# transactions / handset)</t>
  </si>
  <si>
    <t>Calls + SMS %</t>
  </si>
  <si>
    <t>Largest Asymmetry (Calls only)</t>
  </si>
  <si>
    <t>Received 27 more calls</t>
  </si>
  <si>
    <t>Total Charge</t>
  </si>
  <si>
    <t>Min Charge</t>
  </si>
  <si>
    <t>Max Charge</t>
  </si>
  <si>
    <t>Standard Deviation</t>
  </si>
  <si>
    <t>Sum of  LineID. From</t>
  </si>
  <si>
    <t>Total Charged (Calls + SMS)</t>
  </si>
  <si>
    <t>CV</t>
  </si>
  <si>
    <t>Coefficient of Variation (CV)</t>
  </si>
  <si>
    <t>% Calls</t>
  </si>
  <si>
    <t>Duration (%)</t>
  </si>
  <si>
    <t>Calls/ Handset</t>
  </si>
  <si>
    <t>Balance Inquiries</t>
  </si>
  <si>
    <t>Cum</t>
  </si>
  <si>
    <t>SMS</t>
  </si>
  <si>
    <t>Topups</t>
  </si>
  <si>
    <t>Duration/ Call</t>
  </si>
  <si>
    <t>Correlation</t>
  </si>
  <si>
    <t>Made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</si>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</sst>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h:mm:ss;@"/>
    <numFmt numFmtId="165" formatCode="m/d/yy;@"/>
    <numFmt numFmtId="166" formatCode="[$-409]h:mm\ AM/PM;@"/>
    <numFmt numFmtId="167" formatCode="0.0%"/>
    <numFmt numFmtId="168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22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165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3" fillId="0" borderId="0" xfId="0" applyNumberFormat="1" applyFont="1" applyAlignment="1">
      <alignment horizontal="right" vertical="top" wrapText="1"/>
    </xf>
    <xf numFmtId="165" fontId="3" fillId="0" borderId="0" xfId="0" applyNumberFormat="1" applyFont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right" vertical="top" indent="1"/>
    </xf>
    <xf numFmtId="164" fontId="0" fillId="0" borderId="0" xfId="0" applyNumberFormat="1" applyAlignment="1">
      <alignment horizontal="right" vertical="top" indent="1"/>
    </xf>
    <xf numFmtId="165" fontId="3" fillId="0" borderId="0" xfId="0" applyNumberFormat="1" applyFont="1" applyAlignment="1">
      <alignment horizontal="right" vertical="top" wrapText="1" indent="1"/>
    </xf>
    <xf numFmtId="165" fontId="3" fillId="0" borderId="0" xfId="0" applyNumberFormat="1" applyFont="1" applyAlignment="1">
      <alignment horizontal="right" vertical="top" inden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right" wrapText="1"/>
    </xf>
    <xf numFmtId="0" fontId="0" fillId="0" borderId="0" xfId="0" applyAlignment="1">
      <alignment horizontal="right" vertical="top" indent="1"/>
    </xf>
    <xf numFmtId="0" fontId="0" fillId="0" borderId="0" xfId="0" applyAlignment="1">
      <alignment horizontal="left" indent="1"/>
    </xf>
    <xf numFmtId="165" fontId="2" fillId="2" borderId="0" xfId="0" applyNumberFormat="1" applyFont="1" applyFill="1" applyAlignment="1">
      <alignment horizontal="center" vertical="top"/>
    </xf>
    <xf numFmtId="164" fontId="2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 indent="1"/>
    </xf>
    <xf numFmtId="0" fontId="0" fillId="0" borderId="0" xfId="0" pivotButton="1"/>
    <xf numFmtId="0" fontId="2" fillId="3" borderId="1" xfId="0" applyFont="1" applyFill="1" applyBorder="1"/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0" borderId="0" xfId="0" applyNumberFormat="1"/>
    <xf numFmtId="0" fontId="0" fillId="0" borderId="0" xfId="0" pivotButton="1" applyAlignment="1">
      <alignment horizontal="right"/>
    </xf>
    <xf numFmtId="0" fontId="0" fillId="0" borderId="0" xfId="0" applyNumberFormat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2" fillId="3" borderId="2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left" vertical="top" wrapText="1" indent="1"/>
    </xf>
    <xf numFmtId="0" fontId="0" fillId="0" borderId="0" xfId="0" applyFill="1" applyAlignment="1">
      <alignment horizontal="left" indent="1"/>
    </xf>
    <xf numFmtId="14" fontId="0" fillId="0" borderId="0" xfId="0" applyNumberFormat="1"/>
    <xf numFmtId="165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9" fontId="0" fillId="0" borderId="0" xfId="1" applyFont="1"/>
    <xf numFmtId="164" fontId="0" fillId="0" borderId="0" xfId="0" applyNumberFormat="1" applyAlignment="1">
      <alignment horizontal="lef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166" fontId="0" fillId="0" borderId="0" xfId="0" applyNumberFormat="1" applyAlignment="1">
      <alignment horizontal="right"/>
    </xf>
    <xf numFmtId="18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9" fontId="0" fillId="0" borderId="0" xfId="0" applyNumberFormat="1"/>
    <xf numFmtId="1" fontId="0" fillId="0" borderId="0" xfId="0" applyNumberFormat="1"/>
    <xf numFmtId="167" fontId="0" fillId="0" borderId="0" xfId="1" applyNumberFormat="1" applyFont="1"/>
    <xf numFmtId="9" fontId="0" fillId="0" borderId="0" xfId="1" applyFont="1" applyAlignment="1">
      <alignment horizontal="right"/>
    </xf>
    <xf numFmtId="167" fontId="0" fillId="0" borderId="0" xfId="1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0" fillId="0" borderId="3" xfId="0" applyBorder="1"/>
    <xf numFmtId="0" fontId="0" fillId="0" borderId="3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Border="1"/>
    <xf numFmtId="167" fontId="0" fillId="0" borderId="3" xfId="1" applyNumberFormat="1" applyFont="1" applyBorder="1"/>
    <xf numFmtId="165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pivotButton="1" applyAlignment="1">
      <alignment horizontal="right" wrapText="1"/>
    </xf>
    <xf numFmtId="0" fontId="4" fillId="0" borderId="0" xfId="0" applyNumberFormat="1" applyFont="1" applyAlignment="1">
      <alignment horizontal="right"/>
    </xf>
    <xf numFmtId="2" fontId="0" fillId="0" borderId="0" xfId="0" applyNumberFormat="1"/>
    <xf numFmtId="0" fontId="5" fillId="0" borderId="0" xfId="0" applyFont="1" applyAlignment="1">
      <alignment horizontal="center"/>
    </xf>
    <xf numFmtId="0" fontId="5" fillId="0" borderId="0" xfId="0" applyFont="1"/>
    <xf numFmtId="164" fontId="2" fillId="3" borderId="2" xfId="0" applyNumberFormat="1" applyFont="1" applyFill="1" applyBorder="1" applyAlignment="1">
      <alignment horizontal="left"/>
    </xf>
    <xf numFmtId="168" fontId="0" fillId="0" borderId="0" xfId="0" applyNumberFormat="1" applyAlignment="1">
      <alignment horizontal="right"/>
    </xf>
    <xf numFmtId="168" fontId="2" fillId="0" borderId="0" xfId="0" applyNumberFormat="1" applyFont="1" applyAlignment="1">
      <alignment horizontal="right"/>
    </xf>
    <xf numFmtId="168" fontId="0" fillId="0" borderId="3" xfId="0" applyNumberFormat="1" applyBorder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pivotButton="1" applyAlignment="1">
      <alignment wrapText="1"/>
    </xf>
    <xf numFmtId="2" fontId="0" fillId="0" borderId="0" xfId="0" applyNumberFormat="1" applyAlignment="1">
      <alignment horizontal="right"/>
    </xf>
    <xf numFmtId="0" fontId="2" fillId="3" borderId="1" xfId="0" applyFont="1" applyFill="1" applyBorder="1" applyAlignment="1">
      <alignment horizontal="right"/>
    </xf>
    <xf numFmtId="168" fontId="0" fillId="0" borderId="0" xfId="0" applyNumberFormat="1"/>
    <xf numFmtId="164" fontId="0" fillId="0" borderId="0" xfId="0" applyNumberFormat="1" applyAlignment="1">
      <alignment horizontal="right"/>
    </xf>
    <xf numFmtId="0" fontId="2" fillId="0" borderId="0" xfId="0" applyFont="1" applyBorder="1" applyAlignment="1">
      <alignment horizontal="right" wrapText="1"/>
    </xf>
    <xf numFmtId="167" fontId="0" fillId="0" borderId="0" xfId="1" applyNumberFormat="1" applyFont="1" applyBorder="1"/>
    <xf numFmtId="2" fontId="0" fillId="0" borderId="3" xfId="0" applyNumberFormat="1" applyBorder="1"/>
    <xf numFmtId="164" fontId="2" fillId="3" borderId="0" xfId="0" applyNumberFormat="1" applyFont="1" applyFill="1" applyBorder="1" applyAlignment="1">
      <alignment horizontal="left"/>
    </xf>
    <xf numFmtId="0" fontId="2" fillId="3" borderId="0" xfId="0" applyNumberFormat="1" applyFont="1" applyFill="1" applyBorder="1" applyAlignment="1">
      <alignment horizontal="right"/>
    </xf>
    <xf numFmtId="0" fontId="0" fillId="0" borderId="0" xfId="0" applyAlignment="1">
      <alignment horizontal="left" wrapText="1"/>
    </xf>
    <xf numFmtId="168" fontId="2" fillId="0" borderId="0" xfId="0" applyNumberFormat="1" applyFont="1"/>
    <xf numFmtId="1" fontId="0" fillId="0" borderId="0" xfId="0" applyNumberFormat="1" applyAlignment="1">
      <alignment horizontal="right" indent="1"/>
    </xf>
    <xf numFmtId="1" fontId="0" fillId="0" borderId="3" xfId="0" applyNumberFormat="1" applyBorder="1" applyAlignment="1">
      <alignment horizontal="right" indent="1"/>
    </xf>
    <xf numFmtId="1" fontId="0" fillId="0" borderId="0" xfId="0" applyNumberFormat="1" applyAlignment="1">
      <alignment horizontal="right"/>
    </xf>
    <xf numFmtId="168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195"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numFmt numFmtId="2" formatCode="0.0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numFmt numFmtId="2" formatCode="0.0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numFmt numFmtId="2" formatCode="0.0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numFmt numFmtId="2" formatCode="0.0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numFmt numFmtId="2" formatCode="0.0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numFmt numFmtId="2" formatCode="0.0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numFmt numFmtId="2" formatCode="0.0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numFmt numFmtId="2" formatCode="0.0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numFmt numFmtId="2" formatCode="0.0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numFmt numFmtId="2" formatCode="0.0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numFmt numFmtId="2" formatCode="0.0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numFmt numFmtId="2" formatCode="0.0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pivotCacheDefinition" Target="pivotCache/pivotCacheDefinition1.xml"/><Relationship Id="rId22" Type="http://schemas.openxmlformats.org/officeDocument/2006/relationships/pivotCacheDefinition" Target="pivotCache/pivotCacheDefinition2.xml"/><Relationship Id="rId23" Type="http://schemas.openxmlformats.org/officeDocument/2006/relationships/pivotCacheDefinition" Target="pivotCache/pivotCacheDefinition3.xml"/><Relationship Id="rId24" Type="http://schemas.openxmlformats.org/officeDocument/2006/relationships/pivotCacheDefinition" Target="pivotCache/pivotCacheDefinition4.xml"/><Relationship Id="rId25" Type="http://schemas.openxmlformats.org/officeDocument/2006/relationships/pivotCacheDefinition" Target="pivotCache/pivotCacheDefinition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Transactions by Device</a:t>
            </a:r>
            <a:r>
              <a:rPr lang="en-US" baseline="0">
                <a:solidFill>
                  <a:schemeClr val="tx1"/>
                </a:solidFill>
              </a:rPr>
              <a:t> with Model Numbers</a:t>
            </a:r>
            <a:endParaRPr lang="en-US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'Handsets Models'!$C$12</c:f>
              <c:strCache>
                <c:ptCount val="1"/>
                <c:pt idx="0">
                  <c:v>balance inquiry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'Handsets Models'!$A$13:$A$16</c:f>
              <c:strCache>
                <c:ptCount val="4"/>
                <c:pt idx="0">
                  <c:v>blackberry curve</c:v>
                </c:pt>
                <c:pt idx="1">
                  <c:v>motorola-c113</c:v>
                </c:pt>
                <c:pt idx="2">
                  <c:v>nokia-1100</c:v>
                </c:pt>
                <c:pt idx="3">
                  <c:v>nokia-1200</c:v>
                </c:pt>
              </c:strCache>
            </c:strRef>
          </c:cat>
          <c:val>
            <c:numRef>
              <c:f>'Handsets Models'!$C$13:$C$16</c:f>
              <c:numCache>
                <c:formatCode>General</c:formatCode>
                <c:ptCount val="4"/>
                <c:pt idx="0">
                  <c:v>10.0</c:v>
                </c:pt>
                <c:pt idx="1">
                  <c:v>31.0</c:v>
                </c:pt>
                <c:pt idx="2">
                  <c:v>35.0</c:v>
                </c:pt>
                <c:pt idx="3">
                  <c:v>20.0</c:v>
                </c:pt>
              </c:numCache>
            </c:numRef>
          </c:val>
        </c:ser>
        <c:ser>
          <c:idx val="2"/>
          <c:order val="2"/>
          <c:tx>
            <c:strRef>
              <c:f>'Handsets Models'!$D$12</c:f>
              <c:strCache>
                <c:ptCount val="1"/>
                <c:pt idx="0">
                  <c:v>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'Handsets Models'!$A$13:$A$16</c:f>
              <c:strCache>
                <c:ptCount val="4"/>
                <c:pt idx="0">
                  <c:v>blackberry curve</c:v>
                </c:pt>
                <c:pt idx="1">
                  <c:v>motorola-c113</c:v>
                </c:pt>
                <c:pt idx="2">
                  <c:v>nokia-1100</c:v>
                </c:pt>
                <c:pt idx="3">
                  <c:v>nokia-1200</c:v>
                </c:pt>
              </c:strCache>
            </c:strRef>
          </c:cat>
          <c:val>
            <c:numRef>
              <c:f>'Handsets Models'!$D$13:$D$16</c:f>
              <c:numCache>
                <c:formatCode>General</c:formatCode>
                <c:ptCount val="4"/>
                <c:pt idx="0">
                  <c:v>107.0</c:v>
                </c:pt>
                <c:pt idx="1">
                  <c:v>373.0</c:v>
                </c:pt>
                <c:pt idx="2">
                  <c:v>298.0</c:v>
                </c:pt>
                <c:pt idx="3">
                  <c:v>258.0</c:v>
                </c:pt>
              </c:numCache>
            </c:numRef>
          </c:val>
        </c:ser>
        <c:ser>
          <c:idx val="3"/>
          <c:order val="3"/>
          <c:tx>
            <c:strRef>
              <c:f>'Handsets Models'!$E$12</c:f>
              <c:strCache>
                <c:ptCount val="1"/>
                <c:pt idx="0">
                  <c:v>sms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'Handsets Models'!$A$13:$A$16</c:f>
              <c:strCache>
                <c:ptCount val="4"/>
                <c:pt idx="0">
                  <c:v>blackberry curve</c:v>
                </c:pt>
                <c:pt idx="1">
                  <c:v>motorola-c113</c:v>
                </c:pt>
                <c:pt idx="2">
                  <c:v>nokia-1100</c:v>
                </c:pt>
                <c:pt idx="3">
                  <c:v>nokia-1200</c:v>
                </c:pt>
              </c:strCache>
            </c:strRef>
          </c:cat>
          <c:val>
            <c:numRef>
              <c:f>'Handsets Models'!$E$13:$E$16</c:f>
              <c:numCache>
                <c:formatCode>General</c:formatCode>
                <c:ptCount val="4"/>
                <c:pt idx="0">
                  <c:v>11.0</c:v>
                </c:pt>
                <c:pt idx="1">
                  <c:v>34.0</c:v>
                </c:pt>
                <c:pt idx="2">
                  <c:v>23.0</c:v>
                </c:pt>
                <c:pt idx="3">
                  <c:v>30.0</c:v>
                </c:pt>
              </c:numCache>
            </c:numRef>
          </c:val>
        </c:ser>
        <c:ser>
          <c:idx val="4"/>
          <c:order val="4"/>
          <c:tx>
            <c:strRef>
              <c:f>'Handsets Models'!$F$12</c:f>
              <c:strCache>
                <c:ptCount val="1"/>
                <c:pt idx="0">
                  <c:v>topup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'Handsets Models'!$A$13:$A$16</c:f>
              <c:strCache>
                <c:ptCount val="4"/>
                <c:pt idx="0">
                  <c:v>blackberry curve</c:v>
                </c:pt>
                <c:pt idx="1">
                  <c:v>motorola-c113</c:v>
                </c:pt>
                <c:pt idx="2">
                  <c:v>nokia-1100</c:v>
                </c:pt>
                <c:pt idx="3">
                  <c:v>nokia-1200</c:v>
                </c:pt>
              </c:strCache>
            </c:strRef>
          </c:cat>
          <c:val>
            <c:numRef>
              <c:f>'Handsets Models'!$F$13:$F$16</c:f>
              <c:numCache>
                <c:formatCode>General</c:formatCode>
                <c:ptCount val="4"/>
                <c:pt idx="0">
                  <c:v>11.0</c:v>
                </c:pt>
                <c:pt idx="1">
                  <c:v>40.0</c:v>
                </c:pt>
                <c:pt idx="2">
                  <c:v>29.0</c:v>
                </c:pt>
                <c:pt idx="3">
                  <c:v>27.0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6088496"/>
        <c:axId val="3864320"/>
      </c:barChart>
      <c:lineChart>
        <c:grouping val="standard"/>
        <c:varyColors val="0"/>
        <c:ser>
          <c:idx val="0"/>
          <c:order val="0"/>
          <c:tx>
            <c:strRef>
              <c:f>'Handsets Models'!$B$12</c:f>
              <c:strCache>
                <c:ptCount val="1"/>
                <c:pt idx="0">
                  <c:v>Handsets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'Handsets Models'!$A$13:$A$16</c:f>
              <c:strCache>
                <c:ptCount val="4"/>
                <c:pt idx="0">
                  <c:v>blackberry curve</c:v>
                </c:pt>
                <c:pt idx="1">
                  <c:v>motorola-c113</c:v>
                </c:pt>
                <c:pt idx="2">
                  <c:v>nokia-1100</c:v>
                </c:pt>
                <c:pt idx="3">
                  <c:v>nokia-1200</c:v>
                </c:pt>
              </c:strCache>
            </c:strRef>
          </c:cat>
          <c:val>
            <c:numRef>
              <c:f>'Handsets Models'!$B$13:$B$16</c:f>
              <c:numCache>
                <c:formatCode>General</c:formatCode>
                <c:ptCount val="4"/>
                <c:pt idx="0">
                  <c:v>11.0</c:v>
                </c:pt>
                <c:pt idx="1">
                  <c:v>33.0</c:v>
                </c:pt>
                <c:pt idx="2">
                  <c:v>28.0</c:v>
                </c:pt>
                <c:pt idx="3">
                  <c:v>26.0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19312"/>
        <c:axId val="45395504"/>
      </c:lineChart>
      <c:catAx>
        <c:axId val="4451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5504"/>
        <c:crosses val="autoZero"/>
        <c:auto val="1"/>
        <c:lblAlgn val="ctr"/>
        <c:lblOffset val="100"/>
        <c:noMultiLvlLbl val="0"/>
      </c:catAx>
      <c:valAx>
        <c:axId val="4539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19312"/>
        <c:crosses val="autoZero"/>
        <c:crossBetween val="between"/>
      </c:valAx>
      <c:valAx>
        <c:axId val="38643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88496"/>
        <c:crosses val="max"/>
        <c:crossBetween val="between"/>
      </c:valAx>
      <c:catAx>
        <c:axId val="46088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64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Transactions by Device</a:t>
            </a:r>
            <a:r>
              <a:rPr lang="en-US" baseline="0">
                <a:solidFill>
                  <a:schemeClr val="tx1"/>
                </a:solidFill>
              </a:rPr>
              <a:t> with Model Numbers</a:t>
            </a:r>
            <a:endParaRPr lang="en-US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'Handsets Models'!$C$19</c:f>
              <c:strCache>
                <c:ptCount val="1"/>
                <c:pt idx="0">
                  <c:v>Calls+SMS / Handset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'Handsets Models'!$A$20:$A$24</c:f>
              <c:strCache>
                <c:ptCount val="5"/>
                <c:pt idx="0">
                  <c:v>blackberry curve</c:v>
                </c:pt>
                <c:pt idx="1">
                  <c:v>motorola-c113</c:v>
                </c:pt>
                <c:pt idx="2">
                  <c:v>nokia-1100</c:v>
                </c:pt>
                <c:pt idx="3">
                  <c:v>nokia-1200</c:v>
                </c:pt>
                <c:pt idx="4">
                  <c:v>Grand Total</c:v>
                </c:pt>
              </c:strCache>
            </c:strRef>
          </c:cat>
          <c:val>
            <c:numRef>
              <c:f>'Handsets Models'!$C$20:$C$24</c:f>
              <c:numCache>
                <c:formatCode>0.00</c:formatCode>
                <c:ptCount val="5"/>
                <c:pt idx="0">
                  <c:v>10.72727272727273</c:v>
                </c:pt>
                <c:pt idx="1">
                  <c:v>12.33333333333333</c:v>
                </c:pt>
                <c:pt idx="2">
                  <c:v>11.46428571428571</c:v>
                </c:pt>
                <c:pt idx="3">
                  <c:v>11.07692307692308</c:v>
                </c:pt>
                <c:pt idx="4">
                  <c:v>11.57142857142857</c:v>
                </c:pt>
              </c:numCache>
            </c:numRef>
          </c:val>
        </c:ser>
        <c:ser>
          <c:idx val="2"/>
          <c:order val="1"/>
          <c:tx>
            <c:strRef>
              <c:f>'Handsets Models'!$D$19</c:f>
              <c:strCache>
                <c:ptCount val="1"/>
                <c:pt idx="0">
                  <c:v>Calls/ Handset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'Handsets Models'!$A$20:$A$24</c:f>
              <c:strCache>
                <c:ptCount val="5"/>
                <c:pt idx="0">
                  <c:v>blackberry curve</c:v>
                </c:pt>
                <c:pt idx="1">
                  <c:v>motorola-c113</c:v>
                </c:pt>
                <c:pt idx="2">
                  <c:v>nokia-1100</c:v>
                </c:pt>
                <c:pt idx="3">
                  <c:v>nokia-1200</c:v>
                </c:pt>
                <c:pt idx="4">
                  <c:v>Grand Total</c:v>
                </c:pt>
              </c:strCache>
            </c:strRef>
          </c:cat>
          <c:val>
            <c:numRef>
              <c:f>'Handsets Models'!$D$20:$D$24</c:f>
              <c:numCache>
                <c:formatCode>0.00</c:formatCode>
                <c:ptCount val="5"/>
                <c:pt idx="0">
                  <c:v>9.727272727272727</c:v>
                </c:pt>
                <c:pt idx="1">
                  <c:v>11.3030303030303</c:v>
                </c:pt>
                <c:pt idx="2">
                  <c:v>10.64285714285714</c:v>
                </c:pt>
                <c:pt idx="3">
                  <c:v>9.923076923076923</c:v>
                </c:pt>
                <c:pt idx="4">
                  <c:v>10.57142857142857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718352"/>
        <c:axId val="44825552"/>
      </c:barChart>
      <c:catAx>
        <c:axId val="1471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5552"/>
        <c:crosses val="autoZero"/>
        <c:auto val="1"/>
        <c:lblAlgn val="ctr"/>
        <c:lblOffset val="100"/>
        <c:noMultiLvlLbl val="0"/>
      </c:catAx>
      <c:valAx>
        <c:axId val="4482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'Handsets Models'!$B$12</c:f>
              <c:strCache>
                <c:ptCount val="1"/>
                <c:pt idx="0">
                  <c:v>Handsets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28655730533683"/>
                  <c:y val="0.099884076990376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0567366579177593"/>
                  <c:y val="0.087016987459900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17942257217848"/>
                  <c:y val="-0.13261118401866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546681977252844"/>
                  <c:y val="0.075655438903470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'Handsets Models'!$A$13:$A$16</c:f>
              <c:strCache>
                <c:ptCount val="4"/>
                <c:pt idx="0">
                  <c:v>blackberry curve</c:v>
                </c:pt>
                <c:pt idx="1">
                  <c:v>motorola-c113</c:v>
                </c:pt>
                <c:pt idx="2">
                  <c:v>nokia-1100</c:v>
                </c:pt>
                <c:pt idx="3">
                  <c:v>nokia-1200</c:v>
                </c:pt>
              </c:strCache>
            </c:strRef>
          </c:cat>
          <c:val>
            <c:numRef>
              <c:f>'Handsets Models'!$B$13:$B$16</c:f>
              <c:numCache>
                <c:formatCode>General</c:formatCode>
                <c:ptCount val="4"/>
                <c:pt idx="0">
                  <c:v>11.0</c:v>
                </c:pt>
                <c:pt idx="1">
                  <c:v>33.0</c:v>
                </c:pt>
                <c:pt idx="2">
                  <c:v>28.0</c:v>
                </c:pt>
                <c:pt idx="3">
                  <c:v>26.0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Charges by Handset Model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Charges!$H$22</c:f>
              <c:strCache>
                <c:ptCount val="1"/>
                <c:pt idx="0">
                  <c:v>Charges</c:v>
                </c:pt>
              </c:strCache>
            </c:strRef>
          </c:tx>
          <c:dPt>
            <c:idx val="0"/>
            <c:bubble3D val="1"/>
            <c:spPr>
              <a:solidFill>
                <a:srgbClr val="002060"/>
              </a:solidFill>
            </c:spPr>
          </c:dPt>
          <c:dPt>
            <c:idx val="1"/>
            <c:bubble3D val="1"/>
            <c:spPr>
              <a:solidFill>
                <a:schemeClr val="accent5"/>
              </a:solidFill>
            </c:spPr>
          </c:dPt>
          <c:dPt>
            <c:idx val="2"/>
            <c:bubble3D val="1"/>
            <c:spPr>
              <a:solidFill>
                <a:srgbClr val="92D050"/>
              </a:solidFill>
            </c:spPr>
          </c:dPt>
          <c:dLbls>
            <c:dLbl>
              <c:idx val="0"/>
              <c:layout>
                <c:manualLayout>
                  <c:x val="-0.0757123797025372"/>
                  <c:y val="0.0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385034995625547"/>
                  <c:y val="-0.0643277923592884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415568678915136"/>
                  <c:y val="-0.00597295129775445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660223097112861"/>
                  <c:y val="-0.021169801691455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Charges!$G$23:$G$26</c:f>
              <c:strCache>
                <c:ptCount val="4"/>
                <c:pt idx="0">
                  <c:v>blackberry curve</c:v>
                </c:pt>
                <c:pt idx="1">
                  <c:v>motorola-c113</c:v>
                </c:pt>
                <c:pt idx="2">
                  <c:v>nokia-1100</c:v>
                </c:pt>
                <c:pt idx="3">
                  <c:v>nokia-1200</c:v>
                </c:pt>
              </c:strCache>
            </c:strRef>
          </c:cat>
          <c:val>
            <c:numRef>
              <c:f>Charges!$H$23:$H$26</c:f>
              <c:numCache>
                <c:formatCode>General</c:formatCode>
                <c:ptCount val="4"/>
                <c:pt idx="0">
                  <c:v>121059.4</c:v>
                </c:pt>
                <c:pt idx="1">
                  <c:v>464130.1</c:v>
                </c:pt>
                <c:pt idx="2">
                  <c:v>339815.7000000003</c:v>
                </c:pt>
                <c:pt idx="3">
                  <c:v>294614.2999999998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18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Charge by</a:t>
            </a:r>
            <a:r>
              <a:rPr lang="en-US" sz="1400" baseline="0"/>
              <a:t> Person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'Charges Per Person'!$E$4</c:f>
              <c:strCache>
                <c:ptCount val="1"/>
                <c:pt idx="0">
                  <c:v>Charge</c:v>
                </c:pt>
              </c:strCache>
            </c:strRef>
          </c:tx>
          <c:spPr>
            <a:ln w="9525">
              <a:solidFill>
                <a:schemeClr val="tx1"/>
              </a:solidFill>
              <a:prstDash val="solid"/>
            </a:ln>
          </c:spPr>
          <c:marker>
            <c:symbol val="none"/>
          </c:marker>
          <c:dLbls>
            <c:dLbl>
              <c:idx val="3"/>
              <c:layout>
                <c:manualLayout>
                  <c:x val="-0.0443037974683544"/>
                  <c:y val="-0.04020100502512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3"/>
              <c:layout>
                <c:manualLayout>
                  <c:x val="-0.0379746835443038"/>
                  <c:y val="0.030150753768844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'Charges Per Person'!$D$5:$D$102</c:f>
              <c:numCache>
                <c:formatCode>General</c:formatCode>
                <c:ptCount val="9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61.0</c:v>
                </c:pt>
                <c:pt idx="60">
                  <c:v>62.0</c:v>
                </c:pt>
                <c:pt idx="61">
                  <c:v>63.0</c:v>
                </c:pt>
                <c:pt idx="62">
                  <c:v>64.0</c:v>
                </c:pt>
                <c:pt idx="63">
                  <c:v>65.0</c:v>
                </c:pt>
                <c:pt idx="64">
                  <c:v>66.0</c:v>
                </c:pt>
                <c:pt idx="65">
                  <c:v>67.0</c:v>
                </c:pt>
                <c:pt idx="66">
                  <c:v>68.0</c:v>
                </c:pt>
                <c:pt idx="67">
                  <c:v>69.0</c:v>
                </c:pt>
                <c:pt idx="68">
                  <c:v>70.0</c:v>
                </c:pt>
                <c:pt idx="69">
                  <c:v>71.0</c:v>
                </c:pt>
                <c:pt idx="70">
                  <c:v>72.0</c:v>
                </c:pt>
                <c:pt idx="71">
                  <c:v>73.0</c:v>
                </c:pt>
                <c:pt idx="72">
                  <c:v>74.0</c:v>
                </c:pt>
                <c:pt idx="73">
                  <c:v>75.0</c:v>
                </c:pt>
                <c:pt idx="74">
                  <c:v>76.0</c:v>
                </c:pt>
                <c:pt idx="75">
                  <c:v>77.0</c:v>
                </c:pt>
                <c:pt idx="76">
                  <c:v>78.0</c:v>
                </c:pt>
                <c:pt idx="77">
                  <c:v>79.0</c:v>
                </c:pt>
                <c:pt idx="78">
                  <c:v>80.0</c:v>
                </c:pt>
                <c:pt idx="79">
                  <c:v>81.0</c:v>
                </c:pt>
                <c:pt idx="80">
                  <c:v>82.0</c:v>
                </c:pt>
                <c:pt idx="81">
                  <c:v>83.0</c:v>
                </c:pt>
                <c:pt idx="82">
                  <c:v>84.0</c:v>
                </c:pt>
                <c:pt idx="83">
                  <c:v>85.0</c:v>
                </c:pt>
                <c:pt idx="84">
                  <c:v>86.0</c:v>
                </c:pt>
                <c:pt idx="85">
                  <c:v>87.0</c:v>
                </c:pt>
                <c:pt idx="86">
                  <c:v>88.0</c:v>
                </c:pt>
                <c:pt idx="87">
                  <c:v>89.0</c:v>
                </c:pt>
                <c:pt idx="88">
                  <c:v>90.0</c:v>
                </c:pt>
                <c:pt idx="89">
                  <c:v>91.0</c:v>
                </c:pt>
                <c:pt idx="90">
                  <c:v>92.0</c:v>
                </c:pt>
                <c:pt idx="91">
                  <c:v>93.0</c:v>
                </c:pt>
                <c:pt idx="92">
                  <c:v>94.0</c:v>
                </c:pt>
                <c:pt idx="93">
                  <c:v>95.0</c:v>
                </c:pt>
                <c:pt idx="94">
                  <c:v>96.0</c:v>
                </c:pt>
                <c:pt idx="95">
                  <c:v>97.0</c:v>
                </c:pt>
                <c:pt idx="96">
                  <c:v>98.0</c:v>
                </c:pt>
                <c:pt idx="97">
                  <c:v>99.0</c:v>
                </c:pt>
              </c:numCache>
            </c:numRef>
          </c:cat>
          <c:val>
            <c:numRef>
              <c:f>'Charges Per Person'!$E$5:$E$102</c:f>
              <c:numCache>
                <c:formatCode>0.0</c:formatCode>
                <c:ptCount val="98"/>
                <c:pt idx="0">
                  <c:v>6665.000000000001</c:v>
                </c:pt>
                <c:pt idx="1">
                  <c:v>26297.3</c:v>
                </c:pt>
                <c:pt idx="2">
                  <c:v>1221.4</c:v>
                </c:pt>
                <c:pt idx="3">
                  <c:v>39309.2</c:v>
                </c:pt>
                <c:pt idx="4">
                  <c:v>11427.4</c:v>
                </c:pt>
                <c:pt idx="5">
                  <c:v>15091.2</c:v>
                </c:pt>
                <c:pt idx="6">
                  <c:v>30356.4</c:v>
                </c:pt>
                <c:pt idx="7">
                  <c:v>20345.3</c:v>
                </c:pt>
                <c:pt idx="8">
                  <c:v>12723.2</c:v>
                </c:pt>
                <c:pt idx="9">
                  <c:v>19021.6</c:v>
                </c:pt>
                <c:pt idx="10">
                  <c:v>13718.3</c:v>
                </c:pt>
                <c:pt idx="11">
                  <c:v>20122.5</c:v>
                </c:pt>
                <c:pt idx="12">
                  <c:v>7232.300000000001</c:v>
                </c:pt>
                <c:pt idx="13">
                  <c:v>15599.6</c:v>
                </c:pt>
                <c:pt idx="14">
                  <c:v>9806.5</c:v>
                </c:pt>
                <c:pt idx="15">
                  <c:v>19591.3</c:v>
                </c:pt>
                <c:pt idx="16">
                  <c:v>11082.5</c:v>
                </c:pt>
                <c:pt idx="17">
                  <c:v>7517.5</c:v>
                </c:pt>
                <c:pt idx="18">
                  <c:v>778.1</c:v>
                </c:pt>
                <c:pt idx="19">
                  <c:v>2005.7</c:v>
                </c:pt>
                <c:pt idx="20">
                  <c:v>25160.4</c:v>
                </c:pt>
                <c:pt idx="21">
                  <c:v>11215.8</c:v>
                </c:pt>
                <c:pt idx="22">
                  <c:v>6799.5</c:v>
                </c:pt>
                <c:pt idx="23">
                  <c:v>38598.90000000001</c:v>
                </c:pt>
                <c:pt idx="24">
                  <c:v>11237.9</c:v>
                </c:pt>
                <c:pt idx="25">
                  <c:v>17214.3</c:v>
                </c:pt>
                <c:pt idx="26">
                  <c:v>10586.9</c:v>
                </c:pt>
                <c:pt idx="27">
                  <c:v>6299.2</c:v>
                </c:pt>
                <c:pt idx="28">
                  <c:v>15636.8</c:v>
                </c:pt>
                <c:pt idx="29">
                  <c:v>22618.0</c:v>
                </c:pt>
                <c:pt idx="30">
                  <c:v>18036.2</c:v>
                </c:pt>
                <c:pt idx="31">
                  <c:v>15577.9</c:v>
                </c:pt>
                <c:pt idx="32">
                  <c:v>5955.899999999998</c:v>
                </c:pt>
                <c:pt idx="33">
                  <c:v>10648.5</c:v>
                </c:pt>
                <c:pt idx="34">
                  <c:v>16007.3</c:v>
                </c:pt>
                <c:pt idx="35">
                  <c:v>17363.5</c:v>
                </c:pt>
                <c:pt idx="36">
                  <c:v>2724.9</c:v>
                </c:pt>
                <c:pt idx="37">
                  <c:v>14101.9</c:v>
                </c:pt>
                <c:pt idx="38">
                  <c:v>5710.200000000001</c:v>
                </c:pt>
                <c:pt idx="39">
                  <c:v>20255.8</c:v>
                </c:pt>
                <c:pt idx="40">
                  <c:v>30919.4</c:v>
                </c:pt>
                <c:pt idx="41">
                  <c:v>8503.699999999999</c:v>
                </c:pt>
                <c:pt idx="42">
                  <c:v>13380.4</c:v>
                </c:pt>
                <c:pt idx="43">
                  <c:v>3676.6</c:v>
                </c:pt>
                <c:pt idx="44">
                  <c:v>1881.7</c:v>
                </c:pt>
                <c:pt idx="45">
                  <c:v>20568.9</c:v>
                </c:pt>
                <c:pt idx="46">
                  <c:v>8810.199999999999</c:v>
                </c:pt>
                <c:pt idx="47">
                  <c:v>20104.7</c:v>
                </c:pt>
                <c:pt idx="48">
                  <c:v>7987.200000000001</c:v>
                </c:pt>
                <c:pt idx="49">
                  <c:v>1302</c:v>
                </c:pt>
                <c:pt idx="50">
                  <c:v>6550.3</c:v>
                </c:pt>
                <c:pt idx="51">
                  <c:v>10404.4</c:v>
                </c:pt>
                <c:pt idx="52">
                  <c:v>7412.1</c:v>
                </c:pt>
                <c:pt idx="53">
                  <c:v>21241.6</c:v>
                </c:pt>
                <c:pt idx="54">
                  <c:v>6138.8</c:v>
                </c:pt>
                <c:pt idx="55">
                  <c:v>5880.7</c:v>
                </c:pt>
                <c:pt idx="56">
                  <c:v>8590.9</c:v>
                </c:pt>
                <c:pt idx="57">
                  <c:v>13051.8</c:v>
                </c:pt>
                <c:pt idx="58">
                  <c:v>9526.299999999999</c:v>
                </c:pt>
                <c:pt idx="59">
                  <c:v>10075.4</c:v>
                </c:pt>
                <c:pt idx="60">
                  <c:v>19102.6</c:v>
                </c:pt>
                <c:pt idx="61">
                  <c:v>12722.8</c:v>
                </c:pt>
                <c:pt idx="62">
                  <c:v>8968.299999999999</c:v>
                </c:pt>
                <c:pt idx="63">
                  <c:v>7363.700000000001</c:v>
                </c:pt>
                <c:pt idx="64">
                  <c:v>6677.400000000001</c:v>
                </c:pt>
                <c:pt idx="65">
                  <c:v>28375.9</c:v>
                </c:pt>
                <c:pt idx="66">
                  <c:v>8928.0</c:v>
                </c:pt>
                <c:pt idx="67">
                  <c:v>8236.699999999999</c:v>
                </c:pt>
                <c:pt idx="68">
                  <c:v>9374.800000000001</c:v>
                </c:pt>
                <c:pt idx="69">
                  <c:v>3620.8</c:v>
                </c:pt>
                <c:pt idx="70">
                  <c:v>20717.7</c:v>
                </c:pt>
                <c:pt idx="71">
                  <c:v>9606.9</c:v>
                </c:pt>
                <c:pt idx="72">
                  <c:v>14774.6</c:v>
                </c:pt>
                <c:pt idx="73">
                  <c:v>5716.400000000001</c:v>
                </c:pt>
                <c:pt idx="74">
                  <c:v>11876.1</c:v>
                </c:pt>
                <c:pt idx="75">
                  <c:v>13109.9</c:v>
                </c:pt>
                <c:pt idx="76">
                  <c:v>4151.7</c:v>
                </c:pt>
                <c:pt idx="77">
                  <c:v>15481.4</c:v>
                </c:pt>
                <c:pt idx="78">
                  <c:v>7843.0</c:v>
                </c:pt>
                <c:pt idx="79">
                  <c:v>9442.6</c:v>
                </c:pt>
                <c:pt idx="80">
                  <c:v>22969.1</c:v>
                </c:pt>
                <c:pt idx="81">
                  <c:v>4302.8</c:v>
                </c:pt>
                <c:pt idx="82">
                  <c:v>11288.3</c:v>
                </c:pt>
                <c:pt idx="83">
                  <c:v>670.0</c:v>
                </c:pt>
                <c:pt idx="84">
                  <c:v>14834.3</c:v>
                </c:pt>
                <c:pt idx="85">
                  <c:v>7173.400000000001</c:v>
                </c:pt>
                <c:pt idx="86">
                  <c:v>20603.4</c:v>
                </c:pt>
                <c:pt idx="87">
                  <c:v>2632.3</c:v>
                </c:pt>
                <c:pt idx="88">
                  <c:v>4857.7</c:v>
                </c:pt>
                <c:pt idx="89">
                  <c:v>27695.8</c:v>
                </c:pt>
                <c:pt idx="90">
                  <c:v>4684.1</c:v>
                </c:pt>
                <c:pt idx="91">
                  <c:v>22345.6</c:v>
                </c:pt>
                <c:pt idx="92">
                  <c:v>2188.6</c:v>
                </c:pt>
                <c:pt idx="93">
                  <c:v>908.3</c:v>
                </c:pt>
                <c:pt idx="94">
                  <c:v>19762.89999999999</c:v>
                </c:pt>
                <c:pt idx="95">
                  <c:v>12524.0</c:v>
                </c:pt>
                <c:pt idx="96">
                  <c:v>11715.7</c:v>
                </c:pt>
                <c:pt idx="97">
                  <c:v>4702.7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79392"/>
        <c:axId val="45914272"/>
      </c:lineChart>
      <c:catAx>
        <c:axId val="4557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5914272"/>
        <c:crosses val="autoZero"/>
        <c:auto val="1"/>
        <c:lblAlgn val="ctr"/>
        <c:lblOffset val="500"/>
        <c:tickLblSkip val="5"/>
        <c:noMultiLvlLbl val="0"/>
      </c:catAx>
      <c:valAx>
        <c:axId val="45914272"/>
        <c:scaling>
          <c:orientation val="minMax"/>
        </c:scaling>
        <c:delete val="0"/>
        <c:axPos val="l"/>
        <c:majorGridlines/>
        <c:numFmt formatCode="0.0" sourceLinked="1"/>
        <c:majorTickMark val="none"/>
        <c:minorTickMark val="none"/>
        <c:tickLblPos val="nextTo"/>
        <c:spPr>
          <a:ln w="9525">
            <a:noFill/>
          </a:ln>
        </c:spPr>
        <c:crossAx val="45579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Contacts</a:t>
            </a:r>
            <a:r>
              <a:rPr lang="en-US" sz="1400" baseline="0"/>
              <a:t> by Person &amp; Asymmetry</a:t>
            </a:r>
            <a:endParaRPr lang="en-US" sz="1400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0771045215616792"/>
          <c:y val="0.0519264437372073"/>
          <c:w val="0.903223563109459"/>
          <c:h val="0.896147112525586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Transactions!$L$3</c:f>
              <c:strCache>
                <c:ptCount val="1"/>
                <c:pt idx="0">
                  <c:v>Made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invertIfNegative val="0"/>
          <c:cat>
            <c:numRef>
              <c:f>Transactions!$E$4:$E$103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Transactions!$L$4:$L$103</c:f>
              <c:numCache>
                <c:formatCode>General</c:formatCode>
                <c:ptCount val="100"/>
                <c:pt idx="0">
                  <c:v>4.0</c:v>
                </c:pt>
                <c:pt idx="1">
                  <c:v>21.0</c:v>
                </c:pt>
                <c:pt idx="2">
                  <c:v>1.0</c:v>
                </c:pt>
                <c:pt idx="3">
                  <c:v>32.0</c:v>
                </c:pt>
                <c:pt idx="4">
                  <c:v>15.0</c:v>
                </c:pt>
                <c:pt idx="5">
                  <c:v>11.0</c:v>
                </c:pt>
                <c:pt idx="6">
                  <c:v>29.0</c:v>
                </c:pt>
                <c:pt idx="7">
                  <c:v>19.0</c:v>
                </c:pt>
                <c:pt idx="8">
                  <c:v>13.0</c:v>
                </c:pt>
                <c:pt idx="9">
                  <c:v>13.0</c:v>
                </c:pt>
                <c:pt idx="10">
                  <c:v>14.0</c:v>
                </c:pt>
                <c:pt idx="11">
                  <c:v>14.0</c:v>
                </c:pt>
                <c:pt idx="12">
                  <c:v>8.0</c:v>
                </c:pt>
                <c:pt idx="13">
                  <c:v>10.0</c:v>
                </c:pt>
                <c:pt idx="14">
                  <c:v>15.0</c:v>
                </c:pt>
                <c:pt idx="15">
                  <c:v>23.0</c:v>
                </c:pt>
                <c:pt idx="16">
                  <c:v>6.0</c:v>
                </c:pt>
                <c:pt idx="17">
                  <c:v>7.0</c:v>
                </c:pt>
                <c:pt idx="18">
                  <c:v>1.0</c:v>
                </c:pt>
                <c:pt idx="19">
                  <c:v>4.0</c:v>
                </c:pt>
                <c:pt idx="20">
                  <c:v>19.0</c:v>
                </c:pt>
                <c:pt idx="21">
                  <c:v>10.0</c:v>
                </c:pt>
                <c:pt idx="22">
                  <c:v>12.0</c:v>
                </c:pt>
                <c:pt idx="23">
                  <c:v>29.0</c:v>
                </c:pt>
                <c:pt idx="24">
                  <c:v>16.0</c:v>
                </c:pt>
                <c:pt idx="25">
                  <c:v>0.0</c:v>
                </c:pt>
                <c:pt idx="26">
                  <c:v>14.0</c:v>
                </c:pt>
                <c:pt idx="27">
                  <c:v>9.0</c:v>
                </c:pt>
                <c:pt idx="28">
                  <c:v>8.0</c:v>
                </c:pt>
                <c:pt idx="29">
                  <c:v>13.0</c:v>
                </c:pt>
                <c:pt idx="30">
                  <c:v>20.0</c:v>
                </c:pt>
                <c:pt idx="31">
                  <c:v>12.0</c:v>
                </c:pt>
                <c:pt idx="32">
                  <c:v>18.0</c:v>
                </c:pt>
                <c:pt idx="33">
                  <c:v>13.0</c:v>
                </c:pt>
                <c:pt idx="34">
                  <c:v>12.0</c:v>
                </c:pt>
                <c:pt idx="35">
                  <c:v>17.0</c:v>
                </c:pt>
                <c:pt idx="36">
                  <c:v>15.0</c:v>
                </c:pt>
                <c:pt idx="37">
                  <c:v>2.0</c:v>
                </c:pt>
                <c:pt idx="38">
                  <c:v>10.0</c:v>
                </c:pt>
                <c:pt idx="39">
                  <c:v>4.0</c:v>
                </c:pt>
                <c:pt idx="40">
                  <c:v>21.0</c:v>
                </c:pt>
                <c:pt idx="41">
                  <c:v>20.0</c:v>
                </c:pt>
                <c:pt idx="42">
                  <c:v>10.0</c:v>
                </c:pt>
                <c:pt idx="43">
                  <c:v>14.0</c:v>
                </c:pt>
                <c:pt idx="44">
                  <c:v>2.0</c:v>
                </c:pt>
                <c:pt idx="45">
                  <c:v>3.0</c:v>
                </c:pt>
                <c:pt idx="46">
                  <c:v>13.0</c:v>
                </c:pt>
                <c:pt idx="47">
                  <c:v>8.0</c:v>
                </c:pt>
                <c:pt idx="48">
                  <c:v>25.0</c:v>
                </c:pt>
                <c:pt idx="49">
                  <c:v>13.0</c:v>
                </c:pt>
                <c:pt idx="50">
                  <c:v>3.0</c:v>
                </c:pt>
                <c:pt idx="51">
                  <c:v>7.0</c:v>
                </c:pt>
                <c:pt idx="52">
                  <c:v>8.0</c:v>
                </c:pt>
                <c:pt idx="53">
                  <c:v>6.0</c:v>
                </c:pt>
                <c:pt idx="54">
                  <c:v>15.0</c:v>
                </c:pt>
                <c:pt idx="55">
                  <c:v>11.0</c:v>
                </c:pt>
                <c:pt idx="56">
                  <c:v>5.0</c:v>
                </c:pt>
                <c:pt idx="57">
                  <c:v>14.0</c:v>
                </c:pt>
                <c:pt idx="58">
                  <c:v>17.0</c:v>
                </c:pt>
                <c:pt idx="59">
                  <c:v>12.0</c:v>
                </c:pt>
                <c:pt idx="60">
                  <c:v>0.0</c:v>
                </c:pt>
                <c:pt idx="61">
                  <c:v>14.0</c:v>
                </c:pt>
                <c:pt idx="62">
                  <c:v>19.0</c:v>
                </c:pt>
                <c:pt idx="63">
                  <c:v>12.0</c:v>
                </c:pt>
                <c:pt idx="64">
                  <c:v>9.0</c:v>
                </c:pt>
                <c:pt idx="65">
                  <c:v>11.0</c:v>
                </c:pt>
                <c:pt idx="66">
                  <c:v>6.0</c:v>
                </c:pt>
                <c:pt idx="67">
                  <c:v>22.0</c:v>
                </c:pt>
                <c:pt idx="68">
                  <c:v>8.0</c:v>
                </c:pt>
                <c:pt idx="69">
                  <c:v>8.0</c:v>
                </c:pt>
                <c:pt idx="70">
                  <c:v>8.0</c:v>
                </c:pt>
                <c:pt idx="71">
                  <c:v>4.0</c:v>
                </c:pt>
                <c:pt idx="72">
                  <c:v>16.0</c:v>
                </c:pt>
                <c:pt idx="73">
                  <c:v>13.0</c:v>
                </c:pt>
                <c:pt idx="74">
                  <c:v>11.0</c:v>
                </c:pt>
                <c:pt idx="75">
                  <c:v>4.0</c:v>
                </c:pt>
                <c:pt idx="76">
                  <c:v>9.0</c:v>
                </c:pt>
                <c:pt idx="77">
                  <c:v>16.0</c:v>
                </c:pt>
                <c:pt idx="78">
                  <c:v>5.0</c:v>
                </c:pt>
                <c:pt idx="79">
                  <c:v>12.0</c:v>
                </c:pt>
                <c:pt idx="80">
                  <c:v>8.0</c:v>
                </c:pt>
                <c:pt idx="81">
                  <c:v>7.0</c:v>
                </c:pt>
                <c:pt idx="82">
                  <c:v>20.0</c:v>
                </c:pt>
                <c:pt idx="83">
                  <c:v>6.0</c:v>
                </c:pt>
                <c:pt idx="84">
                  <c:v>12.0</c:v>
                </c:pt>
                <c:pt idx="85">
                  <c:v>3.0</c:v>
                </c:pt>
                <c:pt idx="86">
                  <c:v>11.0</c:v>
                </c:pt>
                <c:pt idx="87">
                  <c:v>7.0</c:v>
                </c:pt>
                <c:pt idx="88">
                  <c:v>19.0</c:v>
                </c:pt>
                <c:pt idx="89">
                  <c:v>4.0</c:v>
                </c:pt>
                <c:pt idx="90">
                  <c:v>5.0</c:v>
                </c:pt>
                <c:pt idx="91">
                  <c:v>16.0</c:v>
                </c:pt>
                <c:pt idx="92">
                  <c:v>4.0</c:v>
                </c:pt>
                <c:pt idx="93">
                  <c:v>18.0</c:v>
                </c:pt>
                <c:pt idx="94">
                  <c:v>6.0</c:v>
                </c:pt>
                <c:pt idx="95">
                  <c:v>1.0</c:v>
                </c:pt>
                <c:pt idx="96">
                  <c:v>18.0</c:v>
                </c:pt>
                <c:pt idx="97">
                  <c:v>9.0</c:v>
                </c:pt>
                <c:pt idx="98">
                  <c:v>10.0</c:v>
                </c:pt>
                <c:pt idx="99">
                  <c:v>3.0</c:v>
                </c:pt>
              </c:numCache>
            </c:numRef>
          </c:val>
        </c:ser>
        <c:ser>
          <c:idx val="8"/>
          <c:order val="1"/>
          <c:tx>
            <c:strRef>
              <c:f>Transactions!$M$3</c:f>
              <c:strCache>
                <c:ptCount val="1"/>
                <c:pt idx="0">
                  <c:v>Received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Transactions!$E$4:$E$103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Transactions!$M$4:$M$103</c:f>
              <c:numCache>
                <c:formatCode>General</c:formatCode>
                <c:ptCount val="100"/>
                <c:pt idx="0">
                  <c:v>27.0</c:v>
                </c:pt>
                <c:pt idx="1">
                  <c:v>42.0</c:v>
                </c:pt>
                <c:pt idx="2">
                  <c:v>18.0</c:v>
                </c:pt>
                <c:pt idx="3">
                  <c:v>20.0</c:v>
                </c:pt>
                <c:pt idx="4">
                  <c:v>39.0</c:v>
                </c:pt>
                <c:pt idx="5">
                  <c:v>44.0</c:v>
                </c:pt>
                <c:pt idx="6">
                  <c:v>39.0</c:v>
                </c:pt>
                <c:pt idx="7">
                  <c:v>34.0</c:v>
                </c:pt>
                <c:pt idx="8">
                  <c:v>18.0</c:v>
                </c:pt>
                <c:pt idx="9">
                  <c:v>7.0</c:v>
                </c:pt>
                <c:pt idx="10">
                  <c:v>23.0</c:v>
                </c:pt>
                <c:pt idx="11">
                  <c:v>24.0</c:v>
                </c:pt>
                <c:pt idx="12">
                  <c:v>15.0</c:v>
                </c:pt>
                <c:pt idx="13">
                  <c:v>14.0</c:v>
                </c:pt>
                <c:pt idx="14">
                  <c:v>29.0</c:v>
                </c:pt>
                <c:pt idx="15">
                  <c:v>36.0</c:v>
                </c:pt>
                <c:pt idx="16">
                  <c:v>5.0</c:v>
                </c:pt>
                <c:pt idx="17">
                  <c:v>12.0</c:v>
                </c:pt>
                <c:pt idx="18">
                  <c:v>2.0</c:v>
                </c:pt>
                <c:pt idx="19">
                  <c:v>6.0</c:v>
                </c:pt>
                <c:pt idx="20">
                  <c:v>21.0</c:v>
                </c:pt>
                <c:pt idx="21">
                  <c:v>13.0</c:v>
                </c:pt>
                <c:pt idx="22">
                  <c:v>19.0</c:v>
                </c:pt>
                <c:pt idx="23">
                  <c:v>23.0</c:v>
                </c:pt>
                <c:pt idx="24">
                  <c:v>25.0</c:v>
                </c:pt>
                <c:pt idx="25">
                  <c:v>5.0</c:v>
                </c:pt>
                <c:pt idx="26">
                  <c:v>18.0</c:v>
                </c:pt>
                <c:pt idx="27">
                  <c:v>16.0</c:v>
                </c:pt>
                <c:pt idx="28">
                  <c:v>3.0</c:v>
                </c:pt>
                <c:pt idx="29">
                  <c:v>14.0</c:v>
                </c:pt>
                <c:pt idx="30">
                  <c:v>7.0</c:v>
                </c:pt>
                <c:pt idx="31">
                  <c:v>16.0</c:v>
                </c:pt>
                <c:pt idx="32">
                  <c:v>12.0</c:v>
                </c:pt>
                <c:pt idx="33">
                  <c:v>24.0</c:v>
                </c:pt>
                <c:pt idx="34">
                  <c:v>27.0</c:v>
                </c:pt>
                <c:pt idx="35">
                  <c:v>9.0</c:v>
                </c:pt>
                <c:pt idx="36">
                  <c:v>5.0</c:v>
                </c:pt>
                <c:pt idx="37">
                  <c:v>0.0</c:v>
                </c:pt>
                <c:pt idx="38">
                  <c:v>5.0</c:v>
                </c:pt>
                <c:pt idx="39">
                  <c:v>2.0</c:v>
                </c:pt>
                <c:pt idx="40">
                  <c:v>33.0</c:v>
                </c:pt>
                <c:pt idx="41">
                  <c:v>21.0</c:v>
                </c:pt>
                <c:pt idx="42">
                  <c:v>4.0</c:v>
                </c:pt>
                <c:pt idx="43">
                  <c:v>21.0</c:v>
                </c:pt>
                <c:pt idx="44">
                  <c:v>5.0</c:v>
                </c:pt>
                <c:pt idx="45">
                  <c:v>0.0</c:v>
                </c:pt>
                <c:pt idx="46">
                  <c:v>18.0</c:v>
                </c:pt>
                <c:pt idx="47">
                  <c:v>8.0</c:v>
                </c:pt>
                <c:pt idx="48">
                  <c:v>26.0</c:v>
                </c:pt>
                <c:pt idx="49">
                  <c:v>8.0</c:v>
                </c:pt>
                <c:pt idx="50">
                  <c:v>3.0</c:v>
                </c:pt>
                <c:pt idx="51">
                  <c:v>12.0</c:v>
                </c:pt>
                <c:pt idx="52">
                  <c:v>4.0</c:v>
                </c:pt>
                <c:pt idx="53">
                  <c:v>6.0</c:v>
                </c:pt>
                <c:pt idx="54">
                  <c:v>15.0</c:v>
                </c:pt>
                <c:pt idx="55">
                  <c:v>11.0</c:v>
                </c:pt>
                <c:pt idx="56">
                  <c:v>0.0</c:v>
                </c:pt>
                <c:pt idx="57">
                  <c:v>6.0</c:v>
                </c:pt>
                <c:pt idx="58">
                  <c:v>11.0</c:v>
                </c:pt>
                <c:pt idx="59">
                  <c:v>22.0</c:v>
                </c:pt>
                <c:pt idx="60">
                  <c:v>5.0</c:v>
                </c:pt>
                <c:pt idx="61">
                  <c:v>10.0</c:v>
                </c:pt>
                <c:pt idx="62">
                  <c:v>10.0</c:v>
                </c:pt>
                <c:pt idx="63">
                  <c:v>15.0</c:v>
                </c:pt>
                <c:pt idx="64">
                  <c:v>5.0</c:v>
                </c:pt>
                <c:pt idx="65">
                  <c:v>5.0</c:v>
                </c:pt>
                <c:pt idx="66">
                  <c:v>6.0</c:v>
                </c:pt>
                <c:pt idx="67">
                  <c:v>11.0</c:v>
                </c:pt>
                <c:pt idx="68">
                  <c:v>7.0</c:v>
                </c:pt>
                <c:pt idx="69">
                  <c:v>1.0</c:v>
                </c:pt>
                <c:pt idx="70">
                  <c:v>2.0</c:v>
                </c:pt>
                <c:pt idx="71">
                  <c:v>5.0</c:v>
                </c:pt>
                <c:pt idx="72">
                  <c:v>6.0</c:v>
                </c:pt>
                <c:pt idx="73">
                  <c:v>4.0</c:v>
                </c:pt>
                <c:pt idx="74">
                  <c:v>2.0</c:v>
                </c:pt>
                <c:pt idx="75">
                  <c:v>3.0</c:v>
                </c:pt>
                <c:pt idx="76">
                  <c:v>2.0</c:v>
                </c:pt>
                <c:pt idx="77">
                  <c:v>8.0</c:v>
                </c:pt>
                <c:pt idx="78">
                  <c:v>0.0</c:v>
                </c:pt>
                <c:pt idx="79">
                  <c:v>7.0</c:v>
                </c:pt>
                <c:pt idx="80">
                  <c:v>10.0</c:v>
                </c:pt>
                <c:pt idx="81">
                  <c:v>0.0</c:v>
                </c:pt>
                <c:pt idx="82">
                  <c:v>7.0</c:v>
                </c:pt>
                <c:pt idx="83">
                  <c:v>3.0</c:v>
                </c:pt>
                <c:pt idx="84">
                  <c:v>0.0</c:v>
                </c:pt>
                <c:pt idx="85">
                  <c:v>0.0</c:v>
                </c:pt>
                <c:pt idx="86">
                  <c:v>6.0</c:v>
                </c:pt>
                <c:pt idx="87">
                  <c:v>1.0</c:v>
                </c:pt>
                <c:pt idx="88">
                  <c:v>9.0</c:v>
                </c:pt>
                <c:pt idx="89">
                  <c:v>0.0</c:v>
                </c:pt>
                <c:pt idx="90">
                  <c:v>3.0</c:v>
                </c:pt>
                <c:pt idx="91">
                  <c:v>5.0</c:v>
                </c:pt>
                <c:pt idx="92">
                  <c:v>0.0</c:v>
                </c:pt>
                <c:pt idx="93">
                  <c:v>10.0</c:v>
                </c:pt>
                <c:pt idx="94">
                  <c:v>0.0</c:v>
                </c:pt>
                <c:pt idx="95">
                  <c:v>0.0</c:v>
                </c:pt>
                <c:pt idx="96">
                  <c:v>10.0</c:v>
                </c:pt>
                <c:pt idx="97">
                  <c:v>4.0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10"/>
          <c:order val="2"/>
          <c:tx>
            <c:strRef>
              <c:f>Transactions!$O$3</c:f>
              <c:strCache>
                <c:ptCount val="1"/>
                <c:pt idx="0">
                  <c:v>Diff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f>Transactions!$E$4:$E$103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Transactions!$O$4:$O$103</c:f>
              <c:numCache>
                <c:formatCode>General</c:formatCode>
                <c:ptCount val="100"/>
                <c:pt idx="0">
                  <c:v>-23.0</c:v>
                </c:pt>
                <c:pt idx="1">
                  <c:v>-21.0</c:v>
                </c:pt>
                <c:pt idx="2">
                  <c:v>-17.0</c:v>
                </c:pt>
                <c:pt idx="3">
                  <c:v>12.0</c:v>
                </c:pt>
                <c:pt idx="4">
                  <c:v>-24.0</c:v>
                </c:pt>
                <c:pt idx="5">
                  <c:v>-33.0</c:v>
                </c:pt>
                <c:pt idx="6">
                  <c:v>-10.0</c:v>
                </c:pt>
                <c:pt idx="7">
                  <c:v>-15.0</c:v>
                </c:pt>
                <c:pt idx="8">
                  <c:v>-5.0</c:v>
                </c:pt>
                <c:pt idx="9">
                  <c:v>6.0</c:v>
                </c:pt>
                <c:pt idx="10">
                  <c:v>-9.0</c:v>
                </c:pt>
                <c:pt idx="11">
                  <c:v>-10.0</c:v>
                </c:pt>
                <c:pt idx="12">
                  <c:v>-7.0</c:v>
                </c:pt>
                <c:pt idx="13">
                  <c:v>-4.0</c:v>
                </c:pt>
                <c:pt idx="14">
                  <c:v>-14.0</c:v>
                </c:pt>
                <c:pt idx="15">
                  <c:v>-13.0</c:v>
                </c:pt>
                <c:pt idx="16">
                  <c:v>1.0</c:v>
                </c:pt>
                <c:pt idx="17">
                  <c:v>-5.0</c:v>
                </c:pt>
                <c:pt idx="18">
                  <c:v>-1.0</c:v>
                </c:pt>
                <c:pt idx="19">
                  <c:v>-2.0</c:v>
                </c:pt>
                <c:pt idx="20">
                  <c:v>-2.0</c:v>
                </c:pt>
                <c:pt idx="21">
                  <c:v>-3.0</c:v>
                </c:pt>
                <c:pt idx="22">
                  <c:v>-7.0</c:v>
                </c:pt>
                <c:pt idx="23">
                  <c:v>6.0</c:v>
                </c:pt>
                <c:pt idx="24">
                  <c:v>-9.0</c:v>
                </c:pt>
                <c:pt idx="25">
                  <c:v>-5.0</c:v>
                </c:pt>
                <c:pt idx="26">
                  <c:v>-4.0</c:v>
                </c:pt>
                <c:pt idx="27">
                  <c:v>-7.0</c:v>
                </c:pt>
                <c:pt idx="28">
                  <c:v>5.0</c:v>
                </c:pt>
                <c:pt idx="29">
                  <c:v>-1.0</c:v>
                </c:pt>
                <c:pt idx="30">
                  <c:v>13.0</c:v>
                </c:pt>
                <c:pt idx="31">
                  <c:v>-4.0</c:v>
                </c:pt>
                <c:pt idx="32">
                  <c:v>6.0</c:v>
                </c:pt>
                <c:pt idx="33">
                  <c:v>-11.0</c:v>
                </c:pt>
                <c:pt idx="34">
                  <c:v>-15.0</c:v>
                </c:pt>
                <c:pt idx="35">
                  <c:v>8.0</c:v>
                </c:pt>
                <c:pt idx="36">
                  <c:v>10.0</c:v>
                </c:pt>
                <c:pt idx="37">
                  <c:v>2.0</c:v>
                </c:pt>
                <c:pt idx="38">
                  <c:v>5.0</c:v>
                </c:pt>
                <c:pt idx="39">
                  <c:v>2.0</c:v>
                </c:pt>
                <c:pt idx="40">
                  <c:v>-12.0</c:v>
                </c:pt>
                <c:pt idx="41">
                  <c:v>-1.0</c:v>
                </c:pt>
                <c:pt idx="42">
                  <c:v>6.0</c:v>
                </c:pt>
                <c:pt idx="43">
                  <c:v>-7.0</c:v>
                </c:pt>
                <c:pt idx="44">
                  <c:v>-3.0</c:v>
                </c:pt>
                <c:pt idx="45">
                  <c:v>3.0</c:v>
                </c:pt>
                <c:pt idx="46">
                  <c:v>-5.0</c:v>
                </c:pt>
                <c:pt idx="47">
                  <c:v>0.0</c:v>
                </c:pt>
                <c:pt idx="48">
                  <c:v>-1.0</c:v>
                </c:pt>
                <c:pt idx="49">
                  <c:v>5.0</c:v>
                </c:pt>
                <c:pt idx="50">
                  <c:v>0.0</c:v>
                </c:pt>
                <c:pt idx="51">
                  <c:v>-5.0</c:v>
                </c:pt>
                <c:pt idx="52">
                  <c:v>4.0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5.0</c:v>
                </c:pt>
                <c:pt idx="57">
                  <c:v>8.0</c:v>
                </c:pt>
                <c:pt idx="58">
                  <c:v>6.0</c:v>
                </c:pt>
                <c:pt idx="59">
                  <c:v>-10.0</c:v>
                </c:pt>
                <c:pt idx="60">
                  <c:v>-5.0</c:v>
                </c:pt>
                <c:pt idx="61">
                  <c:v>4.0</c:v>
                </c:pt>
                <c:pt idx="62">
                  <c:v>9.0</c:v>
                </c:pt>
                <c:pt idx="63">
                  <c:v>-3.0</c:v>
                </c:pt>
                <c:pt idx="64">
                  <c:v>4.0</c:v>
                </c:pt>
                <c:pt idx="65">
                  <c:v>6.0</c:v>
                </c:pt>
                <c:pt idx="66">
                  <c:v>0.0</c:v>
                </c:pt>
                <c:pt idx="67">
                  <c:v>11.0</c:v>
                </c:pt>
                <c:pt idx="68">
                  <c:v>1.0</c:v>
                </c:pt>
                <c:pt idx="69">
                  <c:v>7.0</c:v>
                </c:pt>
                <c:pt idx="70">
                  <c:v>6.0</c:v>
                </c:pt>
                <c:pt idx="71">
                  <c:v>-1.0</c:v>
                </c:pt>
                <c:pt idx="72">
                  <c:v>10.0</c:v>
                </c:pt>
                <c:pt idx="73">
                  <c:v>9.0</c:v>
                </c:pt>
                <c:pt idx="74">
                  <c:v>9.0</c:v>
                </c:pt>
                <c:pt idx="75">
                  <c:v>1.0</c:v>
                </c:pt>
                <c:pt idx="76">
                  <c:v>7.0</c:v>
                </c:pt>
                <c:pt idx="77">
                  <c:v>8.0</c:v>
                </c:pt>
                <c:pt idx="78">
                  <c:v>5.0</c:v>
                </c:pt>
                <c:pt idx="79">
                  <c:v>5.0</c:v>
                </c:pt>
                <c:pt idx="80">
                  <c:v>-2.0</c:v>
                </c:pt>
                <c:pt idx="81">
                  <c:v>7.0</c:v>
                </c:pt>
                <c:pt idx="82">
                  <c:v>13.0</c:v>
                </c:pt>
                <c:pt idx="83">
                  <c:v>3.0</c:v>
                </c:pt>
                <c:pt idx="84">
                  <c:v>12.0</c:v>
                </c:pt>
                <c:pt idx="85">
                  <c:v>3.0</c:v>
                </c:pt>
                <c:pt idx="86">
                  <c:v>5.0</c:v>
                </c:pt>
                <c:pt idx="87">
                  <c:v>6.0</c:v>
                </c:pt>
                <c:pt idx="88">
                  <c:v>10.0</c:v>
                </c:pt>
                <c:pt idx="89">
                  <c:v>4.0</c:v>
                </c:pt>
                <c:pt idx="90">
                  <c:v>2.0</c:v>
                </c:pt>
                <c:pt idx="91">
                  <c:v>11.0</c:v>
                </c:pt>
                <c:pt idx="92">
                  <c:v>4.0</c:v>
                </c:pt>
                <c:pt idx="93">
                  <c:v>8.0</c:v>
                </c:pt>
                <c:pt idx="94">
                  <c:v>6.0</c:v>
                </c:pt>
                <c:pt idx="95">
                  <c:v>1.0</c:v>
                </c:pt>
                <c:pt idx="96">
                  <c:v>8.0</c:v>
                </c:pt>
                <c:pt idx="97">
                  <c:v>5.0</c:v>
                </c:pt>
                <c:pt idx="98">
                  <c:v>10.0</c:v>
                </c:pt>
                <c:pt idx="99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020960"/>
        <c:axId val="420352"/>
      </c:barChart>
      <c:catAx>
        <c:axId val="48020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Person </a:t>
                </a:r>
              </a:p>
            </c:rich>
          </c:tx>
          <c:layout>
            <c:manualLayout>
              <c:xMode val="edge"/>
              <c:yMode val="edge"/>
              <c:x val="0.48255664116032"/>
              <c:y val="0.76051421917362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50" b="0"/>
            </a:pPr>
            <a:endParaRPr lang="en-US"/>
          </a:p>
        </c:txPr>
        <c:crossAx val="420352"/>
        <c:crosses val="autoZero"/>
        <c:auto val="0"/>
        <c:lblAlgn val="ctr"/>
        <c:lblOffset val="100"/>
        <c:tickLblSkip val="5"/>
        <c:noMultiLvlLbl val="0"/>
      </c:catAx>
      <c:valAx>
        <c:axId val="420352"/>
        <c:scaling>
          <c:orientation val="minMax"/>
          <c:max val="50.0"/>
          <c:min val="-35.0"/>
        </c:scaling>
        <c:delete val="0"/>
        <c:axPos val="l"/>
        <c:majorGridlines>
          <c:spPr>
            <a:ln w="6350"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Contacts (From - To)</a:t>
                </a:r>
              </a:p>
            </c:rich>
          </c:tx>
          <c:layout>
            <c:manualLayout>
              <c:xMode val="edge"/>
              <c:yMode val="edge"/>
              <c:x val="0.0106975670026619"/>
              <c:y val="0.28924276115132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0"/>
            </a:pPr>
            <a:endParaRPr lang="en-US"/>
          </a:p>
        </c:txPr>
        <c:crossAx val="48020960"/>
        <c:crosses val="autoZero"/>
        <c:crossBetween val="between"/>
        <c:majorUnit val="10.0"/>
        <c:minorUnit val="5.0"/>
      </c:valAx>
    </c:plotArea>
    <c:legend>
      <c:legendPos val="r"/>
      <c:layout>
        <c:manualLayout>
          <c:xMode val="edge"/>
          <c:yMode val="edge"/>
          <c:x val="0.758607322954188"/>
          <c:y val="0.836161872684058"/>
          <c:w val="0.214628925355413"/>
          <c:h val="0.0947032832514184"/>
        </c:manualLayout>
      </c:layout>
      <c:overlay val="0"/>
      <c:spPr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Contacts</a:t>
            </a:r>
            <a:r>
              <a:rPr lang="en-US" sz="1400" baseline="0"/>
              <a:t> by Person &amp; Asymmetry</a:t>
            </a:r>
            <a:endParaRPr lang="en-US" sz="1400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0771045215616792"/>
          <c:y val="0.0519264437372073"/>
          <c:w val="0.903223563109459"/>
          <c:h val="0.8961471125255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Transactions!$N$3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val>
            <c:numRef>
              <c:f>Transactions!$N$4:$N$103</c:f>
              <c:numCache>
                <c:formatCode>General</c:formatCode>
                <c:ptCount val="100"/>
                <c:pt idx="0">
                  <c:v>31.0</c:v>
                </c:pt>
                <c:pt idx="1">
                  <c:v>63.0</c:v>
                </c:pt>
                <c:pt idx="2">
                  <c:v>19.0</c:v>
                </c:pt>
                <c:pt idx="3">
                  <c:v>52.0</c:v>
                </c:pt>
                <c:pt idx="4">
                  <c:v>54.0</c:v>
                </c:pt>
                <c:pt idx="5">
                  <c:v>55.0</c:v>
                </c:pt>
                <c:pt idx="6">
                  <c:v>68.0</c:v>
                </c:pt>
                <c:pt idx="7">
                  <c:v>53.0</c:v>
                </c:pt>
                <c:pt idx="8">
                  <c:v>31.0</c:v>
                </c:pt>
                <c:pt idx="9">
                  <c:v>20.0</c:v>
                </c:pt>
                <c:pt idx="10">
                  <c:v>37.0</c:v>
                </c:pt>
                <c:pt idx="11">
                  <c:v>38.0</c:v>
                </c:pt>
                <c:pt idx="12">
                  <c:v>23.0</c:v>
                </c:pt>
                <c:pt idx="13">
                  <c:v>24.0</c:v>
                </c:pt>
                <c:pt idx="14">
                  <c:v>44.0</c:v>
                </c:pt>
                <c:pt idx="15">
                  <c:v>59.0</c:v>
                </c:pt>
                <c:pt idx="16">
                  <c:v>11.0</c:v>
                </c:pt>
                <c:pt idx="17">
                  <c:v>19.0</c:v>
                </c:pt>
                <c:pt idx="18">
                  <c:v>3.0</c:v>
                </c:pt>
                <c:pt idx="19">
                  <c:v>10.0</c:v>
                </c:pt>
                <c:pt idx="20">
                  <c:v>40.0</c:v>
                </c:pt>
                <c:pt idx="21">
                  <c:v>23.0</c:v>
                </c:pt>
                <c:pt idx="22">
                  <c:v>31.0</c:v>
                </c:pt>
                <c:pt idx="23">
                  <c:v>52.0</c:v>
                </c:pt>
                <c:pt idx="24">
                  <c:v>41.0</c:v>
                </c:pt>
                <c:pt idx="25">
                  <c:v>5.0</c:v>
                </c:pt>
                <c:pt idx="26">
                  <c:v>32.0</c:v>
                </c:pt>
                <c:pt idx="27">
                  <c:v>25.0</c:v>
                </c:pt>
                <c:pt idx="28">
                  <c:v>11.0</c:v>
                </c:pt>
                <c:pt idx="29">
                  <c:v>27.0</c:v>
                </c:pt>
                <c:pt idx="30">
                  <c:v>27.0</c:v>
                </c:pt>
                <c:pt idx="31">
                  <c:v>28.0</c:v>
                </c:pt>
                <c:pt idx="32">
                  <c:v>30.0</c:v>
                </c:pt>
                <c:pt idx="33">
                  <c:v>37.0</c:v>
                </c:pt>
                <c:pt idx="34">
                  <c:v>39.0</c:v>
                </c:pt>
                <c:pt idx="35">
                  <c:v>26.0</c:v>
                </c:pt>
                <c:pt idx="36">
                  <c:v>20.0</c:v>
                </c:pt>
                <c:pt idx="37">
                  <c:v>2.0</c:v>
                </c:pt>
                <c:pt idx="38">
                  <c:v>15.0</c:v>
                </c:pt>
                <c:pt idx="39">
                  <c:v>6.0</c:v>
                </c:pt>
                <c:pt idx="40">
                  <c:v>54.0</c:v>
                </c:pt>
                <c:pt idx="41">
                  <c:v>41.0</c:v>
                </c:pt>
                <c:pt idx="42">
                  <c:v>14.0</c:v>
                </c:pt>
                <c:pt idx="43">
                  <c:v>35.0</c:v>
                </c:pt>
                <c:pt idx="44">
                  <c:v>7.0</c:v>
                </c:pt>
                <c:pt idx="45">
                  <c:v>3.0</c:v>
                </c:pt>
                <c:pt idx="46">
                  <c:v>31.0</c:v>
                </c:pt>
                <c:pt idx="47">
                  <c:v>16.0</c:v>
                </c:pt>
                <c:pt idx="48">
                  <c:v>51.0</c:v>
                </c:pt>
                <c:pt idx="49">
                  <c:v>21.0</c:v>
                </c:pt>
                <c:pt idx="50">
                  <c:v>6.0</c:v>
                </c:pt>
                <c:pt idx="51">
                  <c:v>19.0</c:v>
                </c:pt>
                <c:pt idx="52">
                  <c:v>12.0</c:v>
                </c:pt>
                <c:pt idx="53">
                  <c:v>12.0</c:v>
                </c:pt>
                <c:pt idx="54">
                  <c:v>30.0</c:v>
                </c:pt>
                <c:pt idx="55">
                  <c:v>22.0</c:v>
                </c:pt>
                <c:pt idx="56">
                  <c:v>5.0</c:v>
                </c:pt>
                <c:pt idx="57">
                  <c:v>20.0</c:v>
                </c:pt>
                <c:pt idx="58">
                  <c:v>28.0</c:v>
                </c:pt>
                <c:pt idx="59">
                  <c:v>34.0</c:v>
                </c:pt>
                <c:pt idx="60">
                  <c:v>5.0</c:v>
                </c:pt>
                <c:pt idx="61">
                  <c:v>24.0</c:v>
                </c:pt>
                <c:pt idx="62">
                  <c:v>29.0</c:v>
                </c:pt>
                <c:pt idx="63">
                  <c:v>27.0</c:v>
                </c:pt>
                <c:pt idx="64">
                  <c:v>14.0</c:v>
                </c:pt>
                <c:pt idx="65">
                  <c:v>16.0</c:v>
                </c:pt>
                <c:pt idx="66">
                  <c:v>12.0</c:v>
                </c:pt>
                <c:pt idx="67">
                  <c:v>33.0</c:v>
                </c:pt>
                <c:pt idx="68">
                  <c:v>15.0</c:v>
                </c:pt>
                <c:pt idx="69">
                  <c:v>9.0</c:v>
                </c:pt>
                <c:pt idx="70">
                  <c:v>10.0</c:v>
                </c:pt>
                <c:pt idx="71">
                  <c:v>9.0</c:v>
                </c:pt>
                <c:pt idx="72">
                  <c:v>22.0</c:v>
                </c:pt>
                <c:pt idx="73">
                  <c:v>17.0</c:v>
                </c:pt>
                <c:pt idx="74">
                  <c:v>13.0</c:v>
                </c:pt>
                <c:pt idx="75">
                  <c:v>7.0</c:v>
                </c:pt>
                <c:pt idx="76">
                  <c:v>11.0</c:v>
                </c:pt>
                <c:pt idx="77">
                  <c:v>24.0</c:v>
                </c:pt>
                <c:pt idx="78">
                  <c:v>5.0</c:v>
                </c:pt>
                <c:pt idx="79">
                  <c:v>19.0</c:v>
                </c:pt>
                <c:pt idx="80">
                  <c:v>18.0</c:v>
                </c:pt>
                <c:pt idx="81">
                  <c:v>7.0</c:v>
                </c:pt>
                <c:pt idx="82">
                  <c:v>27.0</c:v>
                </c:pt>
                <c:pt idx="83">
                  <c:v>9.0</c:v>
                </c:pt>
                <c:pt idx="84">
                  <c:v>12.0</c:v>
                </c:pt>
                <c:pt idx="85">
                  <c:v>3.0</c:v>
                </c:pt>
                <c:pt idx="86">
                  <c:v>17.0</c:v>
                </c:pt>
                <c:pt idx="87">
                  <c:v>8.0</c:v>
                </c:pt>
                <c:pt idx="88">
                  <c:v>28.0</c:v>
                </c:pt>
                <c:pt idx="89">
                  <c:v>4.0</c:v>
                </c:pt>
                <c:pt idx="90">
                  <c:v>8.0</c:v>
                </c:pt>
                <c:pt idx="91">
                  <c:v>21.0</c:v>
                </c:pt>
                <c:pt idx="92">
                  <c:v>4.0</c:v>
                </c:pt>
                <c:pt idx="93">
                  <c:v>28.0</c:v>
                </c:pt>
                <c:pt idx="94">
                  <c:v>6.0</c:v>
                </c:pt>
                <c:pt idx="95">
                  <c:v>1.0</c:v>
                </c:pt>
                <c:pt idx="96">
                  <c:v>28.0</c:v>
                </c:pt>
                <c:pt idx="97">
                  <c:v>13.0</c:v>
                </c:pt>
                <c:pt idx="98">
                  <c:v>10.0</c:v>
                </c:pt>
                <c:pt idx="99">
                  <c:v>3.0</c:v>
                </c:pt>
              </c:numCache>
            </c:numRef>
          </c:val>
        </c:ser>
        <c:ser>
          <c:idx val="10"/>
          <c:order val="1"/>
          <c:tx>
            <c:strRef>
              <c:f>Transactions!$O$3</c:f>
              <c:strCache>
                <c:ptCount val="1"/>
                <c:pt idx="0">
                  <c:v>Diff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f>Transactions!$E$4:$E$103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Transactions!$O$4:$O$103</c:f>
              <c:numCache>
                <c:formatCode>General</c:formatCode>
                <c:ptCount val="100"/>
                <c:pt idx="0">
                  <c:v>-23.0</c:v>
                </c:pt>
                <c:pt idx="1">
                  <c:v>-21.0</c:v>
                </c:pt>
                <c:pt idx="2">
                  <c:v>-17.0</c:v>
                </c:pt>
                <c:pt idx="3">
                  <c:v>12.0</c:v>
                </c:pt>
                <c:pt idx="4">
                  <c:v>-24.0</c:v>
                </c:pt>
                <c:pt idx="5">
                  <c:v>-33.0</c:v>
                </c:pt>
                <c:pt idx="6">
                  <c:v>-10.0</c:v>
                </c:pt>
                <c:pt idx="7">
                  <c:v>-15.0</c:v>
                </c:pt>
                <c:pt idx="8">
                  <c:v>-5.0</c:v>
                </c:pt>
                <c:pt idx="9">
                  <c:v>6.0</c:v>
                </c:pt>
                <c:pt idx="10">
                  <c:v>-9.0</c:v>
                </c:pt>
                <c:pt idx="11">
                  <c:v>-10.0</c:v>
                </c:pt>
                <c:pt idx="12">
                  <c:v>-7.0</c:v>
                </c:pt>
                <c:pt idx="13">
                  <c:v>-4.0</c:v>
                </c:pt>
                <c:pt idx="14">
                  <c:v>-14.0</c:v>
                </c:pt>
                <c:pt idx="15">
                  <c:v>-13.0</c:v>
                </c:pt>
                <c:pt idx="16">
                  <c:v>1.0</c:v>
                </c:pt>
                <c:pt idx="17">
                  <c:v>-5.0</c:v>
                </c:pt>
                <c:pt idx="18">
                  <c:v>-1.0</c:v>
                </c:pt>
                <c:pt idx="19">
                  <c:v>-2.0</c:v>
                </c:pt>
                <c:pt idx="20">
                  <c:v>-2.0</c:v>
                </c:pt>
                <c:pt idx="21">
                  <c:v>-3.0</c:v>
                </c:pt>
                <c:pt idx="22">
                  <c:v>-7.0</c:v>
                </c:pt>
                <c:pt idx="23">
                  <c:v>6.0</c:v>
                </c:pt>
                <c:pt idx="24">
                  <c:v>-9.0</c:v>
                </c:pt>
                <c:pt idx="25">
                  <c:v>-5.0</c:v>
                </c:pt>
                <c:pt idx="26">
                  <c:v>-4.0</c:v>
                </c:pt>
                <c:pt idx="27">
                  <c:v>-7.0</c:v>
                </c:pt>
                <c:pt idx="28">
                  <c:v>5.0</c:v>
                </c:pt>
                <c:pt idx="29">
                  <c:v>-1.0</c:v>
                </c:pt>
                <c:pt idx="30">
                  <c:v>13.0</c:v>
                </c:pt>
                <c:pt idx="31">
                  <c:v>-4.0</c:v>
                </c:pt>
                <c:pt idx="32">
                  <c:v>6.0</c:v>
                </c:pt>
                <c:pt idx="33">
                  <c:v>-11.0</c:v>
                </c:pt>
                <c:pt idx="34">
                  <c:v>-15.0</c:v>
                </c:pt>
                <c:pt idx="35">
                  <c:v>8.0</c:v>
                </c:pt>
                <c:pt idx="36">
                  <c:v>10.0</c:v>
                </c:pt>
                <c:pt idx="37">
                  <c:v>2.0</c:v>
                </c:pt>
                <c:pt idx="38">
                  <c:v>5.0</c:v>
                </c:pt>
                <c:pt idx="39">
                  <c:v>2.0</c:v>
                </c:pt>
                <c:pt idx="40">
                  <c:v>-12.0</c:v>
                </c:pt>
                <c:pt idx="41">
                  <c:v>-1.0</c:v>
                </c:pt>
                <c:pt idx="42">
                  <c:v>6.0</c:v>
                </c:pt>
                <c:pt idx="43">
                  <c:v>-7.0</c:v>
                </c:pt>
                <c:pt idx="44">
                  <c:v>-3.0</c:v>
                </c:pt>
                <c:pt idx="45">
                  <c:v>3.0</c:v>
                </c:pt>
                <c:pt idx="46">
                  <c:v>-5.0</c:v>
                </c:pt>
                <c:pt idx="47">
                  <c:v>0.0</c:v>
                </c:pt>
                <c:pt idx="48">
                  <c:v>-1.0</c:v>
                </c:pt>
                <c:pt idx="49">
                  <c:v>5.0</c:v>
                </c:pt>
                <c:pt idx="50">
                  <c:v>0.0</c:v>
                </c:pt>
                <c:pt idx="51">
                  <c:v>-5.0</c:v>
                </c:pt>
                <c:pt idx="52">
                  <c:v>4.0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5.0</c:v>
                </c:pt>
                <c:pt idx="57">
                  <c:v>8.0</c:v>
                </c:pt>
                <c:pt idx="58">
                  <c:v>6.0</c:v>
                </c:pt>
                <c:pt idx="59">
                  <c:v>-10.0</c:v>
                </c:pt>
                <c:pt idx="60">
                  <c:v>-5.0</c:v>
                </c:pt>
                <c:pt idx="61">
                  <c:v>4.0</c:v>
                </c:pt>
                <c:pt idx="62">
                  <c:v>9.0</c:v>
                </c:pt>
                <c:pt idx="63">
                  <c:v>-3.0</c:v>
                </c:pt>
                <c:pt idx="64">
                  <c:v>4.0</c:v>
                </c:pt>
                <c:pt idx="65">
                  <c:v>6.0</c:v>
                </c:pt>
                <c:pt idx="66">
                  <c:v>0.0</c:v>
                </c:pt>
                <c:pt idx="67">
                  <c:v>11.0</c:v>
                </c:pt>
                <c:pt idx="68">
                  <c:v>1.0</c:v>
                </c:pt>
                <c:pt idx="69">
                  <c:v>7.0</c:v>
                </c:pt>
                <c:pt idx="70">
                  <c:v>6.0</c:v>
                </c:pt>
                <c:pt idx="71">
                  <c:v>-1.0</c:v>
                </c:pt>
                <c:pt idx="72">
                  <c:v>10.0</c:v>
                </c:pt>
                <c:pt idx="73">
                  <c:v>9.0</c:v>
                </c:pt>
                <c:pt idx="74">
                  <c:v>9.0</c:v>
                </c:pt>
                <c:pt idx="75">
                  <c:v>1.0</c:v>
                </c:pt>
                <c:pt idx="76">
                  <c:v>7.0</c:v>
                </c:pt>
                <c:pt idx="77">
                  <c:v>8.0</c:v>
                </c:pt>
                <c:pt idx="78">
                  <c:v>5.0</c:v>
                </c:pt>
                <c:pt idx="79">
                  <c:v>5.0</c:v>
                </c:pt>
                <c:pt idx="80">
                  <c:v>-2.0</c:v>
                </c:pt>
                <c:pt idx="81">
                  <c:v>7.0</c:v>
                </c:pt>
                <c:pt idx="82">
                  <c:v>13.0</c:v>
                </c:pt>
                <c:pt idx="83">
                  <c:v>3.0</c:v>
                </c:pt>
                <c:pt idx="84">
                  <c:v>12.0</c:v>
                </c:pt>
                <c:pt idx="85">
                  <c:v>3.0</c:v>
                </c:pt>
                <c:pt idx="86">
                  <c:v>5.0</c:v>
                </c:pt>
                <c:pt idx="87">
                  <c:v>6.0</c:v>
                </c:pt>
                <c:pt idx="88">
                  <c:v>10.0</c:v>
                </c:pt>
                <c:pt idx="89">
                  <c:v>4.0</c:v>
                </c:pt>
                <c:pt idx="90">
                  <c:v>2.0</c:v>
                </c:pt>
                <c:pt idx="91">
                  <c:v>11.0</c:v>
                </c:pt>
                <c:pt idx="92">
                  <c:v>4.0</c:v>
                </c:pt>
                <c:pt idx="93">
                  <c:v>8.0</c:v>
                </c:pt>
                <c:pt idx="94">
                  <c:v>6.0</c:v>
                </c:pt>
                <c:pt idx="95">
                  <c:v>1.0</c:v>
                </c:pt>
                <c:pt idx="96">
                  <c:v>8.0</c:v>
                </c:pt>
                <c:pt idx="97">
                  <c:v>5.0</c:v>
                </c:pt>
                <c:pt idx="98">
                  <c:v>10.0</c:v>
                </c:pt>
                <c:pt idx="99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0544"/>
        <c:axId val="45959568"/>
      </c:barChart>
      <c:catAx>
        <c:axId val="3240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Person </a:t>
                </a:r>
              </a:p>
            </c:rich>
          </c:tx>
          <c:layout>
            <c:manualLayout>
              <c:xMode val="edge"/>
              <c:yMode val="edge"/>
              <c:x val="0.48255664116032"/>
              <c:y val="0.76051421917362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50" b="0"/>
            </a:pPr>
            <a:endParaRPr lang="en-US"/>
          </a:p>
        </c:txPr>
        <c:crossAx val="45959568"/>
        <c:crosses val="autoZero"/>
        <c:auto val="0"/>
        <c:lblAlgn val="ctr"/>
        <c:lblOffset val="100"/>
        <c:tickLblSkip val="5"/>
        <c:noMultiLvlLbl val="0"/>
      </c:catAx>
      <c:valAx>
        <c:axId val="45959568"/>
        <c:scaling>
          <c:orientation val="minMax"/>
          <c:max val="70.0"/>
          <c:min val="-35.0"/>
        </c:scaling>
        <c:delete val="0"/>
        <c:axPos val="l"/>
        <c:majorGridlines>
          <c:spPr>
            <a:ln w="6350"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Contacts (From and To)</a:t>
                </a:r>
              </a:p>
            </c:rich>
          </c:tx>
          <c:layout>
            <c:manualLayout>
              <c:xMode val="edge"/>
              <c:yMode val="edge"/>
              <c:x val="0.0106975670026619"/>
              <c:y val="0.28924276115132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0"/>
            </a:pPr>
            <a:endParaRPr lang="en-US"/>
          </a:p>
        </c:txPr>
        <c:crossAx val="3240544"/>
        <c:crosses val="autoZero"/>
        <c:crossBetween val="between"/>
        <c:majorUnit val="10.0"/>
        <c:minorUnit val="5.0"/>
      </c:valAx>
    </c:plotArea>
    <c:legend>
      <c:legendPos val="r"/>
      <c:layout>
        <c:manualLayout>
          <c:xMode val="edge"/>
          <c:yMode val="edge"/>
          <c:x val="0.813709164669716"/>
          <c:y val="0.836161872684058"/>
          <c:w val="0.14693237696205"/>
          <c:h val="0.0702982008663123"/>
        </c:manualLayout>
      </c:layout>
      <c:overlay val="0"/>
      <c:spPr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Number of Calls by</a:t>
            </a:r>
            <a:r>
              <a:rPr lang="en-US" sz="1400" baseline="0"/>
              <a:t> Time of Day</a:t>
            </a:r>
            <a:endParaRPr lang="en-US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'Calls &amp; Hour of Day'!$F$4</c:f>
              <c:strCache>
                <c:ptCount val="1"/>
                <c:pt idx="0">
                  <c:v>Calls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dLbls>
            <c:dLbl>
              <c:idx val="5"/>
              <c:layout>
                <c:manualLayout>
                  <c:x val="-0.0354505169867061"/>
                  <c:y val="0.03938946331856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'Calls &amp; Hour of Day'!$E$5:$E$11</c:f>
              <c:strCache>
                <c:ptCount val="7"/>
                <c:pt idx="0">
                  <c:v>12 AM to 6 AM</c:v>
                </c:pt>
                <c:pt idx="1">
                  <c:v>6 AM to 9 AM</c:v>
                </c:pt>
                <c:pt idx="2">
                  <c:v>9 AM to 12 PM</c:v>
                </c:pt>
                <c:pt idx="3">
                  <c:v>12 PM - 1 PM</c:v>
                </c:pt>
                <c:pt idx="4">
                  <c:v>1 PM - 6 PM</c:v>
                </c:pt>
                <c:pt idx="5">
                  <c:v>6 PM to 9 PM</c:v>
                </c:pt>
                <c:pt idx="6">
                  <c:v>9 PM - 12 AM</c:v>
                </c:pt>
              </c:strCache>
            </c:strRef>
          </c:cat>
          <c:val>
            <c:numRef>
              <c:f>'Calls &amp; Hour of Day'!$F$5:$F$11</c:f>
              <c:numCache>
                <c:formatCode>General</c:formatCode>
                <c:ptCount val="7"/>
                <c:pt idx="0">
                  <c:v>264.0</c:v>
                </c:pt>
                <c:pt idx="1">
                  <c:v>146.0</c:v>
                </c:pt>
                <c:pt idx="2">
                  <c:v>111.0</c:v>
                </c:pt>
                <c:pt idx="3">
                  <c:v>53.0</c:v>
                </c:pt>
                <c:pt idx="4">
                  <c:v>221.0</c:v>
                </c:pt>
                <c:pt idx="5">
                  <c:v>121.0</c:v>
                </c:pt>
                <c:pt idx="6">
                  <c:v>120.0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8996288"/>
        <c:axId val="6540624"/>
      </c:lineChart>
      <c:catAx>
        <c:axId val="-38996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2700000"/>
          <a:lstStyle/>
          <a:p>
            <a:pPr>
              <a:defRPr sz="1000"/>
            </a:pPr>
            <a:endParaRPr lang="en-US"/>
          </a:p>
        </c:txPr>
        <c:crossAx val="6540624"/>
        <c:crosses val="autoZero"/>
        <c:auto val="1"/>
        <c:lblAlgn val="ctr"/>
        <c:lblOffset val="100"/>
        <c:noMultiLvlLbl val="0"/>
      </c:catAx>
      <c:valAx>
        <c:axId val="654062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50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-38996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Number of Calls</a:t>
            </a:r>
            <a:r>
              <a:rPr lang="en-US" sz="1400" baseline="0"/>
              <a:t> by Time of Day</a:t>
            </a:r>
            <a:endParaRPr lang="en-US" sz="14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  <a:prstDash val="sysDot"/>
            </a:ln>
          </c:spPr>
          <c:invertIfNegative val="0"/>
          <c:dLbls>
            <c:dLbl>
              <c:idx val="0"/>
              <c:layout>
                <c:manualLayout>
                  <c:x val="-0.0166666666666667"/>
                  <c:y val="0.004629629629629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0.00159154899853218"/>
                  <c:y val="0.016917292696754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0.000631549735966848"/>
                  <c:y val="0.0038290814455894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0.0"/>
                  <c:y val="0.0072472927509667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0.000682733524823774"/>
                  <c:y val="0.01570608176258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0.00143620561262368"/>
                  <c:y val="0.13522094470846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600" b="1"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-5.11837888569253E-5"/>
                  <c:y val="0.0074527278210728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400" b="1"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>
                <c:manualLayout>
                  <c:x val="0.000554652764082274"/>
                  <c:y val="0.0090642518154610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layout>
                <c:manualLayout>
                  <c:x val="0.0"/>
                  <c:y val="0.01696051085592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layout>
                <c:manualLayout>
                  <c:x val="-0.00222309873449913"/>
                  <c:y val="0.0054406054399776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"/>
              <c:layout>
                <c:manualLayout>
                  <c:x val="-0.00098571244559308"/>
                  <c:y val="0.0038290814455894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"/>
              <c:layout>
                <c:manualLayout>
                  <c:x val="-5.11837888569253E-5"/>
                  <c:y val="0.0082527832885418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'Calls &amp; Hour of Day'!$I$4:$I$28</c:f>
              <c:strCache>
                <c:ptCount val="25"/>
                <c:pt idx="0">
                  <c:v>Hour</c:v>
                </c:pt>
                <c:pt idx="1">
                  <c:v>12-1 AM</c:v>
                </c:pt>
                <c:pt idx="2">
                  <c:v>1-2 AM</c:v>
                </c:pt>
                <c:pt idx="3">
                  <c:v>2-3 AM</c:v>
                </c:pt>
                <c:pt idx="4">
                  <c:v>3-4 AM</c:v>
                </c:pt>
                <c:pt idx="5">
                  <c:v>4-5 AM</c:v>
                </c:pt>
                <c:pt idx="6">
                  <c:v>5-6 AM</c:v>
                </c:pt>
                <c:pt idx="7">
                  <c:v>6-7 AM</c:v>
                </c:pt>
                <c:pt idx="8">
                  <c:v>7-8 AM</c:v>
                </c:pt>
                <c:pt idx="9">
                  <c:v>8-9 AM</c:v>
                </c:pt>
                <c:pt idx="10">
                  <c:v>9-10 AM</c:v>
                </c:pt>
                <c:pt idx="11">
                  <c:v>10-11 AM</c:v>
                </c:pt>
                <c:pt idx="12">
                  <c:v>11AM - 12 PM</c:v>
                </c:pt>
                <c:pt idx="13">
                  <c:v>12-1 PM</c:v>
                </c:pt>
                <c:pt idx="14">
                  <c:v>1-2 PM</c:v>
                </c:pt>
                <c:pt idx="15">
                  <c:v>2-3 PM</c:v>
                </c:pt>
                <c:pt idx="16">
                  <c:v>3-4 PM</c:v>
                </c:pt>
                <c:pt idx="17">
                  <c:v>4-5 PM</c:v>
                </c:pt>
                <c:pt idx="18">
                  <c:v>5-6 PM</c:v>
                </c:pt>
                <c:pt idx="19">
                  <c:v>6-7 PM</c:v>
                </c:pt>
                <c:pt idx="20">
                  <c:v>7-8 PM</c:v>
                </c:pt>
                <c:pt idx="21">
                  <c:v>8-9 PM</c:v>
                </c:pt>
                <c:pt idx="22">
                  <c:v>9-10 PM</c:v>
                </c:pt>
                <c:pt idx="23">
                  <c:v>10-11 PM</c:v>
                </c:pt>
                <c:pt idx="24">
                  <c:v>11 PM - 12 AM</c:v>
                </c:pt>
              </c:strCache>
            </c:strRef>
          </c:cat>
          <c:val>
            <c:numRef>
              <c:f>'Calls &amp; Hour of Day'!$J$4:$J$28</c:f>
              <c:numCache>
                <c:formatCode>General</c:formatCode>
                <c:ptCount val="25"/>
                <c:pt idx="0">
                  <c:v>0.0</c:v>
                </c:pt>
                <c:pt idx="1">
                  <c:v>40.0</c:v>
                </c:pt>
                <c:pt idx="2">
                  <c:v>48.0</c:v>
                </c:pt>
                <c:pt idx="3">
                  <c:v>48.0</c:v>
                </c:pt>
                <c:pt idx="4">
                  <c:v>40.0</c:v>
                </c:pt>
                <c:pt idx="5">
                  <c:v>37.0</c:v>
                </c:pt>
                <c:pt idx="6">
                  <c:v>51.0</c:v>
                </c:pt>
                <c:pt idx="7">
                  <c:v>63.0</c:v>
                </c:pt>
                <c:pt idx="8">
                  <c:v>36.0</c:v>
                </c:pt>
                <c:pt idx="9">
                  <c:v>47.0</c:v>
                </c:pt>
                <c:pt idx="10">
                  <c:v>41.0</c:v>
                </c:pt>
                <c:pt idx="11">
                  <c:v>33.0</c:v>
                </c:pt>
                <c:pt idx="12">
                  <c:v>37.0</c:v>
                </c:pt>
                <c:pt idx="13">
                  <c:v>53.0</c:v>
                </c:pt>
                <c:pt idx="14">
                  <c:v>43.0</c:v>
                </c:pt>
                <c:pt idx="15">
                  <c:v>46.0</c:v>
                </c:pt>
                <c:pt idx="16">
                  <c:v>43.0</c:v>
                </c:pt>
                <c:pt idx="17">
                  <c:v>50.0</c:v>
                </c:pt>
                <c:pt idx="18">
                  <c:v>39.0</c:v>
                </c:pt>
                <c:pt idx="19">
                  <c:v>34.0</c:v>
                </c:pt>
                <c:pt idx="20">
                  <c:v>43.0</c:v>
                </c:pt>
                <c:pt idx="21">
                  <c:v>44.0</c:v>
                </c:pt>
                <c:pt idx="22">
                  <c:v>45.0</c:v>
                </c:pt>
                <c:pt idx="23">
                  <c:v>36.0</c:v>
                </c:pt>
                <c:pt idx="24">
                  <c:v>39.0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68496"/>
        <c:axId val="19390784"/>
      </c:barChart>
      <c:lineChart>
        <c:grouping val="standard"/>
        <c:varyColors val="0"/>
        <c:ser>
          <c:idx val="1"/>
          <c:order val="1"/>
          <c:marker>
            <c:symbol val="none"/>
          </c:marker>
          <c:dLbls>
            <c:dLbl>
              <c:idx val="7"/>
              <c:layout>
                <c:manualLayout>
                  <c:x val="-0.0249390884844016"/>
                  <c:y val="-0.02573697426088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-0.0280850572983842"/>
                  <c:y val="0.021319495693232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'Calls &amp; Hour of Day'!$I$4:$I$28</c:f>
              <c:strCache>
                <c:ptCount val="25"/>
                <c:pt idx="0">
                  <c:v>Hour</c:v>
                </c:pt>
                <c:pt idx="1">
                  <c:v>12-1 AM</c:v>
                </c:pt>
                <c:pt idx="2">
                  <c:v>1-2 AM</c:v>
                </c:pt>
                <c:pt idx="3">
                  <c:v>2-3 AM</c:v>
                </c:pt>
                <c:pt idx="4">
                  <c:v>3-4 AM</c:v>
                </c:pt>
                <c:pt idx="5">
                  <c:v>4-5 AM</c:v>
                </c:pt>
                <c:pt idx="6">
                  <c:v>5-6 AM</c:v>
                </c:pt>
                <c:pt idx="7">
                  <c:v>6-7 AM</c:v>
                </c:pt>
                <c:pt idx="8">
                  <c:v>7-8 AM</c:v>
                </c:pt>
                <c:pt idx="9">
                  <c:v>8-9 AM</c:v>
                </c:pt>
                <c:pt idx="10">
                  <c:v>9-10 AM</c:v>
                </c:pt>
                <c:pt idx="11">
                  <c:v>10-11 AM</c:v>
                </c:pt>
                <c:pt idx="12">
                  <c:v>11AM - 12 PM</c:v>
                </c:pt>
                <c:pt idx="13">
                  <c:v>12-1 PM</c:v>
                </c:pt>
                <c:pt idx="14">
                  <c:v>1-2 PM</c:v>
                </c:pt>
                <c:pt idx="15">
                  <c:v>2-3 PM</c:v>
                </c:pt>
                <c:pt idx="16">
                  <c:v>3-4 PM</c:v>
                </c:pt>
                <c:pt idx="17">
                  <c:v>4-5 PM</c:v>
                </c:pt>
                <c:pt idx="18">
                  <c:v>5-6 PM</c:v>
                </c:pt>
                <c:pt idx="19">
                  <c:v>6-7 PM</c:v>
                </c:pt>
                <c:pt idx="20">
                  <c:v>7-8 PM</c:v>
                </c:pt>
                <c:pt idx="21">
                  <c:v>8-9 PM</c:v>
                </c:pt>
                <c:pt idx="22">
                  <c:v>9-10 PM</c:v>
                </c:pt>
                <c:pt idx="23">
                  <c:v>10-11 PM</c:v>
                </c:pt>
                <c:pt idx="24">
                  <c:v>11 PM - 12 AM</c:v>
                </c:pt>
              </c:strCache>
            </c:strRef>
          </c:cat>
          <c:val>
            <c:numRef>
              <c:f>'Calls &amp; Hour of Day'!$K$4:$K$28</c:f>
              <c:numCache>
                <c:formatCode>0.0%</c:formatCode>
                <c:ptCount val="25"/>
                <c:pt idx="0" formatCode="General">
                  <c:v>0.0</c:v>
                </c:pt>
                <c:pt idx="1">
                  <c:v>0.0386100386100386</c:v>
                </c:pt>
                <c:pt idx="2">
                  <c:v>0.0463320463320463</c:v>
                </c:pt>
                <c:pt idx="3">
                  <c:v>0.0463320463320463</c:v>
                </c:pt>
                <c:pt idx="4">
                  <c:v>0.0386100386100386</c:v>
                </c:pt>
                <c:pt idx="5">
                  <c:v>0.0357142857142857</c:v>
                </c:pt>
                <c:pt idx="6">
                  <c:v>0.0492277992277992</c:v>
                </c:pt>
                <c:pt idx="7">
                  <c:v>0.0608108108108108</c:v>
                </c:pt>
                <c:pt idx="8">
                  <c:v>0.0347490347490347</c:v>
                </c:pt>
                <c:pt idx="9">
                  <c:v>0.0453667953667954</c:v>
                </c:pt>
                <c:pt idx="10">
                  <c:v>0.0395752895752896</c:v>
                </c:pt>
                <c:pt idx="11">
                  <c:v>0.0318532818532818</c:v>
                </c:pt>
                <c:pt idx="12">
                  <c:v>0.0357142857142857</c:v>
                </c:pt>
                <c:pt idx="13">
                  <c:v>0.0511583011583012</c:v>
                </c:pt>
                <c:pt idx="14">
                  <c:v>0.0415057915057915</c:v>
                </c:pt>
                <c:pt idx="15">
                  <c:v>0.0444015444015444</c:v>
                </c:pt>
                <c:pt idx="16">
                  <c:v>0.0415057915057915</c:v>
                </c:pt>
                <c:pt idx="17">
                  <c:v>0.0482625482625483</c:v>
                </c:pt>
                <c:pt idx="18">
                  <c:v>0.0376447876447876</c:v>
                </c:pt>
                <c:pt idx="19">
                  <c:v>0.0328185328185328</c:v>
                </c:pt>
                <c:pt idx="20">
                  <c:v>0.0415057915057915</c:v>
                </c:pt>
                <c:pt idx="21">
                  <c:v>0.0424710424710425</c:v>
                </c:pt>
                <c:pt idx="22">
                  <c:v>0.0434362934362934</c:v>
                </c:pt>
                <c:pt idx="23">
                  <c:v>0.0347490347490347</c:v>
                </c:pt>
                <c:pt idx="24">
                  <c:v>0.0376447876447876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00160"/>
        <c:axId val="50457600"/>
      </c:lineChart>
      <c:catAx>
        <c:axId val="6468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9390784"/>
        <c:crosses val="autoZero"/>
        <c:auto val="1"/>
        <c:lblAlgn val="ctr"/>
        <c:lblOffset val="100"/>
        <c:noMultiLvlLbl val="0"/>
      </c:catAx>
      <c:valAx>
        <c:axId val="19390784"/>
        <c:scaling>
          <c:orientation val="minMax"/>
          <c:max val="70.0"/>
          <c:min val="30.0"/>
        </c:scaling>
        <c:delete val="0"/>
        <c:axPos val="l"/>
        <c:majorGridlines>
          <c:spPr>
            <a:ln>
              <a:solidFill>
                <a:schemeClr val="bg1">
                  <a:lumMod val="50000"/>
                </a:schemeClr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crossAx val="6468496"/>
        <c:crosses val="autoZero"/>
        <c:crossBetween val="between"/>
        <c:majorUnit val="10.0"/>
      </c:valAx>
      <c:valAx>
        <c:axId val="50457600"/>
        <c:scaling>
          <c:orientation val="minMax"/>
        </c:scaling>
        <c:delete val="0"/>
        <c:axPos val="r"/>
        <c:numFmt formatCode="0.0%" sourceLinked="0"/>
        <c:majorTickMark val="out"/>
        <c:minorTickMark val="none"/>
        <c:tickLblPos val="nextTo"/>
        <c:crossAx val="47200160"/>
        <c:crosses val="max"/>
        <c:crossBetween val="between"/>
      </c:valAx>
      <c:catAx>
        <c:axId val="47200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45760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Number of Calls by Day of Week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'Calls &amp; Day of Week'!$J$14</c:f>
              <c:strCache>
                <c:ptCount val="1"/>
                <c:pt idx="0">
                  <c:v>Calls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28575">
              <a:noFill/>
              <a:prstDash val="sysDot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'Calls &amp; Day of Week'!$I$15:$I$21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'Calls &amp; Day of Week'!$J$15:$J$21</c:f>
              <c:numCache>
                <c:formatCode>General</c:formatCode>
                <c:ptCount val="7"/>
                <c:pt idx="0">
                  <c:v>188.0</c:v>
                </c:pt>
                <c:pt idx="1">
                  <c:v>170.0</c:v>
                </c:pt>
                <c:pt idx="2">
                  <c:v>151.0</c:v>
                </c:pt>
                <c:pt idx="3">
                  <c:v>120.0</c:v>
                </c:pt>
                <c:pt idx="4">
                  <c:v>116.0</c:v>
                </c:pt>
                <c:pt idx="5">
                  <c:v>100.0</c:v>
                </c:pt>
                <c:pt idx="6">
                  <c:v>191.0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88496"/>
        <c:axId val="-107741520"/>
      </c:barChart>
      <c:lineChart>
        <c:grouping val="standard"/>
        <c:varyColors val="0"/>
        <c:ser>
          <c:idx val="1"/>
          <c:order val="1"/>
          <c:tx>
            <c:strRef>
              <c:f>'Calls &amp; Day of Week'!$K$14</c:f>
              <c:strCache>
                <c:ptCount val="1"/>
                <c:pt idx="0">
                  <c:v>% Calls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'Calls &amp; Day of Week'!$I$15:$I$21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'Calls &amp; Day of Week'!$K$15:$K$21</c:f>
              <c:numCache>
                <c:formatCode>0.0%</c:formatCode>
                <c:ptCount val="7"/>
                <c:pt idx="0">
                  <c:v>0.181467181467181</c:v>
                </c:pt>
                <c:pt idx="1">
                  <c:v>0.164092664092664</c:v>
                </c:pt>
                <c:pt idx="2">
                  <c:v>0.145752895752896</c:v>
                </c:pt>
                <c:pt idx="3">
                  <c:v>0.115830115830116</c:v>
                </c:pt>
                <c:pt idx="4">
                  <c:v>0.111969111969112</c:v>
                </c:pt>
                <c:pt idx="5">
                  <c:v>0.0965250965250965</c:v>
                </c:pt>
                <c:pt idx="6">
                  <c:v>0.184362934362934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34768"/>
        <c:axId val="-107703200"/>
      </c:lineChart>
      <c:catAx>
        <c:axId val="-20888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07741520"/>
        <c:crosses val="autoZero"/>
        <c:auto val="1"/>
        <c:lblAlgn val="ctr"/>
        <c:lblOffset val="100"/>
        <c:noMultiLvlLbl val="0"/>
      </c:catAx>
      <c:valAx>
        <c:axId val="-107741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88496"/>
        <c:crosses val="autoZero"/>
        <c:crossBetween val="between"/>
      </c:valAx>
      <c:valAx>
        <c:axId val="-107703200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crossAx val="47434768"/>
        <c:crosses val="max"/>
        <c:crossBetween val="between"/>
      </c:valAx>
      <c:catAx>
        <c:axId val="47434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0770320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Call Duration by Time of Day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'Call Duration Hour of Day'!$Q$29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'Call Duration Hour of Day'!$P$30:$P$53</c:f>
              <c:strCache>
                <c:ptCount val="24"/>
                <c:pt idx="0">
                  <c:v>12-1 AM</c:v>
                </c:pt>
                <c:pt idx="1">
                  <c:v>1-2 AM</c:v>
                </c:pt>
                <c:pt idx="2">
                  <c:v>2-3 AM</c:v>
                </c:pt>
                <c:pt idx="3">
                  <c:v>3-4 AM</c:v>
                </c:pt>
                <c:pt idx="4">
                  <c:v>4-5 AM</c:v>
                </c:pt>
                <c:pt idx="5">
                  <c:v>5-6 AM</c:v>
                </c:pt>
                <c:pt idx="6">
                  <c:v>6-7 AM</c:v>
                </c:pt>
                <c:pt idx="7">
                  <c:v>7-8 AM</c:v>
                </c:pt>
                <c:pt idx="8">
                  <c:v>8-9 AM</c:v>
                </c:pt>
                <c:pt idx="9">
                  <c:v>9-10 AM</c:v>
                </c:pt>
                <c:pt idx="10">
                  <c:v>10-11 AM</c:v>
                </c:pt>
                <c:pt idx="11">
                  <c:v>11AM - 12 PM</c:v>
                </c:pt>
                <c:pt idx="12">
                  <c:v>12-1 PM</c:v>
                </c:pt>
                <c:pt idx="13">
                  <c:v>1-2 PM</c:v>
                </c:pt>
                <c:pt idx="14">
                  <c:v>2-3 PM</c:v>
                </c:pt>
                <c:pt idx="15">
                  <c:v>3-4 PM</c:v>
                </c:pt>
                <c:pt idx="16">
                  <c:v>4-5 PM</c:v>
                </c:pt>
                <c:pt idx="17">
                  <c:v>5-6 PM</c:v>
                </c:pt>
                <c:pt idx="18">
                  <c:v>6-7 PM</c:v>
                </c:pt>
                <c:pt idx="19">
                  <c:v>7-8 PM</c:v>
                </c:pt>
                <c:pt idx="20">
                  <c:v>8-9 PM</c:v>
                </c:pt>
                <c:pt idx="21">
                  <c:v>9-10 PM</c:v>
                </c:pt>
                <c:pt idx="22">
                  <c:v>10-11 PM</c:v>
                </c:pt>
                <c:pt idx="23">
                  <c:v>11 PM - 12 AM</c:v>
                </c:pt>
              </c:strCache>
            </c:strRef>
          </c:cat>
          <c:val>
            <c:numRef>
              <c:f>'Call Duration Hour of Day'!$Q$30:$Q$53</c:f>
              <c:numCache>
                <c:formatCode>General</c:formatCode>
                <c:ptCount val="24"/>
                <c:pt idx="0">
                  <c:v>20626.0</c:v>
                </c:pt>
                <c:pt idx="1">
                  <c:v>17245.0</c:v>
                </c:pt>
                <c:pt idx="2">
                  <c:v>16865.0</c:v>
                </c:pt>
                <c:pt idx="3">
                  <c:v>14835.0</c:v>
                </c:pt>
                <c:pt idx="4">
                  <c:v>13213.0</c:v>
                </c:pt>
                <c:pt idx="5">
                  <c:v>19283.0</c:v>
                </c:pt>
                <c:pt idx="6">
                  <c:v>25701.0</c:v>
                </c:pt>
                <c:pt idx="7">
                  <c:v>15861.0</c:v>
                </c:pt>
                <c:pt idx="8">
                  <c:v>15886.0</c:v>
                </c:pt>
                <c:pt idx="9">
                  <c:v>15693.0</c:v>
                </c:pt>
                <c:pt idx="10">
                  <c:v>12761.0</c:v>
                </c:pt>
                <c:pt idx="11">
                  <c:v>16203.0</c:v>
                </c:pt>
                <c:pt idx="12">
                  <c:v>17582.0</c:v>
                </c:pt>
                <c:pt idx="13">
                  <c:v>13085.0</c:v>
                </c:pt>
                <c:pt idx="14">
                  <c:v>13532.0</c:v>
                </c:pt>
                <c:pt idx="15">
                  <c:v>12342.0</c:v>
                </c:pt>
                <c:pt idx="16">
                  <c:v>21612.0</c:v>
                </c:pt>
                <c:pt idx="17">
                  <c:v>15387.0</c:v>
                </c:pt>
                <c:pt idx="18">
                  <c:v>19434.0</c:v>
                </c:pt>
                <c:pt idx="19">
                  <c:v>20817.0</c:v>
                </c:pt>
                <c:pt idx="20">
                  <c:v>17036.0</c:v>
                </c:pt>
                <c:pt idx="21">
                  <c:v>11678.0</c:v>
                </c:pt>
                <c:pt idx="22">
                  <c:v>11859.0</c:v>
                </c:pt>
                <c:pt idx="23">
                  <c:v>13309.0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096"/>
        <c:axId val="8988416"/>
      </c:barChart>
      <c:lineChart>
        <c:grouping val="standard"/>
        <c:varyColors val="0"/>
        <c:ser>
          <c:idx val="1"/>
          <c:order val="1"/>
          <c:tx>
            <c:strRef>
              <c:f>'Call Duration Hour of Day'!$R$29</c:f>
              <c:strCache>
                <c:ptCount val="1"/>
                <c:pt idx="0">
                  <c:v>Duration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'Call Duration Hour of Day'!$P$30:$P$53</c:f>
              <c:strCache>
                <c:ptCount val="24"/>
                <c:pt idx="0">
                  <c:v>12-1 AM</c:v>
                </c:pt>
                <c:pt idx="1">
                  <c:v>1-2 AM</c:v>
                </c:pt>
                <c:pt idx="2">
                  <c:v>2-3 AM</c:v>
                </c:pt>
                <c:pt idx="3">
                  <c:v>3-4 AM</c:v>
                </c:pt>
                <c:pt idx="4">
                  <c:v>4-5 AM</c:v>
                </c:pt>
                <c:pt idx="5">
                  <c:v>5-6 AM</c:v>
                </c:pt>
                <c:pt idx="6">
                  <c:v>6-7 AM</c:v>
                </c:pt>
                <c:pt idx="7">
                  <c:v>7-8 AM</c:v>
                </c:pt>
                <c:pt idx="8">
                  <c:v>8-9 AM</c:v>
                </c:pt>
                <c:pt idx="9">
                  <c:v>9-10 AM</c:v>
                </c:pt>
                <c:pt idx="10">
                  <c:v>10-11 AM</c:v>
                </c:pt>
                <c:pt idx="11">
                  <c:v>11AM - 12 PM</c:v>
                </c:pt>
                <c:pt idx="12">
                  <c:v>12-1 PM</c:v>
                </c:pt>
                <c:pt idx="13">
                  <c:v>1-2 PM</c:v>
                </c:pt>
                <c:pt idx="14">
                  <c:v>2-3 PM</c:v>
                </c:pt>
                <c:pt idx="15">
                  <c:v>3-4 PM</c:v>
                </c:pt>
                <c:pt idx="16">
                  <c:v>4-5 PM</c:v>
                </c:pt>
                <c:pt idx="17">
                  <c:v>5-6 PM</c:v>
                </c:pt>
                <c:pt idx="18">
                  <c:v>6-7 PM</c:v>
                </c:pt>
                <c:pt idx="19">
                  <c:v>7-8 PM</c:v>
                </c:pt>
                <c:pt idx="20">
                  <c:v>8-9 PM</c:v>
                </c:pt>
                <c:pt idx="21">
                  <c:v>9-10 PM</c:v>
                </c:pt>
                <c:pt idx="22">
                  <c:v>10-11 PM</c:v>
                </c:pt>
                <c:pt idx="23">
                  <c:v>11 PM - 12 AM</c:v>
                </c:pt>
              </c:strCache>
            </c:strRef>
          </c:cat>
          <c:val>
            <c:numRef>
              <c:f>'Call Duration Hour of Day'!$R$30:$R$53</c:f>
              <c:numCache>
                <c:formatCode>0.0%</c:formatCode>
                <c:ptCount val="24"/>
                <c:pt idx="0">
                  <c:v>0.0526381604971353</c:v>
                </c:pt>
                <c:pt idx="1">
                  <c:v>0.0440097487526956</c:v>
                </c:pt>
                <c:pt idx="2">
                  <c:v>0.0430399775421404</c:v>
                </c:pt>
                <c:pt idx="3">
                  <c:v>0.0378593576541745</c:v>
                </c:pt>
                <c:pt idx="4">
                  <c:v>0.0337199658028047</c:v>
                </c:pt>
                <c:pt idx="5">
                  <c:v>0.0492107848766732</c:v>
                </c:pt>
                <c:pt idx="6">
                  <c:v>0.0655897102170501</c:v>
                </c:pt>
                <c:pt idx="7">
                  <c:v>0.0404777399226735</c:v>
                </c:pt>
                <c:pt idx="8">
                  <c:v>0.04054154066021</c:v>
                </c:pt>
                <c:pt idx="9">
                  <c:v>0.040048998966428</c:v>
                </c:pt>
                <c:pt idx="10">
                  <c:v>0.0325664484681443</c:v>
                </c:pt>
                <c:pt idx="11">
                  <c:v>0.0413505340121732</c:v>
                </c:pt>
                <c:pt idx="12">
                  <c:v>0.0448697826946879</c:v>
                </c:pt>
                <c:pt idx="13">
                  <c:v>0.0333933060266177</c:v>
                </c:pt>
                <c:pt idx="14">
                  <c:v>0.0345340632137707</c:v>
                </c:pt>
                <c:pt idx="15">
                  <c:v>0.0314971481070321</c:v>
                </c:pt>
                <c:pt idx="16">
                  <c:v>0.0551544615855759</c:v>
                </c:pt>
                <c:pt idx="17">
                  <c:v>0.039268077938981</c:v>
                </c:pt>
                <c:pt idx="18">
                  <c:v>0.0495961413313938</c:v>
                </c:pt>
                <c:pt idx="19">
                  <c:v>0.0531255981319144</c:v>
                </c:pt>
                <c:pt idx="20">
                  <c:v>0.0434763745868902</c:v>
                </c:pt>
                <c:pt idx="21">
                  <c:v>0.029802600518062</c:v>
                </c:pt>
                <c:pt idx="22">
                  <c:v>0.0302645178578264</c:v>
                </c:pt>
                <c:pt idx="23">
                  <c:v>0.0339649606349449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45888"/>
        <c:axId val="9355728"/>
      </c:lineChart>
      <c:catAx>
        <c:axId val="42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8416"/>
        <c:crosses val="autoZero"/>
        <c:auto val="1"/>
        <c:lblAlgn val="ctr"/>
        <c:lblOffset val="100"/>
        <c:noMultiLvlLbl val="0"/>
      </c:catAx>
      <c:valAx>
        <c:axId val="898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96"/>
        <c:crosses val="autoZero"/>
        <c:crossBetween val="between"/>
      </c:valAx>
      <c:valAx>
        <c:axId val="9355728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5888"/>
        <c:crosses val="max"/>
        <c:crossBetween val="between"/>
      </c:valAx>
      <c:catAx>
        <c:axId val="489458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557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Duration</a:t>
            </a:r>
            <a:r>
              <a:rPr lang="en-US" sz="1400" baseline="0"/>
              <a:t> per Call </a:t>
            </a:r>
            <a:r>
              <a:rPr lang="en-US" sz="1400"/>
              <a:t>vs. Calls By Hour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479285796931996"/>
          <c:y val="0.113374545602924"/>
          <c:w val="0.911985067991791"/>
          <c:h val="0.653918225928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'Call Duration Hour of Day'!$B$62</c:f>
              <c:strCache>
                <c:ptCount val="1"/>
                <c:pt idx="0">
                  <c:v>Duration/ Call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'Call Duration Hour of Day'!$A$63:$A$86</c:f>
              <c:strCache>
                <c:ptCount val="24"/>
                <c:pt idx="0">
                  <c:v>12-1 AM</c:v>
                </c:pt>
                <c:pt idx="1">
                  <c:v>1-2 AM</c:v>
                </c:pt>
                <c:pt idx="2">
                  <c:v>2-3 AM</c:v>
                </c:pt>
                <c:pt idx="3">
                  <c:v>3-4 AM</c:v>
                </c:pt>
                <c:pt idx="4">
                  <c:v>4-5 AM</c:v>
                </c:pt>
                <c:pt idx="5">
                  <c:v>5-6 AM</c:v>
                </c:pt>
                <c:pt idx="6">
                  <c:v>6-7 AM</c:v>
                </c:pt>
                <c:pt idx="7">
                  <c:v>7-8 AM</c:v>
                </c:pt>
                <c:pt idx="8">
                  <c:v>8-9 AM</c:v>
                </c:pt>
                <c:pt idx="9">
                  <c:v>9-10 AM</c:v>
                </c:pt>
                <c:pt idx="10">
                  <c:v>10-11 AM</c:v>
                </c:pt>
                <c:pt idx="11">
                  <c:v>11AM - 12 PM</c:v>
                </c:pt>
                <c:pt idx="12">
                  <c:v>12-1 PM</c:v>
                </c:pt>
                <c:pt idx="13">
                  <c:v>1-2 PM</c:v>
                </c:pt>
                <c:pt idx="14">
                  <c:v>2-3 PM</c:v>
                </c:pt>
                <c:pt idx="15">
                  <c:v>3-4 PM</c:v>
                </c:pt>
                <c:pt idx="16">
                  <c:v>4-5 PM</c:v>
                </c:pt>
                <c:pt idx="17">
                  <c:v>5-6 PM</c:v>
                </c:pt>
                <c:pt idx="18">
                  <c:v>6-7 PM</c:v>
                </c:pt>
                <c:pt idx="19">
                  <c:v>7-8 PM</c:v>
                </c:pt>
                <c:pt idx="20">
                  <c:v>8-9 PM</c:v>
                </c:pt>
                <c:pt idx="21">
                  <c:v>9-10 PM</c:v>
                </c:pt>
                <c:pt idx="22">
                  <c:v>10-11 PM</c:v>
                </c:pt>
                <c:pt idx="23">
                  <c:v>11 PM - 12 AM</c:v>
                </c:pt>
              </c:strCache>
            </c:strRef>
          </c:cat>
          <c:val>
            <c:numRef>
              <c:f>'Call Duration Hour of Day'!$B$63:$B$86</c:f>
              <c:numCache>
                <c:formatCode>0</c:formatCode>
                <c:ptCount val="24"/>
                <c:pt idx="0">
                  <c:v>515.65</c:v>
                </c:pt>
                <c:pt idx="1">
                  <c:v>359.2708333333333</c:v>
                </c:pt>
                <c:pt idx="2">
                  <c:v>351.3541666666666</c:v>
                </c:pt>
                <c:pt idx="3">
                  <c:v>370.875</c:v>
                </c:pt>
                <c:pt idx="4">
                  <c:v>357.1081081081081</c:v>
                </c:pt>
                <c:pt idx="5">
                  <c:v>378.0980392156863</c:v>
                </c:pt>
                <c:pt idx="6">
                  <c:v>407.952380952381</c:v>
                </c:pt>
                <c:pt idx="7">
                  <c:v>440.5833333333333</c:v>
                </c:pt>
                <c:pt idx="8">
                  <c:v>338.0</c:v>
                </c:pt>
                <c:pt idx="9">
                  <c:v>382.7560975609756</c:v>
                </c:pt>
                <c:pt idx="10">
                  <c:v>386.6969696969697</c:v>
                </c:pt>
                <c:pt idx="11">
                  <c:v>437.9189189189189</c:v>
                </c:pt>
                <c:pt idx="12">
                  <c:v>331.7358490566038</c:v>
                </c:pt>
                <c:pt idx="13">
                  <c:v>304.3023255813953</c:v>
                </c:pt>
                <c:pt idx="14">
                  <c:v>294.1739130434783</c:v>
                </c:pt>
                <c:pt idx="15">
                  <c:v>287.0232558139535</c:v>
                </c:pt>
                <c:pt idx="16">
                  <c:v>432.24</c:v>
                </c:pt>
                <c:pt idx="17">
                  <c:v>394.5384615384615</c:v>
                </c:pt>
                <c:pt idx="18">
                  <c:v>571.5882352941176</c:v>
                </c:pt>
                <c:pt idx="19">
                  <c:v>484.1162790697674</c:v>
                </c:pt>
                <c:pt idx="20">
                  <c:v>387.1818181818182</c:v>
                </c:pt>
                <c:pt idx="21">
                  <c:v>259.5111111111111</c:v>
                </c:pt>
                <c:pt idx="22">
                  <c:v>329.4166666666667</c:v>
                </c:pt>
                <c:pt idx="23">
                  <c:v>341.2564102564103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64592"/>
        <c:axId val="4468208"/>
      </c:barChart>
      <c:lineChart>
        <c:grouping val="standard"/>
        <c:varyColors val="0"/>
        <c:ser>
          <c:idx val="1"/>
          <c:order val="1"/>
          <c:tx>
            <c:strRef>
              <c:f>'Call Duration Hour of Day'!$C$62</c:f>
              <c:strCache>
                <c:ptCount val="1"/>
                <c:pt idx="0">
                  <c:v>Calls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'Call Duration Hour of Day'!$A$63:$A$86</c:f>
              <c:strCache>
                <c:ptCount val="24"/>
                <c:pt idx="0">
                  <c:v>12-1 AM</c:v>
                </c:pt>
                <c:pt idx="1">
                  <c:v>1-2 AM</c:v>
                </c:pt>
                <c:pt idx="2">
                  <c:v>2-3 AM</c:v>
                </c:pt>
                <c:pt idx="3">
                  <c:v>3-4 AM</c:v>
                </c:pt>
                <c:pt idx="4">
                  <c:v>4-5 AM</c:v>
                </c:pt>
                <c:pt idx="5">
                  <c:v>5-6 AM</c:v>
                </c:pt>
                <c:pt idx="6">
                  <c:v>6-7 AM</c:v>
                </c:pt>
                <c:pt idx="7">
                  <c:v>7-8 AM</c:v>
                </c:pt>
                <c:pt idx="8">
                  <c:v>8-9 AM</c:v>
                </c:pt>
                <c:pt idx="9">
                  <c:v>9-10 AM</c:v>
                </c:pt>
                <c:pt idx="10">
                  <c:v>10-11 AM</c:v>
                </c:pt>
                <c:pt idx="11">
                  <c:v>11AM - 12 PM</c:v>
                </c:pt>
                <c:pt idx="12">
                  <c:v>12-1 PM</c:v>
                </c:pt>
                <c:pt idx="13">
                  <c:v>1-2 PM</c:v>
                </c:pt>
                <c:pt idx="14">
                  <c:v>2-3 PM</c:v>
                </c:pt>
                <c:pt idx="15">
                  <c:v>3-4 PM</c:v>
                </c:pt>
                <c:pt idx="16">
                  <c:v>4-5 PM</c:v>
                </c:pt>
                <c:pt idx="17">
                  <c:v>5-6 PM</c:v>
                </c:pt>
                <c:pt idx="18">
                  <c:v>6-7 PM</c:v>
                </c:pt>
                <c:pt idx="19">
                  <c:v>7-8 PM</c:v>
                </c:pt>
                <c:pt idx="20">
                  <c:v>8-9 PM</c:v>
                </c:pt>
                <c:pt idx="21">
                  <c:v>9-10 PM</c:v>
                </c:pt>
                <c:pt idx="22">
                  <c:v>10-11 PM</c:v>
                </c:pt>
                <c:pt idx="23">
                  <c:v>11 PM - 12 AM</c:v>
                </c:pt>
              </c:strCache>
            </c:strRef>
          </c:cat>
          <c:val>
            <c:numRef>
              <c:f>'Call Duration Hour of Day'!$C$63:$C$86</c:f>
              <c:numCache>
                <c:formatCode>General</c:formatCode>
                <c:ptCount val="24"/>
                <c:pt idx="0">
                  <c:v>40.0</c:v>
                </c:pt>
                <c:pt idx="1">
                  <c:v>48.0</c:v>
                </c:pt>
                <c:pt idx="2">
                  <c:v>48.0</c:v>
                </c:pt>
                <c:pt idx="3">
                  <c:v>40.0</c:v>
                </c:pt>
                <c:pt idx="4">
                  <c:v>37.0</c:v>
                </c:pt>
                <c:pt idx="5">
                  <c:v>51.0</c:v>
                </c:pt>
                <c:pt idx="6">
                  <c:v>63.0</c:v>
                </c:pt>
                <c:pt idx="7">
                  <c:v>36.0</c:v>
                </c:pt>
                <c:pt idx="8">
                  <c:v>47.0</c:v>
                </c:pt>
                <c:pt idx="9">
                  <c:v>41.0</c:v>
                </c:pt>
                <c:pt idx="10">
                  <c:v>33.0</c:v>
                </c:pt>
                <c:pt idx="11">
                  <c:v>37.0</c:v>
                </c:pt>
                <c:pt idx="12">
                  <c:v>53.0</c:v>
                </c:pt>
                <c:pt idx="13">
                  <c:v>43.0</c:v>
                </c:pt>
                <c:pt idx="14">
                  <c:v>46.0</c:v>
                </c:pt>
                <c:pt idx="15">
                  <c:v>43.0</c:v>
                </c:pt>
                <c:pt idx="16">
                  <c:v>50.0</c:v>
                </c:pt>
                <c:pt idx="17">
                  <c:v>39.0</c:v>
                </c:pt>
                <c:pt idx="18">
                  <c:v>34.0</c:v>
                </c:pt>
                <c:pt idx="19">
                  <c:v>43.0</c:v>
                </c:pt>
                <c:pt idx="20">
                  <c:v>44.0</c:v>
                </c:pt>
                <c:pt idx="21">
                  <c:v>45.0</c:v>
                </c:pt>
                <c:pt idx="22">
                  <c:v>36.0</c:v>
                </c:pt>
                <c:pt idx="23">
                  <c:v>39.0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17808"/>
        <c:axId val="48919616"/>
      </c:lineChart>
      <c:catAx>
        <c:axId val="4464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68208"/>
        <c:crosses val="autoZero"/>
        <c:auto val="1"/>
        <c:lblAlgn val="ctr"/>
        <c:lblOffset val="100"/>
        <c:noMultiLvlLbl val="0"/>
      </c:catAx>
      <c:valAx>
        <c:axId val="44682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4464592"/>
        <c:crosses val="autoZero"/>
        <c:crossBetween val="between"/>
      </c:valAx>
      <c:valAx>
        <c:axId val="489196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48917808"/>
        <c:crosses val="max"/>
        <c:crossBetween val="between"/>
      </c:valAx>
      <c:catAx>
        <c:axId val="48917808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48919616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516486062137855"/>
          <c:y val="0.944877569316181"/>
          <c:w val="0.221423685675654"/>
          <c:h val="0.0551224306838188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Duration / Call vs. # Calls</a:t>
            </a:r>
          </a:p>
          <a:p>
            <a:pPr>
              <a:defRPr sz="1400"/>
            </a:pPr>
            <a:r>
              <a:rPr lang="en-US" sz="1400"/>
              <a:t>(Deviation from Mean)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'Call Duration Hour of Day'!$F$62</c:f>
              <c:strCache>
                <c:ptCount val="1"/>
                <c:pt idx="0">
                  <c:v>Duration/ Call</c:v>
                </c:pt>
              </c:strCache>
            </c:strRef>
          </c:tx>
          <c:invertIfNegative val="0"/>
          <c:cat>
            <c:strRef>
              <c:f>'Call Duration Hour of Day'!$E$63:$E$86</c:f>
              <c:strCache>
                <c:ptCount val="24"/>
                <c:pt idx="0">
                  <c:v>12-1 AM</c:v>
                </c:pt>
                <c:pt idx="1">
                  <c:v>1-2 AM</c:v>
                </c:pt>
                <c:pt idx="2">
                  <c:v>2-3 AM</c:v>
                </c:pt>
                <c:pt idx="3">
                  <c:v>3-4 AM</c:v>
                </c:pt>
                <c:pt idx="4">
                  <c:v>4-5 AM</c:v>
                </c:pt>
                <c:pt idx="5">
                  <c:v>5-6 AM</c:v>
                </c:pt>
                <c:pt idx="6">
                  <c:v>6-7 AM</c:v>
                </c:pt>
                <c:pt idx="7">
                  <c:v>7-8 AM</c:v>
                </c:pt>
                <c:pt idx="8">
                  <c:v>8-9 AM</c:v>
                </c:pt>
                <c:pt idx="9">
                  <c:v>9-10 AM</c:v>
                </c:pt>
                <c:pt idx="10">
                  <c:v>10-11 AM</c:v>
                </c:pt>
                <c:pt idx="11">
                  <c:v>11AM - 12 PM</c:v>
                </c:pt>
                <c:pt idx="12">
                  <c:v>12-1 PM</c:v>
                </c:pt>
                <c:pt idx="13">
                  <c:v>1-2 PM</c:v>
                </c:pt>
                <c:pt idx="14">
                  <c:v>2-3 PM</c:v>
                </c:pt>
                <c:pt idx="15">
                  <c:v>3-4 PM</c:v>
                </c:pt>
                <c:pt idx="16">
                  <c:v>4-5 PM</c:v>
                </c:pt>
                <c:pt idx="17">
                  <c:v>5-6 PM</c:v>
                </c:pt>
                <c:pt idx="18">
                  <c:v>6-7 PM</c:v>
                </c:pt>
                <c:pt idx="19">
                  <c:v>7-8 PM</c:v>
                </c:pt>
                <c:pt idx="20">
                  <c:v>8-9 PM</c:v>
                </c:pt>
                <c:pt idx="21">
                  <c:v>9-10 PM</c:v>
                </c:pt>
                <c:pt idx="22">
                  <c:v>10-11 PM</c:v>
                </c:pt>
                <c:pt idx="23">
                  <c:v>11 PM - 12 AM</c:v>
                </c:pt>
              </c:strCache>
            </c:strRef>
          </c:cat>
          <c:val>
            <c:numRef>
              <c:f>'Call Duration Hour of Day'!$F$63:$F$86</c:f>
              <c:numCache>
                <c:formatCode>0</c:formatCode>
                <c:ptCount val="24"/>
                <c:pt idx="0">
                  <c:v>134.6771594416601</c:v>
                </c:pt>
                <c:pt idx="1">
                  <c:v>-21.70200722500653</c:v>
                </c:pt>
                <c:pt idx="2">
                  <c:v>-29.61867389167315</c:v>
                </c:pt>
                <c:pt idx="3">
                  <c:v>-10.09784055833984</c:v>
                </c:pt>
                <c:pt idx="4">
                  <c:v>-23.86473245023171</c:v>
                </c:pt>
                <c:pt idx="5">
                  <c:v>-2.874801342653541</c:v>
                </c:pt>
                <c:pt idx="6">
                  <c:v>26.97954039404112</c:v>
                </c:pt>
                <c:pt idx="7">
                  <c:v>59.61049277499347</c:v>
                </c:pt>
                <c:pt idx="8">
                  <c:v>-42.97284055833984</c:v>
                </c:pt>
                <c:pt idx="9">
                  <c:v>1.783257002635764</c:v>
                </c:pt>
                <c:pt idx="10">
                  <c:v>5.724129138629848</c:v>
                </c:pt>
                <c:pt idx="11">
                  <c:v>56.94607836057906</c:v>
                </c:pt>
                <c:pt idx="12">
                  <c:v>-49.23699150173604</c:v>
                </c:pt>
                <c:pt idx="13">
                  <c:v>-76.6705149769445</c:v>
                </c:pt>
                <c:pt idx="14">
                  <c:v>-86.79892751486159</c:v>
                </c:pt>
                <c:pt idx="15">
                  <c:v>-93.94958474438635</c:v>
                </c:pt>
                <c:pt idx="16">
                  <c:v>51.26715944166017</c:v>
                </c:pt>
                <c:pt idx="17">
                  <c:v>13.56562098012171</c:v>
                </c:pt>
                <c:pt idx="18">
                  <c:v>190.6153947357778</c:v>
                </c:pt>
                <c:pt idx="19">
                  <c:v>103.1434385114276</c:v>
                </c:pt>
                <c:pt idx="20">
                  <c:v>6.208977623478347</c:v>
                </c:pt>
                <c:pt idx="21">
                  <c:v>-121.4617294472287</c:v>
                </c:pt>
                <c:pt idx="22">
                  <c:v>-51.55617389167315</c:v>
                </c:pt>
                <c:pt idx="23">
                  <c:v>-39.71643030192956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52976"/>
        <c:axId val="3273040"/>
      </c:barChart>
      <c:lineChart>
        <c:grouping val="standard"/>
        <c:varyColors val="0"/>
        <c:ser>
          <c:idx val="3"/>
          <c:order val="1"/>
          <c:tx>
            <c:strRef>
              <c:f>'Call Duration Hour of Day'!$G$62</c:f>
              <c:strCache>
                <c:ptCount val="1"/>
                <c:pt idx="0">
                  <c:v># Calls</c:v>
                </c:pt>
              </c:strCache>
            </c:strRef>
          </c:tx>
          <c:spPr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ymbol val="none"/>
          </c:marker>
          <c:cat>
            <c:strRef>
              <c:f>'Call Duration Hour of Day'!$E$63:$E$86</c:f>
              <c:strCache>
                <c:ptCount val="24"/>
                <c:pt idx="0">
                  <c:v>12-1 AM</c:v>
                </c:pt>
                <c:pt idx="1">
                  <c:v>1-2 AM</c:v>
                </c:pt>
                <c:pt idx="2">
                  <c:v>2-3 AM</c:v>
                </c:pt>
                <c:pt idx="3">
                  <c:v>3-4 AM</c:v>
                </c:pt>
                <c:pt idx="4">
                  <c:v>4-5 AM</c:v>
                </c:pt>
                <c:pt idx="5">
                  <c:v>5-6 AM</c:v>
                </c:pt>
                <c:pt idx="6">
                  <c:v>6-7 AM</c:v>
                </c:pt>
                <c:pt idx="7">
                  <c:v>7-8 AM</c:v>
                </c:pt>
                <c:pt idx="8">
                  <c:v>8-9 AM</c:v>
                </c:pt>
                <c:pt idx="9">
                  <c:v>9-10 AM</c:v>
                </c:pt>
                <c:pt idx="10">
                  <c:v>10-11 AM</c:v>
                </c:pt>
                <c:pt idx="11">
                  <c:v>11AM - 12 PM</c:v>
                </c:pt>
                <c:pt idx="12">
                  <c:v>12-1 PM</c:v>
                </c:pt>
                <c:pt idx="13">
                  <c:v>1-2 PM</c:v>
                </c:pt>
                <c:pt idx="14">
                  <c:v>2-3 PM</c:v>
                </c:pt>
                <c:pt idx="15">
                  <c:v>3-4 PM</c:v>
                </c:pt>
                <c:pt idx="16">
                  <c:v>4-5 PM</c:v>
                </c:pt>
                <c:pt idx="17">
                  <c:v>5-6 PM</c:v>
                </c:pt>
                <c:pt idx="18">
                  <c:v>6-7 PM</c:v>
                </c:pt>
                <c:pt idx="19">
                  <c:v>7-8 PM</c:v>
                </c:pt>
                <c:pt idx="20">
                  <c:v>8-9 PM</c:v>
                </c:pt>
                <c:pt idx="21">
                  <c:v>9-10 PM</c:v>
                </c:pt>
                <c:pt idx="22">
                  <c:v>10-11 PM</c:v>
                </c:pt>
                <c:pt idx="23">
                  <c:v>11 PM - 12 AM</c:v>
                </c:pt>
              </c:strCache>
            </c:strRef>
          </c:cat>
          <c:val>
            <c:numRef>
              <c:f>'Call Duration Hour of Day'!$G$63:$G$86</c:f>
              <c:numCache>
                <c:formatCode>0.0</c:formatCode>
                <c:ptCount val="24"/>
                <c:pt idx="0">
                  <c:v>-3.166666666666664</c:v>
                </c:pt>
                <c:pt idx="1">
                  <c:v>4.833333333333335</c:v>
                </c:pt>
                <c:pt idx="2">
                  <c:v>4.833333333333335</c:v>
                </c:pt>
                <c:pt idx="3">
                  <c:v>-3.166666666666664</c:v>
                </c:pt>
                <c:pt idx="4">
                  <c:v>-6.166666666666664</c:v>
                </c:pt>
                <c:pt idx="5">
                  <c:v>7.833333333333335</c:v>
                </c:pt>
                <c:pt idx="6">
                  <c:v>19.83333333333334</c:v>
                </c:pt>
                <c:pt idx="7">
                  <c:v>-7.166666666666664</c:v>
                </c:pt>
                <c:pt idx="8">
                  <c:v>3.833333333333336</c:v>
                </c:pt>
                <c:pt idx="9">
                  <c:v>-2.166666666666664</c:v>
                </c:pt>
                <c:pt idx="10">
                  <c:v>-10.16666666666666</c:v>
                </c:pt>
                <c:pt idx="11">
                  <c:v>-6.166666666666664</c:v>
                </c:pt>
                <c:pt idx="12">
                  <c:v>9.833333333333335</c:v>
                </c:pt>
                <c:pt idx="13">
                  <c:v>-0.166666666666664</c:v>
                </c:pt>
                <c:pt idx="14">
                  <c:v>2.833333333333336</c:v>
                </c:pt>
                <c:pt idx="15">
                  <c:v>-0.166666666666664</c:v>
                </c:pt>
                <c:pt idx="16">
                  <c:v>6.833333333333335</c:v>
                </c:pt>
                <c:pt idx="17">
                  <c:v>-4.166666666666664</c:v>
                </c:pt>
                <c:pt idx="18">
                  <c:v>-9.166666666666664</c:v>
                </c:pt>
                <c:pt idx="19">
                  <c:v>-0.166666666666664</c:v>
                </c:pt>
                <c:pt idx="20">
                  <c:v>0.833333333333336</c:v>
                </c:pt>
                <c:pt idx="21">
                  <c:v>1.833333333333336</c:v>
                </c:pt>
                <c:pt idx="22">
                  <c:v>-7.166666666666664</c:v>
                </c:pt>
                <c:pt idx="23">
                  <c:v>-4.166666666666664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29424"/>
        <c:axId val="1797424"/>
      </c:lineChart>
      <c:catAx>
        <c:axId val="3352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/>
          <a:lstStyle/>
          <a:p>
            <a:pPr>
              <a:defRPr/>
            </a:pPr>
            <a:endParaRPr lang="en-US"/>
          </a:p>
        </c:txPr>
        <c:crossAx val="3273040"/>
        <c:crosses val="autoZero"/>
        <c:auto val="1"/>
        <c:lblAlgn val="ctr"/>
        <c:lblOffset val="100"/>
        <c:noMultiLvlLbl val="0"/>
      </c:catAx>
      <c:valAx>
        <c:axId val="3273040"/>
        <c:scaling>
          <c:orientation val="minMax"/>
          <c:max val="200.0"/>
          <c:min val="-150.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3352976"/>
        <c:crosses val="autoZero"/>
        <c:crossBetween val="between"/>
      </c:valAx>
      <c:valAx>
        <c:axId val="1797424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crossAx val="16129424"/>
        <c:crosses val="max"/>
        <c:crossBetween val="between"/>
      </c:valAx>
      <c:catAx>
        <c:axId val="16129424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1797424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="1" i="0" baseline="0">
                <a:effectLst/>
              </a:rPr>
              <a:t>Deviation from Means - Duration / Call vs. # Calls</a:t>
            </a:r>
            <a:endParaRPr lang="en-US" sz="1400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4"/>
          <c:order val="1"/>
          <c:tx>
            <c:strRef>
              <c:f>'Call Duration Day of Week'!$W$3</c:f>
              <c:strCache>
                <c:ptCount val="1"/>
                <c:pt idx="0">
                  <c:v>Duration/ Call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f>'Call Duration Day of Week'!$R$4:$R$10</c:f>
              <c:strCache>
                <c:ptCount val="7"/>
                <c:pt idx="0">
                  <c:v>Saturday</c:v>
                </c:pt>
                <c:pt idx="1">
                  <c:v>Sunday</c:v>
                </c:pt>
                <c:pt idx="2">
                  <c:v>Monday</c:v>
                </c:pt>
                <c:pt idx="3">
                  <c:v>Tuesday</c:v>
                </c:pt>
                <c:pt idx="4">
                  <c:v>Wednesday</c:v>
                </c:pt>
                <c:pt idx="5">
                  <c:v>Thursday</c:v>
                </c:pt>
                <c:pt idx="6">
                  <c:v>Friday</c:v>
                </c:pt>
              </c:strCache>
            </c:strRef>
          </c:cat>
          <c:val>
            <c:numRef>
              <c:f>'Call Duration Day of Week'!$W$4:$W$10</c:f>
              <c:numCache>
                <c:formatCode>0</c:formatCode>
                <c:ptCount val="7"/>
                <c:pt idx="0">
                  <c:v>-41.34858334365924</c:v>
                </c:pt>
                <c:pt idx="1">
                  <c:v>42.00409328480441</c:v>
                </c:pt>
                <c:pt idx="2">
                  <c:v>-16.14437562951661</c:v>
                </c:pt>
                <c:pt idx="3">
                  <c:v>2.797223651705281</c:v>
                </c:pt>
                <c:pt idx="4">
                  <c:v>-25.99914226308169</c:v>
                </c:pt>
                <c:pt idx="5">
                  <c:v>58.7953921498738</c:v>
                </c:pt>
                <c:pt idx="6">
                  <c:v>-20.10460785012623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75984"/>
        <c:axId val="4480064"/>
      </c:barChart>
      <c:lineChart>
        <c:grouping val="standard"/>
        <c:varyColors val="0"/>
        <c:ser>
          <c:idx val="3"/>
          <c:order val="0"/>
          <c:tx>
            <c:strRef>
              <c:f>'Call Duration Day of Week'!$V$3</c:f>
              <c:strCache>
                <c:ptCount val="1"/>
                <c:pt idx="0">
                  <c:v># Calls</c:v>
                </c:pt>
              </c:strCache>
            </c:strRef>
          </c:tx>
          <c:spPr>
            <a:ln w="19050">
              <a:solidFill>
                <a:schemeClr val="tx1">
                  <a:lumMod val="75000"/>
                  <a:lumOff val="25000"/>
                </a:schemeClr>
              </a:solidFill>
            </a:ln>
          </c:spPr>
          <c:marker>
            <c:symbol val="none"/>
          </c:marker>
          <c:cat>
            <c:strRef>
              <c:f>'Call Duration Day of Week'!$R$4:$R$10</c:f>
              <c:strCache>
                <c:ptCount val="7"/>
                <c:pt idx="0">
                  <c:v>Saturday</c:v>
                </c:pt>
                <c:pt idx="1">
                  <c:v>Sunday</c:v>
                </c:pt>
                <c:pt idx="2">
                  <c:v>Monday</c:v>
                </c:pt>
                <c:pt idx="3">
                  <c:v>Tuesday</c:v>
                </c:pt>
                <c:pt idx="4">
                  <c:v>Wednesday</c:v>
                </c:pt>
                <c:pt idx="5">
                  <c:v>Thursday</c:v>
                </c:pt>
                <c:pt idx="6">
                  <c:v>Friday</c:v>
                </c:pt>
              </c:strCache>
            </c:strRef>
          </c:cat>
          <c:val>
            <c:numRef>
              <c:f>'Call Duration Day of Week'!$V$4:$V$10</c:f>
              <c:numCache>
                <c:formatCode>General</c:formatCode>
                <c:ptCount val="7"/>
                <c:pt idx="0">
                  <c:v>18.0</c:v>
                </c:pt>
                <c:pt idx="1">
                  <c:v>27.0</c:v>
                </c:pt>
                <c:pt idx="2">
                  <c:v>11.0</c:v>
                </c:pt>
                <c:pt idx="3">
                  <c:v>10.0</c:v>
                </c:pt>
                <c:pt idx="4">
                  <c:v>-19.0</c:v>
                </c:pt>
                <c:pt idx="5">
                  <c:v>-17.0</c:v>
                </c:pt>
                <c:pt idx="6">
                  <c:v>-30.0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8048"/>
        <c:axId val="2917744"/>
      </c:lineChart>
      <c:catAx>
        <c:axId val="4475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80064"/>
        <c:crosses val="autoZero"/>
        <c:auto val="1"/>
        <c:lblAlgn val="ctr"/>
        <c:lblOffset val="100"/>
        <c:noMultiLvlLbl val="0"/>
      </c:catAx>
      <c:valAx>
        <c:axId val="4480064"/>
        <c:scaling>
          <c:orientation val="minMax"/>
          <c:max val="80.0"/>
          <c:min val="-50.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4475984"/>
        <c:crosses val="autoZero"/>
        <c:crossBetween val="between"/>
      </c:valAx>
      <c:valAx>
        <c:axId val="29177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898048"/>
        <c:crosses val="max"/>
        <c:crossBetween val="between"/>
      </c:valAx>
      <c:catAx>
        <c:axId val="2898048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2917744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SMS by</a:t>
            </a:r>
            <a:r>
              <a:rPr lang="en-US" sz="1400" baseline="0"/>
              <a:t> Time of Day</a:t>
            </a:r>
            <a:endParaRPr lang="en-US" sz="14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'SMS and Day of Week'!$E$3</c:f>
              <c:strCache>
                <c:ptCount val="1"/>
                <c:pt idx="0">
                  <c:v>SMS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28575">
              <a:noFill/>
              <a:prstDash val="sysDot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 b="1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'SMS and Day of Week'!$D$4:$D$27</c:f>
              <c:strCache>
                <c:ptCount val="24"/>
                <c:pt idx="0">
                  <c:v>12-1 AM</c:v>
                </c:pt>
                <c:pt idx="1">
                  <c:v>1-2 AM</c:v>
                </c:pt>
                <c:pt idx="2">
                  <c:v>2-3 AM</c:v>
                </c:pt>
                <c:pt idx="3">
                  <c:v>3-4 AM</c:v>
                </c:pt>
                <c:pt idx="4">
                  <c:v>4-5 AM</c:v>
                </c:pt>
                <c:pt idx="5">
                  <c:v>5-6 AM</c:v>
                </c:pt>
                <c:pt idx="6">
                  <c:v>6-7 AM</c:v>
                </c:pt>
                <c:pt idx="7">
                  <c:v>7-8 AM</c:v>
                </c:pt>
                <c:pt idx="8">
                  <c:v>8-9 AM</c:v>
                </c:pt>
                <c:pt idx="9">
                  <c:v>9-10 AM</c:v>
                </c:pt>
                <c:pt idx="10">
                  <c:v>10-11 AM</c:v>
                </c:pt>
                <c:pt idx="11">
                  <c:v>11AM - 12 PM</c:v>
                </c:pt>
                <c:pt idx="12">
                  <c:v>12-1 PM</c:v>
                </c:pt>
                <c:pt idx="13">
                  <c:v>1-2 PM</c:v>
                </c:pt>
                <c:pt idx="14">
                  <c:v>2-3 PM</c:v>
                </c:pt>
                <c:pt idx="15">
                  <c:v>3-4 PM</c:v>
                </c:pt>
                <c:pt idx="16">
                  <c:v>4-5 PM</c:v>
                </c:pt>
                <c:pt idx="17">
                  <c:v>5-6 PM</c:v>
                </c:pt>
                <c:pt idx="18">
                  <c:v>6-7 PM</c:v>
                </c:pt>
                <c:pt idx="19">
                  <c:v>7-8 PM</c:v>
                </c:pt>
                <c:pt idx="20">
                  <c:v>8-9 PM</c:v>
                </c:pt>
                <c:pt idx="21">
                  <c:v>9-10 PM</c:v>
                </c:pt>
                <c:pt idx="22">
                  <c:v>10-11 PM</c:v>
                </c:pt>
                <c:pt idx="23">
                  <c:v>11 PM - 12 AM</c:v>
                </c:pt>
              </c:strCache>
            </c:strRef>
          </c:cat>
          <c:val>
            <c:numRef>
              <c:f>'SMS and Day of Week'!$E$4:$E$27</c:f>
              <c:numCache>
                <c:formatCode>General</c:formatCode>
                <c:ptCount val="24"/>
                <c:pt idx="0">
                  <c:v>2.0</c:v>
                </c:pt>
                <c:pt idx="1">
                  <c:v>5.0</c:v>
                </c:pt>
                <c:pt idx="2">
                  <c:v>2.0</c:v>
                </c:pt>
                <c:pt idx="3">
                  <c:v>4.0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5.0</c:v>
                </c:pt>
                <c:pt idx="8">
                  <c:v>3.0</c:v>
                </c:pt>
                <c:pt idx="9">
                  <c:v>7.0</c:v>
                </c:pt>
                <c:pt idx="10">
                  <c:v>5.0</c:v>
                </c:pt>
                <c:pt idx="11">
                  <c:v>4.0</c:v>
                </c:pt>
                <c:pt idx="12">
                  <c:v>1.0</c:v>
                </c:pt>
                <c:pt idx="13">
                  <c:v>5.0</c:v>
                </c:pt>
                <c:pt idx="14">
                  <c:v>3.0</c:v>
                </c:pt>
                <c:pt idx="15">
                  <c:v>7.0</c:v>
                </c:pt>
                <c:pt idx="16">
                  <c:v>5.0</c:v>
                </c:pt>
                <c:pt idx="17">
                  <c:v>5.0</c:v>
                </c:pt>
                <c:pt idx="18">
                  <c:v>2.0</c:v>
                </c:pt>
                <c:pt idx="19">
                  <c:v>4.0</c:v>
                </c:pt>
                <c:pt idx="20">
                  <c:v>1.0</c:v>
                </c:pt>
                <c:pt idx="21">
                  <c:v>5.0</c:v>
                </c:pt>
                <c:pt idx="22">
                  <c:v>5.0</c:v>
                </c:pt>
                <c:pt idx="23">
                  <c:v>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491056"/>
        <c:axId val="5899440"/>
      </c:barChart>
      <c:catAx>
        <c:axId val="46491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99440"/>
        <c:crosses val="autoZero"/>
        <c:auto val="1"/>
        <c:lblAlgn val="ctr"/>
        <c:lblOffset val="100"/>
        <c:noMultiLvlLbl val="0"/>
      </c:catAx>
      <c:valAx>
        <c:axId val="5899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491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SMS by</a:t>
            </a:r>
            <a:r>
              <a:rPr lang="en-US" sz="1400" baseline="0"/>
              <a:t> Day of Week</a:t>
            </a:r>
            <a:endParaRPr lang="en-US" sz="14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'SMS and Day of Week'!$N$3</c:f>
              <c:strCache>
                <c:ptCount val="1"/>
                <c:pt idx="0">
                  <c:v>SMS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28575">
              <a:noFill/>
              <a:prstDash val="sysDot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 b="1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'SMS and Day of Week'!$M$4:$M$10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'SMS and Day of Week'!$N$4:$N$10</c:f>
              <c:numCache>
                <c:formatCode>General</c:formatCode>
                <c:ptCount val="7"/>
                <c:pt idx="0">
                  <c:v>9.0</c:v>
                </c:pt>
                <c:pt idx="1">
                  <c:v>11.0</c:v>
                </c:pt>
                <c:pt idx="2">
                  <c:v>8.0</c:v>
                </c:pt>
                <c:pt idx="3">
                  <c:v>9.0</c:v>
                </c:pt>
                <c:pt idx="4">
                  <c:v>4.0</c:v>
                </c:pt>
                <c:pt idx="5">
                  <c:v>5.0</c:v>
                </c:pt>
                <c:pt idx="6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46912"/>
        <c:axId val="3627776"/>
      </c:barChart>
      <c:catAx>
        <c:axId val="8746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27776"/>
        <c:crosses val="autoZero"/>
        <c:auto val="1"/>
        <c:lblAlgn val="ctr"/>
        <c:lblOffset val="100"/>
        <c:noMultiLvlLbl val="0"/>
      </c:catAx>
      <c:valAx>
        <c:axId val="3627776"/>
        <c:scaling>
          <c:orientation val="minMax"/>
        </c:scaling>
        <c:delete val="0"/>
        <c:axPos val="l"/>
        <c:majorGridlines>
          <c:spPr>
            <a:ln w="6350">
              <a:solidFill>
                <a:schemeClr val="bg1">
                  <a:lumMod val="50000"/>
                </a:schemeClr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crossAx val="8746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Balance Inquiries by</a:t>
            </a:r>
            <a:r>
              <a:rPr lang="en-US" sz="1400" baseline="0"/>
              <a:t> Time of Day</a:t>
            </a:r>
            <a:endParaRPr lang="en-US" sz="14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'BIs and Day of Week'!$E$3</c:f>
              <c:strCache>
                <c:ptCount val="1"/>
                <c:pt idx="0">
                  <c:v>Balance Inquiries</c:v>
                </c:pt>
              </c:strCache>
            </c:strRef>
          </c:tx>
          <c:spPr>
            <a:ln w="28575">
              <a:noFill/>
              <a:prstDash val="sysDot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 b="1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'BIs and Day of Week'!$D$4:$D$27</c:f>
              <c:strCache>
                <c:ptCount val="24"/>
                <c:pt idx="0">
                  <c:v>12-1 AM</c:v>
                </c:pt>
                <c:pt idx="1">
                  <c:v>1-2 AM</c:v>
                </c:pt>
                <c:pt idx="2">
                  <c:v>2-3 AM</c:v>
                </c:pt>
                <c:pt idx="3">
                  <c:v>3-4 AM</c:v>
                </c:pt>
                <c:pt idx="4">
                  <c:v>4-5 AM</c:v>
                </c:pt>
                <c:pt idx="5">
                  <c:v>5-6 AM</c:v>
                </c:pt>
                <c:pt idx="6">
                  <c:v>6-7 AM</c:v>
                </c:pt>
                <c:pt idx="7">
                  <c:v>7-8 AM</c:v>
                </c:pt>
                <c:pt idx="8">
                  <c:v>8-9 AM</c:v>
                </c:pt>
                <c:pt idx="9">
                  <c:v>9-10 AM</c:v>
                </c:pt>
                <c:pt idx="10">
                  <c:v>10-11 AM</c:v>
                </c:pt>
                <c:pt idx="11">
                  <c:v>11AM - 12 PM</c:v>
                </c:pt>
                <c:pt idx="12">
                  <c:v>12-1 PM</c:v>
                </c:pt>
                <c:pt idx="13">
                  <c:v>1-2 PM</c:v>
                </c:pt>
                <c:pt idx="14">
                  <c:v>2-3 PM</c:v>
                </c:pt>
                <c:pt idx="15">
                  <c:v>3-4 PM</c:v>
                </c:pt>
                <c:pt idx="16">
                  <c:v>4-5 PM</c:v>
                </c:pt>
                <c:pt idx="17">
                  <c:v>5-6 PM</c:v>
                </c:pt>
                <c:pt idx="18">
                  <c:v>6-7 PM</c:v>
                </c:pt>
                <c:pt idx="19">
                  <c:v>7-8 PM</c:v>
                </c:pt>
                <c:pt idx="20">
                  <c:v>8-9 PM</c:v>
                </c:pt>
                <c:pt idx="21">
                  <c:v>9-10 PM</c:v>
                </c:pt>
                <c:pt idx="22">
                  <c:v>10-11 PM</c:v>
                </c:pt>
                <c:pt idx="23">
                  <c:v>11 PM - 12 AM</c:v>
                </c:pt>
              </c:strCache>
            </c:strRef>
          </c:cat>
          <c:val>
            <c:numRef>
              <c:f>'BIs and Day of Week'!$E$4:$E$27</c:f>
              <c:numCache>
                <c:formatCode>General</c:formatCode>
                <c:ptCount val="24"/>
                <c:pt idx="0">
                  <c:v>6.0</c:v>
                </c:pt>
                <c:pt idx="1">
                  <c:v>3.0</c:v>
                </c:pt>
                <c:pt idx="2">
                  <c:v>6.0</c:v>
                </c:pt>
                <c:pt idx="3">
                  <c:v>6.0</c:v>
                </c:pt>
                <c:pt idx="4">
                  <c:v>4.0</c:v>
                </c:pt>
                <c:pt idx="5">
                  <c:v>2.0</c:v>
                </c:pt>
                <c:pt idx="6">
                  <c:v>2.0</c:v>
                </c:pt>
                <c:pt idx="7">
                  <c:v>7.0</c:v>
                </c:pt>
                <c:pt idx="8">
                  <c:v>5.0</c:v>
                </c:pt>
                <c:pt idx="9">
                  <c:v>2.0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  <c:pt idx="13">
                  <c:v>4.0</c:v>
                </c:pt>
                <c:pt idx="14">
                  <c:v>2.0</c:v>
                </c:pt>
                <c:pt idx="15">
                  <c:v>3.0</c:v>
                </c:pt>
                <c:pt idx="16">
                  <c:v>5.0</c:v>
                </c:pt>
                <c:pt idx="17">
                  <c:v>7.0</c:v>
                </c:pt>
                <c:pt idx="18">
                  <c:v>0.0</c:v>
                </c:pt>
                <c:pt idx="19">
                  <c:v>3.0</c:v>
                </c:pt>
                <c:pt idx="20">
                  <c:v>5.0</c:v>
                </c:pt>
                <c:pt idx="21">
                  <c:v>2.0</c:v>
                </c:pt>
                <c:pt idx="22">
                  <c:v>3.0</c:v>
                </c:pt>
                <c:pt idx="23">
                  <c:v>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617232"/>
        <c:axId val="52546768"/>
      </c:barChart>
      <c:catAx>
        <c:axId val="46617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546768"/>
        <c:crosses val="autoZero"/>
        <c:auto val="1"/>
        <c:lblAlgn val="ctr"/>
        <c:lblOffset val="100"/>
        <c:noMultiLvlLbl val="0"/>
      </c:catAx>
      <c:valAx>
        <c:axId val="52546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617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Balance Inquiries by</a:t>
            </a:r>
            <a:r>
              <a:rPr lang="en-US" sz="1400" baseline="0"/>
              <a:t> Day of Week</a:t>
            </a:r>
            <a:endParaRPr lang="en-US" sz="14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'BIs and Day of Week'!$N$3</c:f>
              <c:strCache>
                <c:ptCount val="1"/>
                <c:pt idx="0">
                  <c:v>Balance Inquiries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28575">
              <a:noFill/>
              <a:prstDash val="sysDot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 b="1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'BIs and Day of Week'!$M$4:$M$10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'BIs and Day of Week'!$N$4:$N$10</c:f>
              <c:numCache>
                <c:formatCode>General</c:formatCode>
                <c:ptCount val="7"/>
                <c:pt idx="0">
                  <c:v>9.0</c:v>
                </c:pt>
                <c:pt idx="1">
                  <c:v>9.0</c:v>
                </c:pt>
                <c:pt idx="2">
                  <c:v>6.0</c:v>
                </c:pt>
                <c:pt idx="3">
                  <c:v>9.0</c:v>
                </c:pt>
                <c:pt idx="4">
                  <c:v>9.0</c:v>
                </c:pt>
                <c:pt idx="5">
                  <c:v>5.0</c:v>
                </c:pt>
                <c:pt idx="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300656"/>
        <c:axId val="48433584"/>
      </c:barChart>
      <c:catAx>
        <c:axId val="4830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433584"/>
        <c:crosses val="autoZero"/>
        <c:auto val="1"/>
        <c:lblAlgn val="ctr"/>
        <c:lblOffset val="100"/>
        <c:noMultiLvlLbl val="0"/>
      </c:catAx>
      <c:valAx>
        <c:axId val="48433584"/>
        <c:scaling>
          <c:orientation val="minMax"/>
        </c:scaling>
        <c:delete val="0"/>
        <c:axPos val="l"/>
        <c:majorGridlines>
          <c:spPr>
            <a:ln w="6350">
              <a:solidFill>
                <a:schemeClr val="bg1">
                  <a:lumMod val="50000"/>
                </a:schemeClr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crossAx val="48300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Topups by</a:t>
            </a:r>
            <a:r>
              <a:rPr lang="en-US" sz="1400" baseline="0"/>
              <a:t> Day of Week</a:t>
            </a:r>
            <a:endParaRPr lang="en-US" sz="14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'Topups and Day of Week'!$K$3</c:f>
              <c:strCache>
                <c:ptCount val="1"/>
                <c:pt idx="0">
                  <c:v>SMS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28575">
              <a:noFill/>
              <a:prstDash val="sysDot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 b="1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'Topups and Day of Week'!$J$4:$J$10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'Topups and Day of Week'!$K$4:$K$10</c:f>
              <c:numCache>
                <c:formatCode>General</c:formatCode>
                <c:ptCount val="7"/>
                <c:pt idx="0">
                  <c:v>13.0</c:v>
                </c:pt>
                <c:pt idx="1">
                  <c:v>6.0</c:v>
                </c:pt>
                <c:pt idx="2">
                  <c:v>13.0</c:v>
                </c:pt>
                <c:pt idx="3">
                  <c:v>5.0</c:v>
                </c:pt>
                <c:pt idx="4">
                  <c:v>3.0</c:v>
                </c:pt>
                <c:pt idx="5">
                  <c:v>6.0</c:v>
                </c:pt>
                <c:pt idx="6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118128"/>
        <c:axId val="52497088"/>
      </c:barChart>
      <c:catAx>
        <c:axId val="471181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497088"/>
        <c:crosses val="autoZero"/>
        <c:auto val="1"/>
        <c:lblAlgn val="ctr"/>
        <c:lblOffset val="100"/>
        <c:noMultiLvlLbl val="0"/>
      </c:catAx>
      <c:valAx>
        <c:axId val="52497088"/>
        <c:scaling>
          <c:orientation val="minMax"/>
        </c:scaling>
        <c:delete val="0"/>
        <c:axPos val="l"/>
        <c:majorGridlines>
          <c:spPr>
            <a:ln w="6350">
              <a:solidFill>
                <a:schemeClr val="bg1">
                  <a:lumMod val="50000"/>
                </a:schemeClr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crossAx val="47118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259080</xdr:colOff>
      <xdr:row>0</xdr:row>
      <xdr:rowOff>45720</xdr:rowOff>
    </xdr:from>
    <xdr:to>
      <xdr:col>14</xdr:col>
      <xdr:colOff>22860</xdr:colOff>
      <xdr:row>11</xdr:row>
      <xdr:rowOff>205740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251460</xdr:colOff>
      <xdr:row>17</xdr:row>
      <xdr:rowOff>114300</xdr:rowOff>
    </xdr:from>
    <xdr:to>
      <xdr:col>13</xdr:col>
      <xdr:colOff>7620</xdr:colOff>
      <xdr:row>30</xdr:row>
      <xdr:rowOff>91440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60960</xdr:colOff>
      <xdr:row>6</xdr:row>
      <xdr:rowOff>175260</xdr:rowOff>
    </xdr:from>
    <xdr:to>
      <xdr:col>25</xdr:col>
      <xdr:colOff>30480</xdr:colOff>
      <xdr:row>18</xdr:row>
      <xdr:rowOff>171196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</xdr:colOff>
      <xdr:row>25</xdr:row>
      <xdr:rowOff>156210</xdr:rowOff>
    </xdr:from>
    <xdr:to>
      <xdr:col>11</xdr:col>
      <xdr:colOff>251460</xdr:colOff>
      <xdr:row>41</xdr:row>
      <xdr:rowOff>118110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108585</xdr:colOff>
      <xdr:row>2</xdr:row>
      <xdr:rowOff>48342</xdr:rowOff>
    </xdr:from>
    <xdr:to>
      <xdr:col>22</xdr:col>
      <xdr:colOff>13335</xdr:colOff>
      <xdr:row>22</xdr:row>
      <xdr:rowOff>29292</xdr:rowOff>
    </xdr:to>
    <xdr:grpSp>
      <xdr:nvGrpSpPr>
        <xdr:cNvPr id="9" name="Group 8"/>
        <xdr:cNvGrpSpPr/>
      </xdr:nvGrpSpPr>
      <xdr:grpSpPr>
        <a:xfrm>
          <a:off x="5034956" y="427294"/>
          <a:ext cx="7529871" cy="3770466"/>
          <a:chOff x="4505325" y="1828800"/>
          <a:chExt cx="6534150" cy="3790950"/>
        </a:xfrm>
      </xdr:grpSpPr>
      <xdr:graphicFrame macro="">
        <xdr:nvGraphicFramePr>
          <xdr:cNvPr id="2" name="Chart 1"/>
          <xdr:cNvGraphicFramePr/>
        </xdr:nvGraphicFramePr>
        <xdr:xfrm>
          <a:off x="5019675" y="1828800"/>
          <a:ext cx="6019800" cy="37909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4" name="Straight Connector 3"/>
          <xdr:cNvCxnSpPr/>
        </xdr:nvCxnSpPr>
        <xdr:spPr>
          <a:xfrm>
            <a:off x="5629275" y="4371975"/>
            <a:ext cx="5295900" cy="0"/>
          </a:xfrm>
          <a:prstGeom prst="line">
            <a:avLst/>
          </a:prstGeom>
          <a:ln>
            <a:solidFill>
              <a:srgbClr val="0070C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TextBox 4"/>
          <xdr:cNvSpPr txBox="1"/>
        </xdr:nvSpPr>
        <xdr:spPr>
          <a:xfrm>
            <a:off x="4505325" y="4286250"/>
            <a:ext cx="1097280" cy="1722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t">
            <a:spAutoFit/>
          </a:bodyPr>
          <a:lstStyle/>
          <a:p>
            <a:r>
              <a:rPr lang="en-US" sz="1100" b="1">
                <a:solidFill>
                  <a:srgbClr val="0070C0"/>
                </a:solidFill>
              </a:rPr>
              <a:t>Average = 12196.2</a:t>
            </a:r>
          </a:p>
        </xdr:txBody>
      </xdr:sp>
    </xdr:grpSp>
    <xdr:clientData/>
  </xdr:twoCellAnchor>
  <xdr:twoCellAnchor editAs="oneCell">
    <xdr:from>
      <xdr:col>13</xdr:col>
      <xdr:colOff>495299</xdr:colOff>
      <xdr:row>12</xdr:row>
      <xdr:rowOff>38100</xdr:rowOff>
    </xdr:from>
    <xdr:to>
      <xdr:col>21</xdr:col>
      <xdr:colOff>104774</xdr:colOff>
      <xdr:row>17</xdr:row>
      <xdr:rowOff>39874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43974" y="2324100"/>
          <a:ext cx="1895475" cy="954274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7540</xdr:colOff>
      <xdr:row>1</xdr:row>
      <xdr:rowOff>19448</xdr:rowOff>
    </xdr:from>
    <xdr:to>
      <xdr:col>57</xdr:col>
      <xdr:colOff>136921</xdr:colOff>
      <xdr:row>14</xdr:row>
      <xdr:rowOff>95648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9922</xdr:colOff>
      <xdr:row>15</xdr:row>
      <xdr:rowOff>19844</xdr:rowOff>
    </xdr:from>
    <xdr:to>
      <xdr:col>57</xdr:col>
      <xdr:colOff>139303</xdr:colOff>
      <xdr:row>29</xdr:row>
      <xdr:rowOff>96043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512751</xdr:colOff>
      <xdr:row>4</xdr:row>
      <xdr:rowOff>131356</xdr:rowOff>
    </xdr:from>
    <xdr:to>
      <xdr:col>15</xdr:col>
      <xdr:colOff>87560</xdr:colOff>
      <xdr:row>19</xdr:row>
      <xdr:rowOff>11075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961359</xdr:colOff>
      <xdr:row>13</xdr:row>
      <xdr:rowOff>37211</xdr:rowOff>
    </xdr:from>
    <xdr:to>
      <xdr:col>46</xdr:col>
      <xdr:colOff>84174</xdr:colOff>
      <xdr:row>33</xdr:row>
      <xdr:rowOff>79744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523780</xdr:colOff>
      <xdr:row>1</xdr:row>
      <xdr:rowOff>95009</xdr:rowOff>
    </xdr:from>
    <xdr:to>
      <xdr:col>18</xdr:col>
      <xdr:colOff>27541</xdr:colOff>
      <xdr:row>13</xdr:row>
      <xdr:rowOff>156071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34290</xdr:colOff>
      <xdr:row>2</xdr:row>
      <xdr:rowOff>53339</xdr:rowOff>
    </xdr:from>
    <xdr:to>
      <xdr:col>52</xdr:col>
      <xdr:colOff>15240</xdr:colOff>
      <xdr:row>21</xdr:row>
      <xdr:rowOff>35618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590549</xdr:colOff>
      <xdr:row>82</xdr:row>
      <xdr:rowOff>152399</xdr:rowOff>
    </xdr:from>
    <xdr:to>
      <xdr:col>27</xdr:col>
      <xdr:colOff>161924</xdr:colOff>
      <xdr:row>104</xdr:row>
      <xdr:rowOff>127634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609600</xdr:colOff>
      <xdr:row>61</xdr:row>
      <xdr:rowOff>304799</xdr:rowOff>
    </xdr:from>
    <xdr:to>
      <xdr:col>20</xdr:col>
      <xdr:colOff>38100</xdr:colOff>
      <xdr:row>82</xdr:row>
      <xdr:rowOff>47624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114299</xdr:colOff>
      <xdr:row>13</xdr:row>
      <xdr:rowOff>104774</xdr:rowOff>
    </xdr:from>
    <xdr:to>
      <xdr:col>37</xdr:col>
      <xdr:colOff>19049</xdr:colOff>
      <xdr:row>36</xdr:row>
      <xdr:rowOff>129539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642653</xdr:colOff>
      <xdr:row>0</xdr:row>
      <xdr:rowOff>118238</xdr:rowOff>
    </xdr:from>
    <xdr:to>
      <xdr:col>44</xdr:col>
      <xdr:colOff>55085</xdr:colOff>
      <xdr:row>19</xdr:row>
      <xdr:rowOff>45905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762001</xdr:colOff>
      <xdr:row>4</xdr:row>
      <xdr:rowOff>18364</xdr:rowOff>
    </xdr:from>
    <xdr:to>
      <xdr:col>9</xdr:col>
      <xdr:colOff>165251</xdr:colOff>
      <xdr:row>18</xdr:row>
      <xdr:rowOff>65211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312147</xdr:colOff>
      <xdr:row>0</xdr:row>
      <xdr:rowOff>173323</xdr:rowOff>
    </xdr:from>
    <xdr:to>
      <xdr:col>55</xdr:col>
      <xdr:colOff>91808</xdr:colOff>
      <xdr:row>19</xdr:row>
      <xdr:rowOff>100990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128531</xdr:colOff>
      <xdr:row>7</xdr:row>
      <xdr:rowOff>27543</xdr:rowOff>
    </xdr:from>
    <xdr:to>
      <xdr:col>26</xdr:col>
      <xdr:colOff>128527</xdr:colOff>
      <xdr:row>20</xdr:row>
      <xdr:rowOff>74391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110170</xdr:colOff>
      <xdr:row>2</xdr:row>
      <xdr:rowOff>376412</xdr:rowOff>
    </xdr:from>
    <xdr:to>
      <xdr:col>31</xdr:col>
      <xdr:colOff>119348</xdr:colOff>
      <xdr:row>16</xdr:row>
      <xdr:rowOff>56030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urari Narayan" refreshedDate="42697.623837962965" createdVersion="4" refreshedVersion="4" minRefreshableVersion="3" recordCount="1337">
  <cacheSource type="worksheet">
    <worksheetSource ref="B1:K1338" sheet="Data Table"/>
  </cacheSource>
  <cacheFields count="10">
    <cacheField name="Date" numFmtId="165">
      <sharedItems containsSemiMixedTypes="0" containsNonDate="0" containsDate="1" containsString="0" minDate="2005-01-01T00:00:00" maxDate="2005-02-07T00:00:00" count="35">
        <d v="2005-01-01T00:00:00"/>
        <d v="2005-01-02T00:00:00"/>
        <d v="2005-01-03T00:00:00"/>
        <d v="2005-01-04T00:00:00"/>
        <d v="2005-01-05T00:00:00"/>
        <d v="2005-01-06T00:00:00"/>
        <d v="2005-01-07T00:00:00"/>
        <d v="2005-01-08T00:00:00"/>
        <d v="2005-01-09T00:00:00"/>
        <d v="2005-01-10T00:00:00"/>
        <d v="2005-01-11T00:00:00"/>
        <d v="2005-01-12T00:00:00"/>
        <d v="2005-01-13T00:00:00"/>
        <d v="2005-01-14T00:00:00"/>
        <d v="2005-01-15T00:00:00"/>
        <d v="2005-01-16T00:00:00"/>
        <d v="2005-01-17T00:00:00"/>
        <d v="2005-01-18T00:00:00"/>
        <d v="2005-01-19T00:00:00"/>
        <d v="2005-01-20T00:00:00"/>
        <d v="2005-01-21T00:00:00"/>
        <d v="2005-01-22T00:00:00"/>
        <d v="2005-01-23T00:00:00"/>
        <d v="2005-01-24T00:00:00"/>
        <d v="2005-01-25T00:00:00"/>
        <d v="2005-01-26T00:00:00"/>
        <d v="2005-01-28T00:00:00"/>
        <d v="2005-01-29T00:00:00"/>
        <d v="2005-01-30T00:00:00"/>
        <d v="2005-01-31T00:00:00"/>
        <d v="2005-02-01T00:00:00"/>
        <d v="2005-02-02T00:00:00"/>
        <d v="2005-02-04T00:00:00"/>
        <d v="2005-02-05T00:00:00"/>
        <d v="2005-02-06T00:00:00"/>
      </sharedItems>
    </cacheField>
    <cacheField name="Time" numFmtId="164">
      <sharedItems containsSemiMixedTypes="0" containsNonDate="0" containsDate="1" containsString="0" minDate="1899-12-30T00:00:52" maxDate="1899-12-30T23:58:41" count="1330">
        <d v="1899-12-30T01:04:55"/>
        <d v="1899-12-30T01:13:52"/>
        <d v="1899-12-30T01:28:36"/>
        <d v="1899-12-30T01:29:12"/>
        <d v="1899-12-30T01:38:28"/>
        <d v="1899-12-30T01:44:06"/>
        <d v="1899-12-30T02:09:09"/>
        <d v="1899-12-30T02:16:10"/>
        <d v="1899-12-30T02:27:58"/>
        <d v="1899-12-30T02:28:58"/>
        <d v="1899-12-30T02:35:16"/>
        <d v="1899-12-30T02:36:22"/>
        <d v="1899-12-30T02:48:05"/>
        <d v="1899-12-30T03:04:01"/>
        <d v="1899-12-30T03:16:27"/>
        <d v="1899-12-30T03:23:07"/>
        <d v="1899-12-30T03:33:01"/>
        <d v="1899-12-30T03:46:45"/>
        <d v="1899-12-30T03:48:01"/>
        <d v="1899-12-30T04:01:05"/>
        <d v="1899-12-30T04:16:32"/>
        <d v="1899-12-30T04:22:24"/>
        <d v="1899-12-30T04:31:20"/>
        <d v="1899-12-30T04:43:21"/>
        <d v="1899-12-30T04:52:56"/>
        <d v="1899-12-30T05:00:03"/>
        <d v="1899-12-30T05:14:05"/>
        <d v="1899-12-30T05:15:13"/>
        <d v="1899-12-30T05:27:13"/>
        <d v="1899-12-30T05:40:32"/>
        <d v="1899-12-30T05:45:56"/>
        <d v="1899-12-30T05:50:24"/>
        <d v="1899-12-30T05:50:53"/>
        <d v="1899-12-30T06:04:45"/>
        <d v="1899-12-30T06:15:48"/>
        <d v="1899-12-30T06:18:37"/>
        <d v="1899-12-30T06:27:31"/>
        <d v="1899-12-30T06:42:03"/>
        <d v="1899-12-30T06:57:20"/>
        <d v="1899-12-30T07:36:22"/>
        <d v="1899-12-30T07:37:24"/>
        <d v="1899-12-30T07:39:04"/>
        <d v="1899-12-30T07:48:34"/>
        <d v="1899-12-30T08:02:20"/>
        <d v="1899-12-30T08:13:09"/>
        <d v="1899-12-30T08:15:57"/>
        <d v="1899-12-30T08:27:07"/>
        <d v="1899-12-30T08:30:08"/>
        <d v="1899-12-30T08:44:24"/>
        <d v="1899-12-30T08:59:25"/>
        <d v="1899-12-30T09:14:03"/>
        <d v="1899-12-30T09:20:54"/>
        <d v="1899-12-30T09:28:54"/>
        <d v="1899-12-30T09:32:27"/>
        <d v="1899-12-30T09:47:06"/>
        <d v="1899-12-30T10:05:26"/>
        <d v="1899-12-30T10:15:23"/>
        <d v="1899-12-30T10:25:18"/>
        <d v="1899-12-30T10:31:41"/>
        <d v="1899-12-30T10:46:20"/>
        <d v="1899-12-30T10:54:01"/>
        <d v="1899-12-30T11:08:40"/>
        <d v="1899-12-30T11:15:10"/>
        <d v="1899-12-30T11:18:31"/>
        <d v="1899-12-30T11:29:09"/>
        <d v="1899-12-30T11:38:28"/>
        <d v="1899-12-30T11:53:31"/>
        <d v="1899-12-30T12:09:18"/>
        <d v="1899-12-30T12:25:33"/>
        <d v="1899-12-30T12:31:19"/>
        <d v="1899-12-30T12:34:21"/>
        <d v="1899-12-30T12:41:37"/>
        <d v="1899-12-30T12:47:44"/>
        <d v="1899-12-30T12:47:46"/>
        <d v="1899-12-30T12:49:43"/>
        <d v="1899-12-30T13:00:12"/>
        <d v="1899-12-30T13:05:11"/>
        <d v="1899-12-30T13:08:09"/>
        <d v="1899-12-30T13:13:42"/>
        <d v="1899-12-30T13:27:27"/>
        <d v="1899-12-30T13:32:50"/>
        <d v="1899-12-30T13:39:04"/>
        <d v="1899-12-30T13:53:12"/>
        <d v="1899-12-30T14:07:39"/>
        <d v="1899-12-30T14:22:19"/>
        <d v="1899-12-30T14:38:44"/>
        <d v="1899-12-30T14:52:01"/>
        <d v="1899-12-30T14:57:20"/>
        <d v="1899-12-30T15:08:32"/>
        <d v="1899-12-30T15:16:46"/>
        <d v="1899-12-30T15:22:14"/>
        <d v="1899-12-30T15:28:25"/>
        <d v="1899-12-30T15:42:37"/>
        <d v="1899-12-30T15:50:18"/>
        <d v="1899-12-30T16:01:20"/>
        <d v="1899-12-30T16:03:53"/>
        <d v="1899-12-30T16:17:50"/>
        <d v="1899-12-30T16:29:36"/>
        <d v="1899-12-30T16:41:29"/>
        <d v="1899-12-30T16:42:04"/>
        <d v="1899-12-30T16:42:45"/>
        <d v="1899-12-30T16:52:03"/>
        <d v="1899-12-30T17:03:05"/>
        <d v="1899-12-30T17:04:26"/>
        <d v="1899-12-30T17:15:30"/>
        <d v="1899-12-30T17:25:31"/>
        <d v="1899-12-30T17:28:02"/>
        <d v="1899-12-30T17:44:19"/>
        <d v="1899-12-30T17:58:14"/>
        <d v="1899-12-30T17:58:15"/>
        <d v="1899-12-30T18:04:53"/>
        <d v="1899-12-30T18:21:32"/>
        <d v="1899-12-30T18:37:08"/>
        <d v="1899-12-30T18:48:21"/>
        <d v="1899-12-30T19:00:27"/>
        <d v="1899-12-30T19:02:35"/>
        <d v="1899-12-30T19:04:40"/>
        <d v="1899-12-30T19:14:46"/>
        <d v="1899-12-30T19:50:04"/>
        <d v="1899-12-30T19:53:21"/>
        <d v="1899-12-30T19:53:57"/>
        <d v="1899-12-30T20:03:02"/>
        <d v="1899-12-30T20:03:15"/>
        <d v="1899-12-30T20:12:43"/>
        <d v="1899-12-30T20:19:40"/>
        <d v="1899-12-30T20:28:50"/>
        <d v="1899-12-30T20:41:57"/>
        <d v="1899-12-30T20:52:19"/>
        <d v="1899-12-30T20:55:16"/>
        <d v="1899-12-30T21:08:09"/>
        <d v="1899-12-30T21:10:12"/>
        <d v="1899-12-30T21:17:08"/>
        <d v="1899-12-30T21:26:16"/>
        <d v="1899-12-30T21:40:21"/>
        <d v="1899-12-30T21:43:25"/>
        <d v="1899-12-30T21:52:40"/>
        <d v="1899-12-30T21:58:14"/>
        <d v="1899-12-30T21:59:38"/>
        <d v="1899-12-30T22:05:17"/>
        <d v="1899-12-30T22:21:51"/>
        <d v="1899-12-30T22:35:53"/>
        <d v="1899-12-30T22:38:12"/>
        <d v="1899-12-30T22:47:49"/>
        <d v="1899-12-30T22:54:04"/>
        <d v="1899-12-30T23:00:04"/>
        <d v="1899-12-30T23:06:19"/>
        <d v="1899-12-30T23:09:48"/>
        <d v="1899-12-30T23:14:25"/>
        <d v="1899-12-30T23:19:53"/>
        <d v="1899-12-30T23:35:00"/>
        <d v="1899-12-30T23:48:32"/>
        <d v="1899-12-30T00:00:52"/>
        <d v="1899-12-30T00:25:54"/>
        <d v="1899-12-30T00:33:44"/>
        <d v="1899-12-30T00:35:32"/>
        <d v="1899-12-30T00:39:56"/>
        <d v="1899-12-30T00:55:06"/>
        <d v="1899-12-30T01:00:49"/>
        <d v="1899-12-30T01:16:46"/>
        <d v="1899-12-30T01:20:19"/>
        <d v="1899-12-30T01:24:12"/>
        <d v="1899-12-30T01:35:31"/>
        <d v="1899-12-30T01:37:57"/>
        <d v="1899-12-30T01:41:02"/>
        <d v="1899-12-30T01:56:53"/>
        <d v="1899-12-30T02:04:01"/>
        <d v="1899-12-30T02:18:42"/>
        <d v="1899-12-30T02:19:40"/>
        <d v="1899-12-30T02:35:42"/>
        <d v="1899-12-30T02:43:11"/>
        <d v="1899-12-30T02:49:12"/>
        <d v="1899-12-30T03:03:25"/>
        <d v="1899-12-30T03:13:03"/>
        <d v="1899-12-30T03:16:38"/>
        <d v="1899-12-30T03:32:11"/>
        <d v="1899-12-30T03:40:44"/>
        <d v="1899-12-30T03:52:11"/>
        <d v="1899-12-30T04:08:14"/>
        <d v="1899-12-30T04:14:59"/>
        <d v="1899-12-30T04:27:58"/>
        <d v="1899-12-30T04:28:07"/>
        <d v="1899-12-30T04:28:26"/>
        <d v="1899-12-30T04:33:00"/>
        <d v="1899-12-30T04:41:38"/>
        <d v="1899-12-30T04:49:05"/>
        <d v="1899-12-30T04:55:15"/>
        <d v="1899-12-30T05:06:40"/>
        <d v="1899-12-30T05:13:57"/>
        <d v="1899-12-30T05:30:13"/>
        <d v="1899-12-30T05:32:41"/>
        <d v="1899-12-30T05:34:56"/>
        <d v="1899-12-30T05:43:24"/>
        <d v="1899-12-30T05:44:18"/>
        <d v="1899-12-30T05:51:15"/>
        <d v="1899-12-30T05:53:48"/>
        <d v="1899-12-30T06:06:51"/>
        <d v="1899-12-30T06:10:31"/>
        <d v="1899-12-30T06:31:37"/>
        <d v="1899-12-30T06:34:32"/>
        <d v="1899-12-30T06:36:07"/>
        <d v="1899-12-30T06:45:03"/>
        <d v="1899-12-30T06:55:22"/>
        <d v="1899-12-30T07:04:09"/>
        <d v="1899-12-30T07:20:13"/>
        <d v="1899-12-30T07:22:07"/>
        <d v="1899-12-30T07:34:38"/>
        <d v="1899-12-30T07:50:17"/>
        <d v="1899-12-30T07:58:02"/>
        <d v="1899-12-30T08:09:31"/>
        <d v="1899-12-30T08:24:26"/>
        <d v="1899-12-30T08:41:02"/>
        <d v="1899-12-30T08:44:54"/>
        <d v="1899-12-30T08:46:39"/>
        <d v="1899-12-30T09:00:24"/>
        <d v="1899-12-30T09:08:38"/>
        <d v="1899-12-30T09:22:08"/>
        <d v="1899-12-30T09:26:55"/>
        <d v="1899-12-30T09:41:25"/>
        <d v="1899-12-30T09:51:45"/>
        <d v="1899-12-30T09:56:20"/>
        <d v="1899-12-30T10:07:41"/>
        <d v="1899-12-30T10:25:17"/>
        <d v="1899-12-30T10:33:11"/>
        <d v="1899-12-30T10:45:10"/>
        <d v="1899-12-30T10:51:45"/>
        <d v="1899-12-30T11:13:00"/>
        <d v="1899-12-30T11:25:34"/>
        <d v="1899-12-30T11:38:12"/>
        <d v="1899-12-30T11:51:11"/>
        <d v="1899-12-30T12:04:53"/>
        <d v="1899-12-30T12:13:20"/>
        <d v="1899-12-30T12:23:06"/>
        <d v="1899-12-30T12:36:45"/>
        <d v="1899-12-30T12:38:25"/>
        <d v="1899-12-30T12:38:39"/>
        <d v="1899-12-30T12:50:03"/>
        <d v="1899-12-30T12:50:26"/>
        <d v="1899-12-30T12:56:39"/>
        <d v="1899-12-30T13:11:54"/>
        <d v="1899-12-30T13:23:25"/>
        <d v="1899-12-30T13:42:20"/>
        <d v="1899-12-30T13:46:42"/>
        <d v="1899-12-30T13:59:26"/>
        <d v="1899-12-30T14:09:01"/>
        <d v="1899-12-30T14:16:56"/>
        <d v="1899-12-30T14:30:33"/>
        <d v="1899-12-30T14:42:29"/>
        <d v="1899-12-30T14:53:00"/>
        <d v="1899-12-30T14:56:28"/>
        <d v="1899-12-30T15:08:27"/>
        <d v="1899-12-30T15:17:05"/>
        <d v="1899-12-30T15:17:40"/>
        <d v="1899-12-30T15:26:33"/>
        <d v="1899-12-30T15:26:54"/>
        <d v="1899-12-30T15:38:37"/>
        <d v="1899-12-30T15:39:53"/>
        <d v="1899-12-30T15:46:02"/>
        <d v="1899-12-30T15:49:05"/>
        <d v="1899-12-30T16:13:35"/>
        <d v="1899-12-30T16:21:03"/>
        <d v="1899-12-30T16:30:30"/>
        <d v="1899-12-30T16:43:10"/>
        <d v="1899-12-30T16:44:15"/>
        <d v="1899-12-30T16:47:23"/>
        <d v="1899-12-30T16:57:06"/>
        <d v="1899-12-30T17:10:47"/>
        <d v="1899-12-30T17:20:09"/>
        <d v="1899-12-30T17:31:36"/>
        <d v="1899-12-30T17:43:05"/>
        <d v="1899-12-30T17:51:24"/>
        <d v="1899-12-30T18:05:15"/>
        <d v="1899-12-30T18:14:12"/>
        <d v="1899-12-30T18:28:11"/>
        <d v="1899-12-30T18:41:20"/>
        <d v="1899-12-30T18:55:56"/>
        <d v="1899-12-30T19:09:32"/>
        <d v="1899-12-30T19:25:25"/>
        <d v="1899-12-30T19:35:59"/>
        <d v="1899-12-30T19:44:04"/>
        <d v="1899-12-30T19:50:01"/>
        <d v="1899-12-30T20:01:39"/>
        <d v="1899-12-30T20:15:20"/>
        <d v="1899-12-30T20:25:12"/>
        <d v="1899-12-30T20:32:27"/>
        <d v="1899-12-30T20:37:13"/>
        <d v="1899-12-30T20:50:34"/>
        <d v="1899-12-30T21:12:54"/>
        <d v="1899-12-30T21:16:02"/>
        <d v="1899-12-30T21:29:30"/>
        <d v="1899-12-30T21:32:42"/>
        <d v="1899-12-30T21:37:56"/>
        <d v="1899-12-30T21:46:38"/>
        <d v="1899-12-30T22:02:31"/>
        <d v="1899-12-30T22:19:16"/>
        <d v="1899-12-30T22:23:33"/>
        <d v="1899-12-30T22:29:09"/>
        <d v="1899-12-30T22:49:13"/>
        <d v="1899-12-30T22:53:03"/>
        <d v="1899-12-30T23:04:24"/>
        <d v="1899-12-30T23:15:49"/>
        <d v="1899-12-30T23:26:10"/>
        <d v="1899-12-30T23:27:01"/>
        <d v="1899-12-30T23:37:54"/>
        <d v="1899-12-30T23:43:24"/>
        <d v="1899-12-30T23:49:26"/>
        <d v="1899-12-30T23:58:41"/>
        <d v="1899-12-30T00:07:59"/>
        <d v="1899-12-30T00:15:11"/>
        <d v="1899-12-30T00:19:26"/>
        <d v="1899-12-30T00:29:09"/>
        <d v="1899-12-30T00:38:09"/>
        <d v="1899-12-30T01:15:07"/>
        <d v="1899-12-30T01:27:58"/>
        <d v="1899-12-30T01:41:46"/>
        <d v="1899-12-30T01:43:22"/>
        <d v="1899-12-30T01:49:59"/>
        <d v="1899-12-30T02:01:53"/>
        <d v="1899-12-30T02:15:22"/>
        <d v="1899-12-30T02:26:13"/>
        <d v="1899-12-30T02:32:45"/>
        <d v="1899-12-30T02:44:51"/>
        <d v="1899-12-30T02:46:51"/>
        <d v="1899-12-30T02:50:59"/>
        <d v="1899-12-30T02:58:34"/>
        <d v="1899-12-30T03:07:49"/>
        <d v="1899-12-30T03:23:02"/>
        <d v="1899-12-30T03:38:46"/>
        <d v="1899-12-30T03:55:15"/>
        <d v="1899-12-30T04:14:51"/>
        <d v="1899-12-30T04:17:34"/>
        <d v="1899-12-30T04:33:31"/>
        <d v="1899-12-30T04:47:00"/>
        <d v="1899-12-30T04:49:32"/>
        <d v="1899-12-30T04:51:25"/>
        <d v="1899-12-30T05:00:05"/>
        <d v="1899-12-30T05:14:55"/>
        <d v="1899-12-30T05:29:27"/>
        <d v="1899-12-30T05:34:14"/>
        <d v="1899-12-30T05:34:34"/>
        <d v="1899-12-30T05:46:41"/>
        <d v="1899-12-30T06:04:35"/>
        <d v="1899-12-30T06:20:28"/>
        <d v="1899-12-30T06:27:13"/>
        <d v="1899-12-30T06:28:01"/>
        <d v="1899-12-30T06:37:23"/>
        <d v="1899-12-30T06:46:41"/>
        <d v="1899-12-30T06:48:39"/>
        <d v="1899-12-30T06:52:23"/>
        <d v="1899-12-30T06:54:21"/>
        <d v="1899-12-30T07:05:32"/>
        <d v="1899-12-30T07:14:57"/>
        <d v="1899-12-30T07:19:01"/>
        <d v="1899-12-30T07:28:12"/>
        <d v="1899-12-30T07:36:36"/>
        <d v="1899-12-30T07:44:57"/>
        <d v="1899-12-30T07:48:43"/>
        <d v="1899-12-30T07:55:29"/>
        <d v="1899-12-30T08:09:05"/>
        <d v="1899-12-30T08:21:10"/>
        <d v="1899-12-30T08:45:06"/>
        <d v="1899-12-30T08:48:53"/>
        <d v="1899-12-30T08:50:58"/>
        <d v="1899-12-30T09:01:39"/>
        <d v="1899-12-30T09:16:38"/>
        <d v="1899-12-30T09:33:11"/>
        <d v="1899-12-30T09:42:22"/>
        <d v="1899-12-30T09:47:29"/>
        <d v="1899-12-30T09:58:11"/>
        <d v="1899-12-30T09:59:22"/>
        <d v="1899-12-30T10:02:00"/>
        <d v="1899-12-30T10:16:18"/>
        <d v="1899-12-30T10:24:44"/>
        <d v="1899-12-30T10:24:48"/>
        <d v="1899-12-30T10:38:35"/>
        <d v="1899-12-30T10:49:51"/>
        <d v="1899-12-30T11:00:17"/>
        <d v="1899-12-30T11:13:24"/>
        <d v="1899-12-30T11:24:30"/>
        <d v="1899-12-30T11:40:11"/>
        <d v="1899-12-30T11:42:07"/>
        <d v="1899-12-30T11:52:47"/>
        <d v="1899-12-30T11:56:57"/>
        <d v="1899-12-30T12:13:32"/>
        <d v="1899-12-30T12:29:59"/>
        <d v="1899-12-30T12:37:50"/>
        <d v="1899-12-30T12:45:20"/>
        <d v="1899-12-30T12:50:42"/>
        <d v="1899-12-30T13:13:37"/>
        <d v="1899-12-30T13:17:38"/>
        <d v="1899-12-30T13:37:55"/>
        <d v="1899-12-30T13:47:07"/>
        <d v="1899-12-30T13:49:38"/>
        <d v="1899-12-30T14:02:34"/>
        <d v="1899-12-30T14:08:40"/>
        <d v="1899-12-30T14:10:02"/>
        <d v="1899-12-30T14:16:18"/>
        <d v="1899-12-30T14:20:31"/>
        <d v="1899-12-30T14:42:31"/>
        <d v="1899-12-30T14:50:14"/>
        <d v="1899-12-30T15:07:41"/>
        <d v="1899-12-30T15:11:26"/>
        <d v="1899-12-30T15:19:59"/>
        <d v="1899-12-30T15:22:59"/>
        <d v="1899-12-30T15:25:57"/>
        <d v="1899-12-30T16:11:09"/>
        <d v="1899-12-30T16:45:34"/>
        <d v="1899-12-30T16:58:55"/>
        <d v="1899-12-30T17:01:23"/>
        <d v="1899-12-30T17:02:42"/>
        <d v="1899-12-30T17:12:11"/>
        <d v="1899-12-30T17:13:57"/>
        <d v="1899-12-30T17:17:45"/>
        <d v="1899-12-30T17:26:01"/>
        <d v="1899-12-30T17:37:12"/>
        <d v="1899-12-30T17:44:22"/>
        <d v="1899-12-30T17:57:26"/>
        <d v="1899-12-30T18:02:02"/>
        <d v="1899-12-30T18:23:25"/>
        <d v="1899-12-30T18:39:02"/>
        <d v="1899-12-30T18:50:53"/>
        <d v="1899-12-30T19:05:25"/>
        <d v="1899-12-30T19:20:33"/>
        <d v="1899-12-30T19:33:15"/>
        <d v="1899-12-30T19:36:07"/>
        <d v="1899-12-30T19:59:19"/>
        <d v="1899-12-30T20:08:54"/>
        <d v="1899-12-30T20:11:31"/>
        <d v="1899-12-30T20:17:23"/>
        <d v="1899-12-30T20:39:25"/>
        <d v="1899-12-30T20:42:13"/>
        <d v="1899-12-30T20:58:27"/>
        <d v="1899-12-30T21:00:50"/>
        <d v="1899-12-30T21:36:19"/>
        <d v="1899-12-30T21:51:28"/>
        <d v="1899-12-30T22:16:11"/>
        <d v="1899-12-30T22:30:30"/>
        <d v="1899-12-30T22:41:08"/>
        <d v="1899-12-30T22:46:29"/>
        <d v="1899-12-30T23:03:38"/>
        <d v="1899-12-30T23:13:31"/>
        <d v="1899-12-30T23:28:52"/>
        <d v="1899-12-30T23:30:18"/>
        <d v="1899-12-30T23:39:55"/>
        <d v="1899-12-30T00:04:27"/>
        <d v="1899-12-30T00:19:44"/>
        <d v="1899-12-30T00:29:21"/>
        <d v="1899-12-30T00:32:19"/>
        <d v="1899-12-30T00:32:26"/>
        <d v="1899-12-30T00:47:41"/>
        <d v="1899-12-30T00:59:57"/>
        <d v="1899-12-30T01:03:50"/>
        <d v="1899-12-30T01:12:35"/>
        <d v="1899-12-30T01:20:37"/>
        <d v="1899-12-30T01:24:13"/>
        <d v="1899-12-30T01:51:34"/>
        <d v="1899-12-30T02:01:43"/>
        <d v="1899-12-30T02:17:53"/>
        <d v="1899-12-30T02:29:21"/>
        <d v="1899-12-30T02:31:47"/>
        <d v="1899-12-30T03:07:17"/>
        <d v="1899-12-30T03:23:01"/>
        <d v="1899-12-30T03:31:10"/>
        <d v="1899-12-30T03:39:43"/>
        <d v="1899-12-30T03:54:16"/>
        <d v="1899-12-30T04:10:15"/>
        <d v="1899-12-30T04:22:50"/>
        <d v="1899-12-30T04:50:08"/>
        <d v="1899-12-30T04:55:02"/>
        <d v="1899-12-30T05:05:02"/>
        <d v="1899-12-30T05:20:45"/>
        <d v="1899-12-30T05:37:29"/>
        <d v="1899-12-30T05:48:21"/>
        <d v="1899-12-30T05:50:44"/>
        <d v="1899-12-30T05:53:54"/>
        <d v="1899-12-30T06:16:35"/>
        <d v="1899-12-30T06:47:46"/>
        <d v="1899-12-30T06:56:07"/>
        <d v="1899-12-30T07:09:53"/>
        <d v="1899-12-30T07:11:39"/>
        <d v="1899-12-30T07:19:51"/>
        <d v="1899-12-30T07:30:53"/>
        <d v="1899-12-30T07:43:22"/>
        <d v="1899-12-30T07:45:25"/>
        <d v="1899-12-30T07:58:20"/>
        <d v="1899-12-30T08:00:10"/>
        <d v="1899-12-30T08:09:35"/>
        <d v="1899-12-30T08:15:30"/>
        <d v="1899-12-30T08:24:40"/>
        <d v="1899-12-30T08:26:01"/>
        <d v="1899-12-30T08:41:36"/>
        <d v="1899-12-30T08:50:48"/>
        <d v="1899-12-30T09:06:06"/>
        <d v="1899-12-30T09:17:17"/>
        <d v="1899-12-30T09:23:41"/>
        <d v="1899-12-30T09:33:16"/>
        <d v="1899-12-30T09:36:31"/>
        <d v="1899-12-30T09:42:14"/>
        <d v="1899-12-30T09:43:56"/>
        <d v="1899-12-30T09:58:59"/>
        <d v="1899-12-30T10:13:39"/>
        <d v="1899-12-30T10:41:02"/>
        <d v="1899-12-30T10:53:03"/>
        <d v="1899-12-30T11:03:34"/>
        <d v="1899-12-30T11:06:26"/>
        <d v="1899-12-30T11:17:30"/>
        <d v="1899-12-30T11:45:49"/>
        <d v="1899-12-30T11:46:15"/>
        <d v="1899-12-30T11:49:09"/>
        <d v="1899-12-30T12:04:45"/>
        <d v="1899-12-30T12:18:03"/>
        <d v="1899-12-30T12:19:05"/>
        <d v="1899-12-30T12:22:05"/>
        <d v="1899-12-30T12:28:21"/>
        <d v="1899-12-30T12:34:37"/>
        <d v="1899-12-30T12:38:52"/>
        <d v="1899-12-30T12:42:17"/>
        <d v="1899-12-30T12:45:37"/>
        <d v="1899-12-30T12:51:38"/>
        <d v="1899-12-30T13:19:21"/>
        <d v="1899-12-30T13:29:54"/>
        <d v="1899-12-30T13:37:06"/>
        <d v="1899-12-30T13:40:11"/>
        <d v="1899-12-30T13:42:13"/>
        <d v="1899-12-30T14:00:25"/>
        <d v="1899-12-30T14:10:37"/>
        <d v="1899-12-30T14:22:06"/>
        <d v="1899-12-30T14:42:38"/>
        <d v="1899-12-30T14:53:17"/>
        <d v="1899-12-30T15:10:18"/>
        <d v="1899-12-30T15:21:29"/>
        <d v="1899-12-30T15:37:03"/>
        <d v="1899-12-30T15:44:18"/>
        <d v="1899-12-30T15:58:08"/>
        <d v="1899-12-30T16:10:34"/>
        <d v="1899-12-30T16:24:20"/>
        <d v="1899-12-30T16:41:51"/>
        <d v="1899-12-30T16:47:05"/>
        <d v="1899-12-30T16:53:31"/>
        <d v="1899-12-30T17:06:43"/>
        <d v="1899-12-30T17:18:41"/>
        <d v="1899-12-30T17:30:10"/>
        <d v="1899-12-30T17:59:25"/>
        <d v="1899-12-30T18:12:49"/>
        <d v="1899-12-30T18:26:57"/>
        <d v="1899-12-30T18:33:12"/>
        <d v="1899-12-30T18:51:46"/>
        <d v="1899-12-30T19:07:42"/>
        <d v="1899-12-30T19:19:36"/>
        <d v="1899-12-30T19:30:02"/>
        <d v="1899-12-30T19:43:43"/>
        <d v="1899-12-30T19:47:19"/>
        <d v="1899-12-30T19:52:04"/>
        <d v="1899-12-30T20:07:02"/>
        <d v="1899-12-30T20:07:16"/>
        <d v="1899-12-30T20:26:26"/>
        <d v="1899-12-30T20:36:51"/>
        <d v="1899-12-30T20:46:49"/>
        <d v="1899-12-30T20:59:32"/>
        <d v="1899-12-30T21:09:43"/>
        <d v="1899-12-30T21:12:59"/>
        <d v="1899-12-30T21:14:34"/>
        <d v="1899-12-30T21:27:42"/>
        <d v="1899-12-30T21:44:21"/>
        <d v="1899-12-30T21:59:09"/>
        <d v="1899-12-30T22:04:56"/>
        <d v="1899-12-30T22:10:56"/>
        <d v="1899-12-30T22:14:19"/>
        <d v="1899-12-30T22:38:13"/>
        <d v="1899-12-30T22:48:22"/>
        <d v="1899-12-30T22:59:54"/>
        <d v="1899-12-30T23:19:51"/>
        <d v="1899-12-30T23:36:22"/>
        <d v="1899-12-30T23:39:25"/>
        <d v="1899-12-30T23:57:10"/>
        <d v="1899-12-30T00:07:15"/>
        <d v="1899-12-30T00:09:28"/>
        <d v="1899-12-30T00:43:51"/>
        <d v="1899-12-30T00:52:05"/>
        <d v="1899-12-30T01:06:02"/>
        <d v="1899-12-30T01:28:56"/>
        <d v="1899-12-30T01:51:51"/>
        <d v="1899-12-30T02:14:38"/>
        <d v="1899-12-30T02:22:21"/>
        <d v="1899-12-30T02:24:20"/>
        <d v="1899-12-30T02:33:28"/>
        <d v="1899-12-30T03:09:16"/>
        <d v="1899-12-30T03:49:42"/>
        <d v="1899-12-30T04:03:04"/>
        <d v="1899-12-30T04:37:35"/>
        <d v="1899-12-30T05:17:32"/>
        <d v="1899-12-30T05:30:42"/>
        <d v="1899-12-30T05:44:04"/>
        <d v="1899-12-30T06:00:54"/>
        <d v="1899-12-30T06:32:43"/>
        <d v="1899-12-30T06:40:45"/>
        <d v="1899-12-30T06:55:15"/>
        <d v="1899-12-30T06:58:12"/>
        <d v="1899-12-30T07:12:20"/>
        <d v="1899-12-30T07:18:20"/>
        <d v="1899-12-30T07:31:56"/>
        <d v="1899-12-30T07:44:42"/>
        <d v="1899-12-30T08:11:12"/>
        <d v="1899-12-30T08:20:16"/>
        <d v="1899-12-30T08:31:05"/>
        <d v="1899-12-30T08:36:23"/>
        <d v="1899-12-30T09:15:26"/>
        <d v="1899-12-30T09:27:17"/>
        <d v="1899-12-30T09:39:01"/>
        <d v="1899-12-30T09:52:42"/>
        <d v="1899-12-30T10:01:24"/>
        <d v="1899-12-30T10:06:40"/>
        <d v="1899-12-30T10:27:59"/>
        <d v="1899-12-30T10:57:06"/>
        <d v="1899-12-30T11:13:32"/>
        <d v="1899-12-30T11:17:58"/>
        <d v="1899-12-30T11:20:52"/>
        <d v="1899-12-30T11:38:38"/>
        <d v="1899-12-30T11:44:06"/>
        <d v="1899-12-30T11:48:00"/>
        <d v="1899-12-30T11:52:58"/>
        <d v="1899-12-30T12:18:34"/>
        <d v="1899-12-30T12:21:08"/>
        <d v="1899-12-30T12:35:52"/>
        <d v="1899-12-30T12:45:57"/>
        <d v="1899-12-30T13:04:17"/>
        <d v="1899-12-30T13:16:38"/>
        <d v="1899-12-30T13:30:31"/>
        <d v="1899-12-30T13:59:53"/>
        <d v="1899-12-30T14:02:44"/>
        <d v="1899-12-30T14:14:07"/>
        <d v="1899-12-30T14:42:08"/>
        <d v="1899-12-30T14:50:06"/>
        <d v="1899-12-30T15:03:32"/>
        <d v="1899-12-30T15:08:19"/>
        <d v="1899-12-30T15:15:45"/>
        <d v="1899-12-30T15:16:53"/>
        <d v="1899-12-30T15:31:37"/>
        <d v="1899-12-30T15:59:38"/>
        <d v="1899-12-30T16:08:18"/>
        <d v="1899-12-30T16:16:40"/>
        <d v="1899-12-30T16:29:08"/>
        <d v="1899-12-30T16:33:32"/>
        <d v="1899-12-30T16:49:40"/>
        <d v="1899-12-30T16:55:46"/>
        <d v="1899-12-30T16:57:58"/>
        <d v="1899-12-30T17:01:12"/>
        <d v="1899-12-30T17:14:52"/>
        <d v="1899-12-30T17:16:31"/>
        <d v="1899-12-30T17:17:48"/>
        <d v="1899-12-30T18:08:42"/>
        <d v="1899-12-30T18:36:42"/>
        <d v="1899-12-30T18:53:54"/>
        <d v="1899-12-30T19:18:43"/>
        <d v="1899-12-30T19:20:10"/>
        <d v="1899-12-30T19:20:17"/>
        <d v="1899-12-30T19:35:20"/>
        <d v="1899-12-30T19:47:29"/>
        <d v="1899-12-30T20:00:17"/>
        <d v="1899-12-30T20:08:21"/>
        <d v="1899-12-30T20:19:15"/>
        <d v="1899-12-30T20:34:28"/>
        <d v="1899-12-30T20:40:26"/>
        <d v="1899-12-30T21:01:19"/>
        <d v="1899-12-30T21:12:27"/>
        <d v="1899-12-30T21:17:14"/>
        <d v="1899-12-30T21:33:50"/>
        <d v="1899-12-30T21:46:07"/>
        <d v="1899-12-30T21:58:24"/>
        <d v="1899-12-30T22:26:20"/>
        <d v="1899-12-30T22:39:11"/>
        <d v="1899-12-30T22:45:16"/>
        <d v="1899-12-30T23:23:35"/>
        <d v="1899-12-30T23:27:10"/>
        <d v="1899-12-30T23:28:09"/>
        <d v="1899-12-30T23:43:29"/>
        <d v="1899-12-30T23:58:27"/>
        <d v="1899-12-30T23:58:38"/>
        <d v="1899-12-30T00:03:04"/>
        <d v="1899-12-30T00:22:27"/>
        <d v="1899-12-30T00:31:42"/>
        <d v="1899-12-30T00:43:54"/>
        <d v="1899-12-30T01:08:00"/>
        <d v="1899-12-30T01:09:39"/>
        <d v="1899-12-30T01:50:16"/>
        <d v="1899-12-30T02:13:16"/>
        <d v="1899-12-30T02:24:30"/>
        <d v="1899-12-30T02:50:37"/>
        <d v="1899-12-30T03:01:41"/>
        <d v="1899-12-30T03:24:46"/>
        <d v="1899-12-30T03:47:10"/>
        <d v="1899-12-30T04:03:32"/>
        <d v="1899-12-30T04:14:31"/>
        <d v="1899-12-30T05:01:40"/>
        <d v="1899-12-30T05:08:32"/>
        <d v="1899-12-30T05:25:42"/>
        <d v="1899-12-30T05:27:32"/>
        <d v="1899-12-30T05:31:25"/>
        <d v="1899-12-30T05:37:39"/>
        <d v="1899-12-30T05:40:44"/>
        <d v="1899-12-30T05:42:29"/>
        <d v="1899-12-30T05:44:11"/>
        <d v="1899-12-30T05:53:34"/>
        <d v="1899-12-30T06:03:00"/>
        <d v="1899-12-30T06:03:33"/>
        <d v="1899-12-30T06:19:45"/>
        <d v="1899-12-30T06:29:45"/>
        <d v="1899-12-30T06:34:34"/>
        <d v="1899-12-30T07:03:57"/>
        <d v="1899-12-30T07:11:26"/>
        <d v="1899-12-30T07:30:56"/>
        <d v="1899-12-30T07:59:25"/>
        <d v="1899-12-30T08:03:34"/>
        <d v="1899-12-30T08:21:48"/>
        <d v="1899-12-30T08:38:11"/>
        <d v="1899-12-30T08:50:54"/>
        <d v="1899-12-30T08:52:57"/>
        <d v="1899-12-30T09:14:44"/>
        <d v="1899-12-30T09:23:15"/>
        <d v="1899-12-30T09:31:15"/>
        <d v="1899-12-30T09:32:06"/>
        <d v="1899-12-30T09:57:40"/>
        <d v="1899-12-30T10:03:04"/>
        <d v="1899-12-30T10:47:33"/>
        <d v="1899-12-30T10:48:13"/>
        <d v="1899-12-30T11:01:09"/>
        <d v="1899-12-30T11:25:04"/>
        <d v="1899-12-30T11:30:24"/>
        <d v="1899-12-30T12:01:28"/>
        <d v="1899-12-30T12:15:14"/>
        <d v="1899-12-30T12:30:31"/>
        <d v="1899-12-30T12:40:37"/>
        <d v="1899-12-30T12:58:47"/>
        <d v="1899-12-30T13:19:14"/>
        <d v="1899-12-30T13:47:36"/>
        <d v="1899-12-30T13:55:04"/>
        <d v="1899-12-30T13:59:54"/>
        <d v="1899-12-30T14:24:52"/>
        <d v="1899-12-30T14:28:34"/>
        <d v="1899-12-30T14:44:08"/>
        <d v="1899-12-30T15:02:24"/>
        <d v="1899-12-30T15:21:30"/>
        <d v="1899-12-30T15:32:25"/>
        <d v="1899-12-30T15:39:51"/>
        <d v="1899-12-30T15:59:24"/>
        <d v="1899-12-30T16:15:35"/>
        <d v="1899-12-30T16:20:54"/>
        <d v="1899-12-30T16:31:49"/>
        <d v="1899-12-30T16:38:13"/>
        <d v="1899-12-30T16:39:14"/>
        <d v="1899-12-30T16:45:06"/>
        <d v="1899-12-30T17:01:42"/>
        <d v="1899-12-30T17:27:41"/>
        <d v="1899-12-30T17:42:55"/>
        <d v="1899-12-30T17:56:58"/>
        <d v="1899-12-30T18:10:35"/>
        <d v="1899-12-30T18:21:18"/>
        <d v="1899-12-30T18:32:20"/>
        <d v="1899-12-30T19:03:01"/>
        <d v="1899-12-30T19:13:34"/>
        <d v="1899-12-30T19:42:44"/>
        <d v="1899-12-30T19:52:57"/>
        <d v="1899-12-30T20:27:38"/>
        <d v="1899-12-30T20:52:53"/>
        <d v="1899-12-30T20:59:33"/>
        <d v="1899-12-30T21:23:58"/>
        <d v="1899-12-30T21:31:53"/>
        <d v="1899-12-30T21:35:23"/>
        <d v="1899-12-30T21:46:55"/>
        <d v="1899-12-30T22:17:30"/>
        <d v="1899-12-30T22:35:16"/>
        <d v="1899-12-30T23:05:56"/>
        <d v="1899-12-30T23:09:57"/>
        <d v="1899-12-30T23:13:04"/>
        <d v="1899-12-30T23:28:46"/>
        <d v="1899-12-30T23:35:30"/>
        <d v="1899-12-30T23:36:36"/>
        <d v="1899-12-30T23:57:39"/>
        <d v="1899-12-30T00:19:52"/>
        <d v="1899-12-30T00:56:39"/>
        <d v="1899-12-30T01:19:13"/>
        <d v="1899-12-30T01:27:18"/>
        <d v="1899-12-30T01:51:36"/>
        <d v="1899-12-30T01:52:14"/>
        <d v="1899-12-30T02:13:10"/>
        <d v="1899-12-30T02:27:10"/>
        <d v="1899-12-30T02:36:43"/>
        <d v="1899-12-30T03:01:54"/>
        <d v="1899-12-30T03:07:50"/>
        <d v="1899-12-30T03:17:40"/>
        <d v="1899-12-30T04:20:49"/>
        <d v="1899-12-30T04:55:25"/>
        <d v="1899-12-30T05:02:42"/>
        <d v="1899-12-30T05:12:48"/>
        <d v="1899-12-30T05:28:51"/>
        <d v="1899-12-30T05:35:02"/>
        <d v="1899-12-30T06:07:29"/>
        <d v="1899-12-30T06:10:04"/>
        <d v="1899-12-30T06:24:58"/>
        <d v="1899-12-30T06:41:54"/>
        <d v="1899-12-30T07:20:32"/>
        <d v="1899-12-30T07:38:15"/>
        <d v="1899-12-30T07:39:45"/>
        <d v="1899-12-30T07:55:36"/>
        <d v="1899-12-30T08:11:56"/>
        <d v="1899-12-30T08:30:56"/>
        <d v="1899-12-30T08:55:26"/>
        <d v="1899-12-30T09:07:06"/>
        <d v="1899-12-30T09:08:18"/>
        <d v="1899-12-30T09:29:55"/>
        <d v="1899-12-30T09:32:21"/>
        <d v="1899-12-30T09:34:38"/>
        <d v="1899-12-30T09:58:19"/>
        <d v="1899-12-30T10:13:59"/>
        <d v="1899-12-30T10:39:58"/>
        <d v="1899-12-30T11:05:31"/>
        <d v="1899-12-30T11:23:33"/>
        <d v="1899-12-30T11:34:09"/>
        <d v="1899-12-30T11:50:34"/>
        <d v="1899-12-30T12:09:05"/>
        <d v="1899-12-30T12:15:15"/>
        <d v="1899-12-30T13:07:28"/>
        <d v="1899-12-30T13:22:47"/>
        <d v="1899-12-30T13:37:20"/>
        <d v="1899-12-30T13:40:36"/>
        <d v="1899-12-30T13:57:12"/>
        <d v="1899-12-30T13:58:18"/>
        <d v="1899-12-30T14:02:33"/>
        <d v="1899-12-30T14:04:40"/>
        <d v="1899-12-30T14:37:37"/>
        <d v="1899-12-30T14:51:55"/>
        <d v="1899-12-30T15:24:36"/>
        <d v="1899-12-30T15:53:07"/>
        <d v="1899-12-30T16:24:24"/>
        <d v="1899-12-30T16:32:14"/>
        <d v="1899-12-30T16:41:20"/>
        <d v="1899-12-30T16:45:41"/>
        <d v="1899-12-30T16:58:11"/>
        <d v="1899-12-30T16:58:23"/>
        <d v="1899-12-30T16:59:02"/>
        <d v="1899-12-30T17:14:39"/>
        <d v="1899-12-30T18:13:14"/>
        <d v="1899-12-30T18:28:34"/>
        <d v="1899-12-30T18:53:52"/>
        <d v="1899-12-30T19:02:23"/>
        <d v="1899-12-30T19:49:16"/>
        <d v="1899-12-30T19:57:17"/>
        <d v="1899-12-30T19:59:03"/>
        <d v="1899-12-30T20:11:40"/>
        <d v="1899-12-30T20:24:13"/>
        <d v="1899-12-30T20:46:43"/>
        <d v="1899-12-30T21:01:27"/>
        <d v="1899-12-30T22:15:41"/>
        <d v="1899-12-30T22:43:05"/>
        <d v="1899-12-30T23:12:46"/>
        <d v="1899-12-30T23:14:14"/>
        <d v="1899-12-30T23:37:55"/>
        <d v="1899-12-30T23:52:20"/>
        <d v="1899-12-30T00:04:12"/>
        <d v="1899-12-30T01:05:04"/>
        <d v="1899-12-30T01:14:46"/>
        <d v="1899-12-30T01:24:57"/>
        <d v="1899-12-30T01:33:13"/>
        <d v="1899-12-30T01:40:19"/>
        <d v="1899-12-30T01:58:59"/>
        <d v="1899-12-30T02:13:58"/>
        <d v="1899-12-30T02:24:59"/>
        <d v="1899-12-30T02:32:02"/>
        <d v="1899-12-30T02:32:28"/>
        <d v="1899-12-30T02:37:06"/>
        <d v="1899-12-30T03:17:56"/>
        <d v="1899-12-30T03:18:36"/>
        <d v="1899-12-30T03:20:41"/>
        <d v="1899-12-30T04:13:39"/>
        <d v="1899-12-30T04:57:26"/>
        <d v="1899-12-30T05:10:19"/>
        <d v="1899-12-30T06:00:57"/>
        <d v="1899-12-30T06:09:37"/>
        <d v="1899-12-30T06:14:42"/>
        <d v="1899-12-30T06:46:39"/>
        <d v="1899-12-30T07:02:21"/>
        <d v="1899-12-30T07:10:15"/>
        <d v="1899-12-30T07:16:06"/>
        <d v="1899-12-30T07:26:33"/>
        <d v="1899-12-30T07:56:11"/>
        <d v="1899-12-30T08:16:09"/>
        <d v="1899-12-30T08:26:25"/>
        <d v="1899-12-30T08:55:51"/>
        <d v="1899-12-30T09:12:08"/>
        <d v="1899-12-30T09:48:22"/>
        <d v="1899-12-30T09:51:33"/>
        <d v="1899-12-30T10:13:04"/>
        <d v="1899-12-30T11:15:40"/>
        <d v="1899-12-30T11:22:24"/>
        <d v="1899-12-30T12:21:38"/>
        <d v="1899-12-30T12:30:52"/>
        <d v="1899-12-30T13:02:12"/>
        <d v="1899-12-30T13:12:03"/>
        <d v="1899-12-30T13:25:59"/>
        <d v="1899-12-30T13:32:41"/>
        <d v="1899-12-30T13:55:44"/>
        <d v="1899-12-30T14:18:53"/>
        <d v="1899-12-30T15:05:59"/>
        <d v="1899-12-30T15:21:46"/>
        <d v="1899-12-30T16:41:46"/>
        <d v="1899-12-30T16:58:43"/>
        <d v="1899-12-30T17:18:55"/>
        <d v="1899-12-30T17:38:00"/>
        <d v="1899-12-30T17:40:12"/>
        <d v="1899-12-30T17:43:02"/>
        <d v="1899-12-30T18:18:10"/>
        <d v="1899-12-30T18:25:35"/>
        <d v="1899-12-30T18:38:51"/>
        <d v="1899-12-30T18:44:58"/>
        <d v="1899-12-30T18:59:27"/>
        <d v="1899-12-30T19:15:38"/>
        <d v="1899-12-30T19:24:11"/>
        <d v="1899-12-30T19:27:51"/>
        <d v="1899-12-30T19:38:08"/>
        <d v="1899-12-30T19:51:44"/>
        <d v="1899-12-30T20:16:02"/>
        <d v="1899-12-30T21:10:54"/>
        <d v="1899-12-30T21:21:36"/>
        <d v="1899-12-30T21:40:58"/>
        <d v="1899-12-30T22:02:07"/>
        <d v="1899-12-30T22:31:40"/>
        <d v="1899-12-30T22:46:52"/>
        <d v="1899-12-30T23:07:23"/>
        <d v="1899-12-30T00:27:34"/>
        <d v="1899-12-30T00:41:39"/>
        <d v="1899-12-30T01:09:42"/>
        <d v="1899-12-30T02:24:43"/>
        <d v="1899-12-30T03:01:16"/>
        <d v="1899-12-30T03:26:33"/>
        <d v="1899-12-30T03:51:33"/>
        <d v="1899-12-30T04:35:41"/>
        <d v="1899-12-30T04:48:31"/>
        <d v="1899-12-30T04:59:17"/>
        <d v="1899-12-30T05:13:04"/>
        <d v="1899-12-30T05:31:45"/>
        <d v="1899-12-30T06:12:45"/>
        <d v="1899-12-30T06:30:50"/>
        <d v="1899-12-30T06:32:21"/>
        <d v="1899-12-30T07:14:50"/>
        <d v="1899-12-30T07:39:13"/>
        <d v="1899-12-30T08:42:00"/>
        <d v="1899-12-30T09:11:34"/>
        <d v="1899-12-30T09:21:29"/>
        <d v="1899-12-30T09:33:39"/>
        <d v="1899-12-30T11:41:27"/>
        <d v="1899-12-30T11:52:31"/>
        <d v="1899-12-30T12:20:45"/>
        <d v="1899-12-30T12:45:32"/>
        <d v="1899-12-30T13:16:59"/>
        <d v="1899-12-30T13:17:21"/>
        <d v="1899-12-30T13:57:06"/>
        <d v="1899-12-30T14:06:38"/>
        <d v="1899-12-30T14:42:09"/>
        <d v="1899-12-30T15:01:27"/>
        <d v="1899-12-30T15:20:27"/>
        <d v="1899-12-30T15:44:23"/>
        <d v="1899-12-30T16:09:56"/>
        <d v="1899-12-30T16:21:07"/>
        <d v="1899-12-30T16:33:56"/>
        <d v="1899-12-30T16:47:52"/>
        <d v="1899-12-30T17:06:13"/>
        <d v="1899-12-30T18:35:54"/>
        <d v="1899-12-30T18:49:24"/>
        <d v="1899-12-30T19:05:50"/>
        <d v="1899-12-30T19:10:43"/>
        <d v="1899-12-30T19:51:28"/>
        <d v="1899-12-30T20:05:38"/>
        <d v="1899-12-30T20:58:23"/>
        <d v="1899-12-30T21:38:46"/>
        <d v="1899-12-30T22:13:05"/>
        <d v="1899-12-30T22:52:47"/>
        <d v="1899-12-30T23:07:04"/>
        <d v="1899-12-30T23:36:10"/>
        <d v="1899-12-30T23:38:04"/>
        <d v="1899-12-30T23:46:34"/>
        <d v="1899-12-30T23:49:20"/>
        <d v="1899-12-30T23:50:59"/>
        <d v="1899-12-30T00:05:55"/>
        <d v="1899-12-30T00:27:23"/>
        <d v="1899-12-30T00:43:11"/>
        <d v="1899-12-30T01:28:35"/>
        <d v="1899-12-30T01:47:12"/>
        <d v="1899-12-30T02:36:21"/>
        <d v="1899-12-30T02:38:29"/>
        <d v="1899-12-30T02:53:43"/>
        <d v="1899-12-30T03:07:10"/>
        <d v="1899-12-30T03:20:15"/>
        <d v="1899-12-30T03:54:42"/>
        <d v="1899-12-30T04:13:35"/>
        <d v="1899-12-30T04:46:56"/>
        <d v="1899-12-30T04:47:15"/>
        <d v="1899-12-30T05:40:31"/>
        <d v="1899-12-30T06:11:55"/>
        <d v="1899-12-30T06:25:09"/>
        <d v="1899-12-30T06:41:45"/>
        <d v="1899-12-30T08:08:27"/>
        <d v="1899-12-30T08:35:32"/>
        <d v="1899-12-30T09:21:38"/>
        <d v="1899-12-30T09:53:27"/>
        <d v="1899-12-30T10:17:58"/>
        <d v="1899-12-30T10:37:33"/>
        <d v="1899-12-30T10:41:38"/>
        <d v="1899-12-30T10:42:54"/>
        <d v="1899-12-30T11:34:18"/>
        <d v="1899-12-30T12:02:04"/>
        <d v="1899-12-30T12:22:52"/>
        <d v="1899-12-30T12:33:22"/>
        <d v="1899-12-30T12:39:31"/>
        <d v="1899-12-30T12:53:30"/>
        <d v="1899-12-30T12:58:49"/>
        <d v="1899-12-30T13:50:56"/>
        <d v="1899-12-30T13:58:40"/>
        <d v="1899-12-30T14:10:41"/>
        <d v="1899-12-30T15:15:26"/>
        <d v="1899-12-30T15:59:54"/>
        <d v="1899-12-30T16:45:15"/>
        <d v="1899-12-30T17:31:07"/>
        <d v="1899-12-30T17:40:27"/>
        <d v="1899-12-30T17:59:19"/>
        <d v="1899-12-30T19:19:40"/>
        <d v="1899-12-30T19:35:03"/>
        <d v="1899-12-30T20:04:17"/>
        <d v="1899-12-30T20:07:17"/>
        <d v="1899-12-30T20:16:07"/>
        <d v="1899-12-30T20:40:54"/>
        <d v="1899-12-30T21:51:19"/>
        <d v="1899-12-30T23:00:39"/>
        <d v="1899-12-30T23:50:39"/>
        <d v="1899-12-30T00:06:52"/>
        <d v="1899-12-30T00:58:24"/>
        <d v="1899-12-30T01:06:46"/>
        <d v="1899-12-30T01:52:43"/>
        <d v="1899-12-30T02:24:55"/>
        <d v="1899-12-30T02:46:32"/>
        <d v="1899-12-30T03:58:16"/>
        <d v="1899-12-30T04:07:27"/>
        <d v="1899-12-30T04:40:11"/>
        <d v="1899-12-30T06:23:56"/>
        <d v="1899-12-30T06:30:10"/>
        <d v="1899-12-30T06:30:56"/>
        <d v="1899-12-30T07:49:45"/>
        <d v="1899-12-30T08:08:24"/>
        <d v="1899-12-30T08:48:26"/>
        <d v="1899-12-30T10:00:49"/>
        <d v="1899-12-30T10:19:18"/>
        <d v="1899-12-30T11:23:46"/>
        <d v="1899-12-30T11:36:25"/>
        <d v="1899-12-30T12:02:30"/>
        <d v="1899-12-30T12:15:42"/>
        <d v="1899-12-30T12:17:49"/>
        <d v="1899-12-30T12:39:35"/>
        <d v="1899-12-30T12:55:09"/>
        <d v="1899-12-30T13:04:21"/>
        <d v="1899-12-30T13:16:07"/>
        <d v="1899-12-30T13:53:03"/>
        <d v="1899-12-30T14:06:05"/>
        <d v="1899-12-30T14:59:38"/>
        <d v="1899-12-30T15:23:59"/>
        <d v="1899-12-30T15:58:53"/>
        <d v="1899-12-30T16:15:44"/>
        <d v="1899-12-30T16:18:37"/>
        <d v="1899-12-30T17:01:59"/>
        <d v="1899-12-30T17:17:25"/>
        <d v="1899-12-30T17:38:38"/>
        <d v="1899-12-30T19:16:15"/>
        <d v="1899-12-30T19:37:49"/>
        <d v="1899-12-30T20:27:44"/>
        <d v="1899-12-30T20:36:34"/>
        <d v="1899-12-30T20:47:48"/>
        <d v="1899-12-30T21:48:35"/>
        <d v="1899-12-30T21:52:24"/>
        <d v="1899-12-30T22:23:59"/>
        <d v="1899-12-30T23:50:41"/>
        <d v="1899-12-30T00:16:56"/>
        <d v="1899-12-30T00:33:04"/>
        <d v="1899-12-30T00:46:17"/>
        <d v="1899-12-30T01:09:51"/>
        <d v="1899-12-30T01:42:37"/>
        <d v="1899-12-30T02:32:11"/>
        <d v="1899-12-30T02:32:51"/>
        <d v="1899-12-30T02:38:33"/>
        <d v="1899-12-30T04:00:48"/>
        <d v="1899-12-30T04:15:41"/>
        <d v="1899-12-30T05:29:23"/>
        <d v="1899-12-30T06:03:29"/>
        <d v="1899-12-30T06:19:17"/>
        <d v="1899-12-30T07:04:12"/>
        <d v="1899-12-30T07:40:06"/>
        <d v="1899-12-30T08:03:16"/>
        <d v="1899-12-30T10:25:46"/>
        <d v="1899-12-30T10:54:23"/>
        <d v="1899-12-30T12:44:15"/>
        <d v="1899-12-30T14:23:20"/>
        <d v="1899-12-30T14:51:58"/>
        <d v="1899-12-30T15:03:39"/>
        <d v="1899-12-30T15:19:14"/>
        <d v="1899-12-30T15:58:59"/>
        <d v="1899-12-30T16:31:18"/>
        <d v="1899-12-30T16:57:26"/>
        <d v="1899-12-30T17:16:56"/>
        <d v="1899-12-30T17:52:57"/>
        <d v="1899-12-30T18:41:27"/>
        <d v="1899-12-30T19:09:22"/>
        <d v="1899-12-30T20:18:06"/>
        <d v="1899-12-30T20:32:22"/>
        <d v="1899-12-30T21:03:57"/>
        <d v="1899-12-30T21:33:04"/>
        <d v="1899-12-30T21:36:35"/>
        <d v="1899-12-30T21:47:35"/>
        <d v="1899-12-30T22:04:28"/>
        <d v="1899-12-30T23:02:52"/>
        <d v="1899-12-30T23:29:51"/>
        <d v="1899-12-30T23:55:17"/>
        <d v="1899-12-30T00:18:58"/>
        <d v="1899-12-30T01:48:49"/>
        <d v="1899-12-30T02:49:37"/>
        <d v="1899-12-30T03:18:09"/>
        <d v="1899-12-30T03:32:08"/>
        <d v="1899-12-30T03:48:48"/>
        <d v="1899-12-30T04:23:21"/>
        <d v="1899-12-30T05:40:20"/>
        <d v="1899-12-30T05:45:51"/>
        <d v="1899-12-30T05:57:32"/>
        <d v="1899-12-30T06:04:33"/>
        <d v="1899-12-30T06:38:54"/>
        <d v="1899-12-30T07:45:26"/>
        <d v="1899-12-30T08:20:42"/>
        <d v="1899-12-30T11:51:43"/>
        <d v="1899-12-30T12:54:13"/>
        <d v="1899-12-30T13:15:20"/>
        <d v="1899-12-30T13:48:39"/>
        <d v="1899-12-30T14:26:45"/>
        <d v="1899-12-30T15:45:13"/>
        <d v="1899-12-30T16:31:11"/>
        <d v="1899-12-30T16:49:01"/>
        <d v="1899-12-30T16:56:13"/>
        <d v="1899-12-30T18:23:39"/>
        <d v="1899-12-30T19:04:13"/>
        <d v="1899-12-30T19:20:11"/>
        <d v="1899-12-30T19:45:10"/>
        <d v="1899-12-30T19:46:18"/>
        <d v="1899-12-30T20:35:59"/>
        <d v="1899-12-30T20:49:35"/>
        <d v="1899-12-30T21:00:05"/>
        <d v="1899-12-30T21:26:04"/>
        <d v="1899-12-30T21:50:56"/>
        <d v="1899-12-30T22:10:44"/>
        <d v="1899-12-30T22:29:06"/>
        <d v="1899-12-30T22:47:04"/>
        <d v="1899-12-30T23:32:56"/>
        <d v="1899-12-30T00:31:36"/>
        <d v="1899-12-30T00:58:17"/>
        <d v="1899-12-30T01:09:40"/>
        <d v="1899-12-30T02:00:06"/>
        <d v="1899-12-30T03:07:56"/>
        <d v="1899-12-30T03:14:02"/>
        <d v="1899-12-30T03:34:52"/>
        <d v="1899-12-30T05:07:01"/>
        <d v="1899-12-30T05:19:18"/>
        <d v="1899-12-30T05:56:02"/>
        <d v="1899-12-30T06:28:44"/>
        <d v="1899-12-30T06:30:31"/>
        <d v="1899-12-30T06:52:06"/>
        <d v="1899-12-30T08:30:05"/>
        <d v="1899-12-30T10:44:33"/>
        <d v="1899-12-30T11:44:24"/>
        <d v="1899-12-30T12:35:07"/>
        <d v="1899-12-30T13:16:17"/>
        <d v="1899-12-30T13:31:14"/>
        <d v="1899-12-30T13:45:39"/>
        <d v="1899-12-30T14:08:25"/>
        <d v="1899-12-30T14:21:04"/>
        <d v="1899-12-30T14:43:45"/>
        <d v="1899-12-30T15:50:46"/>
        <d v="1899-12-30T16:03:18"/>
        <d v="1899-12-30T16:19:23"/>
        <d v="1899-12-30T17:48:47"/>
        <d v="1899-12-30T18:17:42"/>
        <d v="1899-12-30T18:48:40"/>
        <d v="1899-12-30T19:04:47"/>
        <d v="1899-12-30T20:26:17"/>
        <d v="1899-12-30T21:31:33"/>
        <d v="1899-12-30T22:01:26"/>
        <d v="1899-12-30T22:01:50"/>
        <d v="1899-12-30T22:34:02"/>
        <d v="1899-12-30T23:31:58"/>
        <d v="1899-12-30T01:29:33"/>
        <d v="1899-12-30T02:15:53"/>
        <d v="1899-12-30T02:56:36"/>
        <d v="1899-12-30T03:03:07"/>
        <d v="1899-12-30T03:49:51"/>
        <d v="1899-12-30T04:02:02"/>
        <d v="1899-12-30T04:46:13"/>
        <d v="1899-12-30T05:10:25"/>
        <d v="1899-12-30T05:14:27"/>
        <d v="1899-12-30T05:30:14"/>
        <d v="1899-12-30T06:02:54"/>
        <d v="1899-12-30T06:07:22"/>
        <d v="1899-12-30T06:48:09"/>
        <d v="1899-12-30T09:23:48"/>
        <d v="1899-12-30T09:54:20"/>
        <d v="1899-12-30T11:14:26"/>
        <d v="1899-12-30T14:05:27"/>
        <d v="1899-12-30T14:38:00"/>
        <d v="1899-12-30T16:18:10"/>
        <d v="1899-12-30T17:36:28"/>
        <d v="1899-12-30T19:38:17"/>
        <d v="1899-12-30T01:03:40"/>
        <d v="1899-12-30T01:33:05"/>
        <d v="1899-12-30T03:51:50"/>
        <d v="1899-12-30T07:48:28"/>
        <d v="1899-12-30T08:25:32"/>
        <d v="1899-12-30T08:59:45"/>
        <d v="1899-12-30T09:41:21"/>
        <d v="1899-12-30T09:48:04"/>
        <d v="1899-12-30T13:35:57"/>
        <d v="1899-12-30T14:18:15"/>
        <d v="1899-12-30T16:49:33"/>
        <d v="1899-12-30T17:53:20"/>
        <d v="1899-12-30T21:05:22"/>
        <d v="1899-12-30T21:31:20"/>
        <d v="1899-12-30T23:22:36"/>
        <d v="1899-12-30T00:29:52"/>
        <d v="1899-12-30T01:20:05"/>
        <d v="1899-12-30T01:44:13"/>
        <d v="1899-12-30T01:48:39"/>
        <d v="1899-12-30T02:17:23"/>
        <d v="1899-12-30T02:36:29"/>
        <d v="1899-12-30T02:53:06"/>
        <d v="1899-12-30T06:00:19"/>
        <d v="1899-12-30T06:12:38"/>
        <d v="1899-12-30T06:22:54"/>
        <d v="1899-12-30T06:44:33"/>
        <d v="1899-12-30T07:00:42"/>
        <d v="1899-12-30T08:16:06"/>
        <d v="1899-12-30T09:28:29"/>
        <d v="1899-12-30T10:04:24"/>
        <d v="1899-12-30T10:04:27"/>
        <d v="1899-12-30T10:18:23"/>
        <d v="1899-12-30T10:22:57"/>
        <d v="1899-12-30T11:54:43"/>
        <d v="1899-12-30T14:57:22"/>
        <d v="1899-12-30T15:39:34"/>
        <d v="1899-12-30T15:46:06"/>
        <d v="1899-12-30T17:55:09"/>
        <d v="1899-12-30T18:19:09"/>
        <d v="1899-12-30T20:58:37"/>
        <d v="1899-12-30T21:47:07"/>
        <d v="1899-12-30T22:27:43"/>
        <d v="1899-12-30T02:00:49"/>
        <d v="1899-12-30T04:13:59"/>
        <d v="1899-12-30T08:03:37"/>
        <d v="1899-12-30T08:07:03"/>
        <d v="1899-12-30T08:23:39"/>
        <d v="1899-12-30T08:57:40"/>
        <d v="1899-12-30T10:45:14"/>
        <d v="1899-12-30T12:04:44"/>
        <d v="1899-12-30T13:21:32"/>
        <d v="1899-12-30T13:49:42"/>
        <d v="1899-12-30T15:53:35"/>
        <d v="1899-12-30T19:30:15"/>
        <d v="1899-12-30T21:07:23"/>
        <d v="1899-12-30T00:20:48"/>
        <d v="1899-12-30T00:49:20"/>
        <d v="1899-12-30T03:16:36"/>
        <d v="1899-12-30T05:11:04"/>
        <d v="1899-12-30T10:49:31"/>
        <d v="1899-12-30T16:08:30"/>
        <d v="1899-12-30T16:34:40"/>
        <d v="1899-12-30T17:32:45"/>
        <d v="1899-12-30T20:26:43"/>
        <d v="1899-12-30T23:22:15"/>
        <d v="1899-12-30T01:26:59"/>
        <d v="1899-12-30T05:58:46"/>
        <d v="1899-12-30T08:02:11"/>
        <d v="1899-12-30T08:37:45"/>
        <d v="1899-12-30T11:02:11"/>
        <d v="1899-12-30T14:49:35"/>
        <d v="1899-12-30T20:27:55"/>
        <d v="1899-12-30T22:49:39"/>
        <d v="1899-12-30T03:30:33"/>
        <d v="1899-12-30T06:03:19"/>
        <d v="1899-12-30T07:01:50"/>
        <d v="1899-12-30T11:45:24"/>
        <d v="1899-12-30T17:57:02"/>
        <d v="1899-12-30T19:18:15"/>
        <d v="1899-12-30T01:08:24"/>
        <d v="1899-12-30T01:49:49"/>
        <d v="1899-12-30T04:55:16"/>
        <d v="1899-12-30T06:25:24"/>
        <d v="1899-12-30T07:49:42"/>
        <d v="1899-12-30T11:35:04"/>
        <d v="1899-12-30T22:53:12"/>
        <d v="1899-12-30T02:31:53"/>
        <d v="1899-12-30T05:44:36"/>
        <d v="1899-12-30T15:19:16"/>
        <d v="1899-12-30T16:48:43"/>
        <d v="1899-12-30T21:50:18"/>
        <d v="1899-12-30T02:41:58"/>
        <d v="1899-12-30T02:43:58"/>
        <d v="1899-12-30T01:56:21"/>
        <d v="1899-12-30T03:16:02"/>
        <d v="1899-12-30T06:39:13"/>
        <d v="1899-12-30T15:41:01"/>
        <d v="1899-12-30T00:17:06"/>
        <d v="1899-12-30T04:15:23"/>
        <d v="1899-12-30T14:25:10"/>
        <d v="1899-12-30T16:18:21"/>
        <d v="1899-12-30T18:03:41"/>
        <d v="1899-12-30T08:11:34"/>
        <d v="1899-12-30T09:48:46"/>
        <d v="1899-12-30T13:51:31"/>
        <d v="1899-12-30T14:54:24"/>
        <d v="1899-12-30T03:01:08"/>
        <d v="1899-12-30T14:49:08"/>
        <d v="1899-12-30T00:42:01"/>
        <d v="1899-12-30T05:09:27"/>
        <d v="1899-12-30T18:11:54"/>
        <d v="1899-12-30T19:21:59"/>
        <d v="1899-12-30T20:43:27"/>
        <d v="1899-12-30T06:16:03"/>
        <d v="1899-12-30T10:11:58"/>
        <d v="1899-12-30T19:44:27"/>
        <d v="1899-12-30T21:10:46"/>
        <d v="1899-12-30T09:43:19"/>
        <d v="1899-12-30T23:48:03"/>
      </sharedItems>
      <fieldGroup base="1">
        <rangePr autoEnd="0" groupBy="hours" startDate="1899-12-30T00:00:52" endDate="1899-12-30T23:58:41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  <cacheField name="AM/PM" numFmtId="0">
      <sharedItems count="2">
        <s v="AM"/>
        <s v="PM"/>
      </sharedItems>
    </cacheField>
    <cacheField name=" Transaction" numFmtId="0">
      <sharedItems count="4">
        <s v="call"/>
        <s v="balance inquiry"/>
        <s v="sms"/>
        <s v="topup"/>
      </sharedItems>
    </cacheField>
    <cacheField name=" LineID. From" numFmtId="0">
      <sharedItems containsSemiMixedTypes="0" containsString="0" containsNumber="1" containsInteger="1" minValue="0" maxValue="99" count="98">
        <n v="67"/>
        <n v="96"/>
        <n v="35"/>
        <n v="66"/>
        <n v="58"/>
        <n v="77"/>
        <n v="34"/>
        <n v="38"/>
        <n v="33"/>
        <n v="88"/>
        <n v="90"/>
        <n v="51"/>
        <n v="11"/>
        <n v="76"/>
        <n v="69"/>
        <n v="6"/>
        <n v="36"/>
        <n v="32"/>
        <n v="10"/>
        <n v="63"/>
        <n v="0"/>
        <n v="23"/>
        <n v="39"/>
        <n v="45"/>
        <n v="17"/>
        <n v="31"/>
        <n v="41"/>
        <n v="43"/>
        <n v="93"/>
        <n v="99"/>
        <n v="7"/>
        <n v="72"/>
        <n v="27"/>
        <n v="29"/>
        <n v="78"/>
        <n v="59"/>
        <n v="79"/>
        <n v="62"/>
        <n v="4"/>
        <n v="20"/>
        <n v="48"/>
        <n v="40"/>
        <n v="3"/>
        <n v="15"/>
        <n v="13"/>
        <n v="49"/>
        <n v="61"/>
        <n v="71"/>
        <n v="91"/>
        <n v="82"/>
        <n v="57"/>
        <n v="30"/>
        <n v="5"/>
        <n v="19"/>
        <n v="68"/>
        <n v="46"/>
        <n v="75"/>
        <n v="80"/>
        <n v="81"/>
        <n v="95"/>
        <n v="83"/>
        <n v="84"/>
        <n v="56"/>
        <n v="64"/>
        <n v="65"/>
        <n v="74"/>
        <n v="52"/>
        <n v="55"/>
        <n v="70"/>
        <n v="9"/>
        <n v="24"/>
        <n v="98"/>
        <n v="1"/>
        <n v="8"/>
        <n v="97"/>
        <n v="85"/>
        <n v="94"/>
        <n v="44"/>
        <n v="16"/>
        <n v="12"/>
        <n v="87"/>
        <n v="28"/>
        <n v="21"/>
        <n v="92"/>
        <n v="14"/>
        <n v="54"/>
        <n v="26"/>
        <n v="53"/>
        <n v="42"/>
        <n v="86"/>
        <n v="73"/>
        <n v="89"/>
        <n v="50"/>
        <n v="22"/>
        <n v="37"/>
        <n v="47"/>
        <n v="18"/>
        <n v="2"/>
      </sharedItems>
    </cacheField>
    <cacheField name=" LineID.To" numFmtId="0">
      <sharedItems containsString="0" containsBlank="1" containsNumber="1" containsInteger="1" minValue="0" maxValue="97" count="88">
        <n v="40"/>
        <n v="20"/>
        <m/>
        <n v="2"/>
        <n v="35"/>
        <n v="4"/>
        <n v="24"/>
        <n v="12"/>
        <n v="32"/>
        <n v="63"/>
        <n v="82"/>
        <n v="7"/>
        <n v="33"/>
        <n v="77"/>
        <n v="48"/>
        <n v="31"/>
        <n v="1"/>
        <n v="36"/>
        <n v="11"/>
        <n v="16"/>
        <n v="6"/>
        <n v="15"/>
        <n v="90"/>
        <n v="57"/>
        <n v="72"/>
        <n v="38"/>
        <n v="5"/>
        <n v="22"/>
        <n v="97"/>
        <n v="0"/>
        <n v="10"/>
        <n v="8"/>
        <n v="13"/>
        <n v="3"/>
        <n v="68"/>
        <n v="59"/>
        <n v="88"/>
        <n v="55"/>
        <n v="71"/>
        <n v="64"/>
        <n v="41"/>
        <n v="23"/>
        <n v="54"/>
        <n v="30"/>
        <n v="91"/>
        <n v="27"/>
        <n v="21"/>
        <n v="46"/>
        <n v="26"/>
        <n v="58"/>
        <n v="29"/>
        <n v="9"/>
        <n v="61"/>
        <n v="19"/>
        <n v="93"/>
        <n v="53"/>
        <n v="14"/>
        <n v="69"/>
        <n v="62"/>
        <n v="74"/>
        <n v="43"/>
        <n v="34"/>
        <n v="17"/>
        <n v="75"/>
        <n v="80"/>
        <n v="50"/>
        <n v="60"/>
        <n v="49"/>
        <n v="73"/>
        <n v="96"/>
        <n v="47"/>
        <n v="67"/>
        <n v="25"/>
        <n v="52"/>
        <n v="86"/>
        <n v="76"/>
        <n v="51"/>
        <n v="87"/>
        <n v="42"/>
        <n v="66"/>
        <n v="79"/>
        <n v="18"/>
        <n v="28"/>
        <n v="83"/>
        <n v="39"/>
        <n v="44"/>
        <n v="70"/>
        <n v="65"/>
      </sharedItems>
    </cacheField>
    <cacheField name=" Duration" numFmtId="0">
      <sharedItems containsString="0" containsBlank="1" containsNumber="1" containsInteger="1" minValue="1" maxValue="1996" count="617">
        <n v="1996"/>
        <n v="84"/>
        <m/>
        <n v="246"/>
        <n v="192"/>
        <n v="486"/>
        <n v="782"/>
        <n v="424"/>
        <n v="4"/>
        <n v="791"/>
        <n v="58"/>
        <n v="15"/>
        <n v="44"/>
        <n v="430"/>
        <n v="22"/>
        <n v="157"/>
        <n v="195"/>
        <n v="25"/>
        <n v="361"/>
        <n v="948"/>
        <n v="37"/>
        <n v="330"/>
        <n v="213"/>
        <n v="60"/>
        <n v="869"/>
        <n v="1160"/>
        <n v="64"/>
        <n v="482"/>
        <n v="1016"/>
        <n v="107"/>
        <n v="89"/>
        <n v="540"/>
        <n v="577"/>
        <n v="132"/>
        <n v="351"/>
        <n v="146"/>
        <n v="305"/>
        <n v="122"/>
        <n v="472"/>
        <n v="423"/>
        <n v="576"/>
        <n v="103"/>
        <n v="113"/>
        <n v="337"/>
        <n v="140"/>
        <n v="403"/>
        <n v="1222"/>
        <n v="440"/>
        <n v="245"/>
        <n v="104"/>
        <n v="455"/>
        <n v="487"/>
        <n v="257"/>
        <n v="21"/>
        <n v="91"/>
        <n v="159"/>
        <n v="141"/>
        <n v="183"/>
        <n v="317"/>
        <n v="265"/>
        <n v="435"/>
        <n v="531"/>
        <n v="293"/>
        <n v="32"/>
        <n v="14"/>
        <n v="1386"/>
        <n v="318"/>
        <n v="145"/>
        <n v="307"/>
        <n v="484"/>
        <n v="469"/>
        <n v="150"/>
        <n v="398"/>
        <n v="219"/>
        <n v="400"/>
        <n v="449"/>
        <n v="849"/>
        <n v="79"/>
        <n v="225"/>
        <n v="154"/>
        <n v="71"/>
        <n v="36"/>
        <n v="882"/>
        <n v="181"/>
        <n v="199"/>
        <n v="532"/>
        <n v="565"/>
        <n v="233"/>
        <n v="342"/>
        <n v="875"/>
        <n v="431"/>
        <n v="47"/>
        <n v="372"/>
        <n v="303"/>
        <n v="281"/>
        <n v="453"/>
        <n v="549"/>
        <n v="510"/>
        <n v="160"/>
        <n v="178"/>
        <n v="422"/>
        <n v="347"/>
        <n v="172"/>
        <n v="1147"/>
        <n v="602"/>
        <n v="995"/>
        <n v="1542"/>
        <n v="457"/>
        <n v="610"/>
        <n v="13"/>
        <n v="302"/>
        <n v="33"/>
        <n v="572"/>
        <n v="443"/>
        <n v="299"/>
        <n v="59"/>
        <n v="200"/>
        <n v="309"/>
        <n v="202"/>
        <n v="18"/>
        <n v="497"/>
        <n v="184"/>
        <n v="210"/>
        <n v="1188"/>
        <n v="690"/>
        <n v="485"/>
        <n v="1197"/>
        <n v="83"/>
        <n v="392"/>
        <n v="197"/>
        <n v="130"/>
        <n v="799"/>
        <n v="1643"/>
        <n v="383"/>
        <n v="675"/>
        <n v="363"/>
        <n v="507"/>
        <n v="656"/>
        <n v="386"/>
        <n v="7"/>
        <n v="705"/>
        <n v="815"/>
        <n v="607"/>
        <n v="6"/>
        <n v="555"/>
        <n v="306"/>
        <n v="615"/>
        <n v="179"/>
        <n v="123"/>
        <n v="1008"/>
        <n v="584"/>
        <n v="1003"/>
        <n v="69"/>
        <n v="248"/>
        <n v="366"/>
        <n v="336"/>
        <n v="519"/>
        <n v="269"/>
        <n v="643"/>
        <n v="657"/>
        <n v="533"/>
        <n v="53"/>
        <n v="237"/>
        <n v="121"/>
        <n v="34"/>
        <n v="436"/>
        <n v="238"/>
        <n v="17"/>
        <n v="747"/>
        <n v="173"/>
        <n v="530"/>
        <n v="152"/>
        <n v="856"/>
        <n v="622"/>
        <n v="1135"/>
        <n v="207"/>
        <n v="29"/>
        <n v="214"/>
        <n v="966"/>
        <n v="378"/>
        <n v="1"/>
        <n v="1547"/>
        <n v="297"/>
        <n v="739"/>
        <n v="20"/>
        <n v="288"/>
        <n v="866"/>
        <n v="503"/>
        <n v="5"/>
        <n v="659"/>
        <n v="296"/>
        <n v="95"/>
        <n v="65"/>
        <n v="441"/>
        <n v="171"/>
        <n v="1115"/>
        <n v="46"/>
        <n v="712"/>
        <n v="329"/>
        <n v="253"/>
        <n v="1010"/>
        <n v="96"/>
        <n v="955"/>
        <n v="110"/>
        <n v="73"/>
        <n v="26"/>
        <n v="151"/>
        <n v="459"/>
        <n v="30"/>
        <n v="105"/>
        <n v="1196"/>
        <n v="395"/>
        <n v="489"/>
        <n v="308"/>
        <n v="755"/>
        <n v="45"/>
        <n v="48"/>
        <n v="242"/>
        <n v="381"/>
        <n v="134"/>
        <n v="872"/>
        <n v="315"/>
        <n v="377"/>
        <n v="176"/>
        <n v="916"/>
        <n v="397"/>
        <n v="1237"/>
        <n v="611"/>
        <n v="488"/>
        <n v="78"/>
        <n v="291"/>
        <n v="9"/>
        <n v="460"/>
        <n v="180"/>
        <n v="56"/>
        <n v="1189"/>
        <n v="128"/>
        <n v="454"/>
        <n v="570"/>
        <n v="118"/>
        <n v="809"/>
        <n v="892"/>
        <n v="295"/>
        <n v="410"/>
        <n v="704"/>
        <n v="203"/>
        <n v="758"/>
        <n v="473"/>
        <n v="470"/>
        <n v="985"/>
        <n v="483"/>
        <n v="112"/>
        <n v="407"/>
        <n v="70"/>
        <n v="673"/>
        <n v="868"/>
        <n v="376"/>
        <n v="290"/>
        <n v="688"/>
        <n v="447"/>
        <n v="346"/>
        <n v="77"/>
        <n v="387"/>
        <n v="465"/>
        <n v="590"/>
        <n v="162"/>
        <n v="38"/>
        <n v="147"/>
        <n v="12"/>
        <n v="1383"/>
        <n v="163"/>
        <n v="534"/>
        <n v="106"/>
        <n v="433"/>
        <n v="701"/>
        <n v="115"/>
        <n v="421"/>
        <n v="1421"/>
        <n v="75"/>
        <n v="406"/>
        <n v="167"/>
        <n v="740"/>
        <n v="16"/>
        <n v="848"/>
        <n v="156"/>
        <n v="300"/>
        <n v="595"/>
        <n v="783"/>
        <n v="193"/>
        <n v="521"/>
        <n v="412"/>
        <n v="63"/>
        <n v="188"/>
        <n v="698"/>
        <n v="1199"/>
        <n v="67"/>
        <n v="518"/>
        <n v="463"/>
        <n v="85"/>
        <n v="261"/>
        <n v="251"/>
        <n v="236"/>
        <n v="511"/>
        <n v="194"/>
        <n v="569"/>
        <n v="256"/>
        <n v="54"/>
        <n v="1026"/>
        <n v="226"/>
        <n v="649"/>
        <n v="323"/>
        <n v="189"/>
        <n v="206"/>
        <n v="196"/>
        <n v="187"/>
        <n v="951"/>
        <n v="476"/>
        <n v="175"/>
        <n v="988"/>
        <n v="362"/>
        <n v="28"/>
        <n v="360"/>
        <n v="304"/>
        <n v="191"/>
        <n v="301"/>
        <n v="278"/>
        <n v="967"/>
        <n v="286"/>
        <n v="126"/>
        <n v="1203"/>
        <n v="464"/>
        <n v="1285"/>
        <n v="568"/>
        <n v="975"/>
        <n v="409"/>
        <n v="343"/>
        <n v="2"/>
        <n v="999"/>
        <n v="625"/>
        <n v="80"/>
        <n v="716"/>
        <n v="355"/>
        <n v="98"/>
        <n v="335"/>
        <n v="1426"/>
        <n v="426"/>
        <n v="250"/>
        <n v="328"/>
        <n v="10"/>
        <n v="143"/>
        <n v="724"/>
        <n v="442"/>
        <n v="133"/>
        <n v="177"/>
        <n v="234"/>
        <n v="394"/>
        <n v="39"/>
        <n v="1541"/>
        <n v="273"/>
        <n v="1358"/>
        <n v="554"/>
        <n v="1163"/>
        <n v="72"/>
        <n v="633"/>
        <n v="161"/>
        <n v="232"/>
        <n v="168"/>
        <n v="81"/>
        <n v="8"/>
        <n v="599"/>
        <n v="55"/>
        <n v="475"/>
        <n v="142"/>
        <n v="66"/>
        <n v="586"/>
        <n v="1702"/>
        <n v="262"/>
        <n v="1202"/>
        <n v="109"/>
        <n v="902"/>
        <n v="235"/>
        <n v="102"/>
        <n v="1532"/>
        <n v="339"/>
        <n v="57"/>
        <n v="1333"/>
        <n v="348"/>
        <n v="282"/>
        <n v="575"/>
        <n v="1645"/>
        <n v="679"/>
        <n v="50"/>
        <n v="528"/>
        <n v="42"/>
        <n v="574"/>
        <n v="604"/>
        <n v="239"/>
        <n v="1360"/>
        <n v="356"/>
        <n v="581"/>
        <n v="637"/>
        <n v="116"/>
        <n v="448"/>
        <n v="1070"/>
        <n v="137"/>
        <n v="445"/>
        <n v="249"/>
        <n v="773"/>
        <n v="117"/>
        <n v="588"/>
        <n v="851"/>
        <n v="878"/>
        <n v="609"/>
        <n v="753"/>
        <n v="1770"/>
        <n v="119"/>
        <n v="411"/>
        <n v="139"/>
        <n v="74"/>
        <n v="264"/>
        <n v="399"/>
        <n v="641"/>
        <n v="247"/>
        <n v="97"/>
        <n v="897"/>
        <n v="1017"/>
        <n v="338"/>
        <n v="266"/>
        <n v="268"/>
        <n v="228"/>
        <n v="674"/>
        <n v="1081"/>
        <n v="211"/>
        <n v="1439"/>
        <n v="240"/>
        <n v="587"/>
        <n v="544"/>
        <n v="877"/>
        <n v="198"/>
        <n v="272"/>
        <n v="493"/>
        <n v="40"/>
        <n v="321"/>
        <n v="1553"/>
        <n v="364"/>
        <n v="819"/>
        <n v="11"/>
        <n v="796"/>
        <n v="27"/>
        <n v="277"/>
        <n v="1207"/>
        <n v="855"/>
        <n v="87"/>
        <n v="99"/>
        <n v="821"/>
        <n v="418"/>
        <n v="186"/>
        <n v="49"/>
        <n v="1621"/>
        <n v="125"/>
        <n v="803"/>
        <n v="632"/>
        <n v="1240"/>
        <n v="101"/>
        <n v="623"/>
        <n v="671"/>
        <n v="88"/>
        <n v="552"/>
        <n v="548"/>
        <n v="742"/>
        <n v="543"/>
        <n v="62"/>
        <n v="108"/>
        <n v="945"/>
        <n v="413"/>
        <n v="1098"/>
        <n v="149"/>
        <n v="762"/>
        <n v="230"/>
        <n v="316"/>
        <n v="271"/>
        <n v="667"/>
        <n v="1012"/>
        <n v="350"/>
        <n v="292"/>
        <n v="86"/>
        <n v="255"/>
        <n v="354"/>
        <n v="562"/>
        <n v="221"/>
        <n v="619"/>
        <n v="201"/>
        <n v="1030"/>
        <n v="1278"/>
        <n v="1374"/>
        <n v="270"/>
        <n v="847"/>
        <n v="761"/>
        <n v="502"/>
        <n v="358"/>
        <n v="393"/>
        <n v="567"/>
        <n v="1449"/>
        <n v="458"/>
        <n v="456"/>
        <n v="517"/>
        <n v="331"/>
        <n v="52"/>
        <n v="820"/>
        <n v="923"/>
        <n v="707"/>
        <n v="155"/>
        <n v="1178"/>
        <n v="883"/>
        <n v="1400"/>
        <n v="229"/>
        <n v="94"/>
        <n v="252"/>
        <n v="499"/>
        <n v="373"/>
        <n v="711"/>
        <n v="547"/>
        <n v="792"/>
        <n v="1179"/>
        <n v="174"/>
        <n v="498"/>
        <n v="900"/>
        <n v="209"/>
        <n v="111"/>
        <n v="746"/>
        <n v="598"/>
        <n v="380"/>
        <n v="82"/>
        <n v="135"/>
        <n v="243"/>
        <n v="494"/>
        <n v="617"/>
        <n v="514"/>
        <n v="218"/>
        <n v="1622"/>
        <n v="344"/>
        <n v="314"/>
        <n v="231"/>
        <n v="452"/>
        <n v="461"/>
        <n v="222"/>
        <n v="370"/>
        <n v="786"/>
        <n v="357"/>
        <n v="326"/>
        <n v="166"/>
        <n v="835"/>
        <n v="779"/>
        <n v="694"/>
        <n v="1985"/>
        <n v="390"/>
        <n v="90"/>
        <n v="964"/>
        <n v="148"/>
        <n v="542"/>
        <n v="1656"/>
        <n v="287"/>
        <n v="793"/>
        <n v="92"/>
        <n v="298"/>
        <n v="402"/>
        <n v="332"/>
        <n v="644"/>
        <n v="591"/>
        <n v="977"/>
        <n v="1132"/>
        <n v="738"/>
        <n v="603"/>
        <n v="551"/>
        <n v="1005"/>
        <n v="491"/>
        <n v="798"/>
        <n v="537"/>
        <n v="31"/>
        <n v="444"/>
        <n v="212"/>
        <n v="1357"/>
        <n v="668"/>
        <n v="899"/>
        <n v="1025"/>
        <n v="280"/>
        <n v="733"/>
        <n v="814"/>
        <n v="340"/>
        <n v="327"/>
        <n v="891"/>
        <n v="324"/>
        <n v="661"/>
        <n v="131"/>
        <n v="830"/>
        <n v="1314"/>
        <n v="509"/>
        <n v="505"/>
        <n v="129"/>
        <n v="1094"/>
        <n v="68"/>
        <n v="797"/>
        <n v="388"/>
        <n v="837"/>
        <n v="417"/>
        <n v="345"/>
        <n v="1072"/>
        <n v="437"/>
        <n v="867"/>
        <n v="785"/>
        <n v="260"/>
        <n v="1405"/>
        <n v="216"/>
        <n v="408"/>
        <n v="523"/>
        <n v="800"/>
        <n v="19"/>
      </sharedItems>
    </cacheField>
    <cacheField name=" Charge" numFmtId="0">
      <sharedItems containsSemiMixedTypes="0" containsString="0" containsNumber="1" minValue="-10000" maxValue="6187.6" count="623">
        <n v="6187.6"/>
        <n v="260.39999999999998"/>
        <n v="0"/>
        <n v="762.6"/>
        <n v="595.20000000000005"/>
        <n v="1506.6"/>
        <n v="2424.1999999999998"/>
        <n v="1314.4"/>
        <n v="12.4"/>
        <n v="2452.1"/>
        <n v="179.8"/>
        <n v="46.5"/>
        <n v="50"/>
        <n v="136.4"/>
        <n v="1333"/>
        <n v="68.2"/>
        <n v="486.7"/>
        <n v="604.5"/>
        <n v="-1000"/>
        <n v="77.5"/>
        <n v="1119.0999999999999"/>
        <n v="2938.8"/>
        <n v="114.7"/>
        <n v="1023"/>
        <n v="660.3"/>
        <n v="186"/>
        <n v="-500"/>
        <n v="2693.9"/>
        <n v="3596"/>
        <n v="198.4"/>
        <n v="-2000"/>
        <n v="1494.2"/>
        <n v="3149.6"/>
        <n v="331.7"/>
        <n v="275.89999999999998"/>
        <n v="1674"/>
        <n v="1788.7"/>
        <n v="409.2"/>
        <n v="-10000"/>
        <n v="1088.0999999999999"/>
        <n v="452.6"/>
        <n v="945.5"/>
        <n v="378.2"/>
        <n v="1463.2"/>
        <n v="1311.3"/>
        <n v="1785.6"/>
        <n v="319.3"/>
        <n v="350.3"/>
        <n v="1044.7"/>
        <n v="434"/>
        <n v="1249.3"/>
        <n v="3788.2"/>
        <n v="1364"/>
        <n v="759.5"/>
        <n v="322.39999999999998"/>
        <n v="1410.5"/>
        <n v="1509.7"/>
        <n v="796.7"/>
        <n v="65.099999999999994"/>
        <n v="282.10000000000002"/>
        <n v="492.9"/>
        <n v="437.1"/>
        <n v="567.29999999999995"/>
        <n v="982.7"/>
        <n v="821.5"/>
        <n v="1348.5"/>
        <n v="1646.1"/>
        <n v="908.3"/>
        <n v="99.2"/>
        <n v="43.4"/>
        <n v="4296.6000000000004"/>
        <n v="985.8"/>
        <n v="449.5"/>
        <n v="951.7"/>
        <n v="1500.4"/>
        <n v="1453.9"/>
        <n v="465"/>
        <n v="1233.8"/>
        <n v="678.9"/>
        <n v="1240"/>
        <n v="1391.9"/>
        <n v="2631.9"/>
        <n v="244.9"/>
        <n v="697.5"/>
        <n v="477.4"/>
        <n v="220.1"/>
        <n v="111.6"/>
        <n v="2734.2"/>
        <n v="561.1"/>
        <n v="616.9"/>
        <n v="1649.2"/>
        <n v="1751.5"/>
        <n v="722.3"/>
        <n v="1060.2"/>
        <n v="2712.5"/>
        <n v="1336.1"/>
        <n v="145.69999999999999"/>
        <n v="1153.2"/>
        <n v="939.3"/>
        <n v="871.1"/>
        <n v="1404.3"/>
        <n v="1701.9"/>
        <n v="1581"/>
        <n v="496"/>
        <n v="551.79999999999995"/>
        <n v="1308.2"/>
        <n v="1075.7"/>
        <n v="533.20000000000005"/>
        <n v="3555.7"/>
        <n v="1866.2"/>
        <n v="3084.5"/>
        <n v="4780.2"/>
        <n v="1416.7"/>
        <n v="1891"/>
        <n v="40.299999999999997"/>
        <n v="936.2"/>
        <n v="102.3"/>
        <n v="1773.2"/>
        <n v="1373.3"/>
        <n v="926.9"/>
        <n v="182.9"/>
        <n v="620"/>
        <n v="957.9"/>
        <n v="626.20000000000005"/>
        <n v="55.8"/>
        <n v="1540.7"/>
        <n v="570.4"/>
        <n v="651"/>
        <n v="3682.8"/>
        <n v="2139"/>
        <n v="1503.5"/>
        <n v="3710.7"/>
        <n v="257.3"/>
        <n v="1215.2"/>
        <n v="610.70000000000005"/>
        <n v="403"/>
        <n v="2476.9"/>
        <n v="5093.3"/>
        <n v="1187.3"/>
        <n v="2092.5"/>
        <n v="1125.3"/>
        <n v="1571.7"/>
        <n v="2033.6"/>
        <n v="1196.5999999999999"/>
        <n v="21.7"/>
        <n v="2185.5"/>
        <n v="2526.5"/>
        <n v="1881.7"/>
        <n v="18.600000000000001"/>
        <n v="1720.5"/>
        <n v="948.6"/>
        <n v="1906.5"/>
        <n v="554.9"/>
        <n v="381.3"/>
        <n v="3124.8"/>
        <n v="1810.4"/>
        <n v="3109.3"/>
        <n v="213.9"/>
        <n v="768.8"/>
        <n v="1134.5999999999999"/>
        <n v="1041.5999999999999"/>
        <n v="1608.9"/>
        <n v="833.9"/>
        <n v="1993.3"/>
        <n v="2036.7"/>
        <n v="1652.3"/>
        <n v="164.3"/>
        <n v="734.7"/>
        <n v="375.1"/>
        <n v="105.4"/>
        <n v="1351.6"/>
        <n v="-5000"/>
        <n v="737.8"/>
        <n v="52.7"/>
        <n v="2315.6999999999998"/>
        <n v="536.29999999999995"/>
        <n v="1643"/>
        <n v="471.2"/>
        <n v="2653.6"/>
        <n v="1928.2"/>
        <n v="3518.5"/>
        <n v="641.70000000000005"/>
        <n v="89.9"/>
        <n v="663.4"/>
        <n v="2994.6"/>
        <n v="1171.8"/>
        <n v="3.1"/>
        <n v="4795.7"/>
        <n v="920.7"/>
        <n v="2290.9"/>
        <n v="62"/>
        <n v="892.8"/>
        <n v="2684.6"/>
        <n v="1559.3"/>
        <n v="15.5"/>
        <n v="2042.9"/>
        <n v="917.6"/>
        <n v="294.5"/>
        <n v="201.5"/>
        <n v="1367.1"/>
        <n v="530.1"/>
        <n v="3456.5"/>
        <n v="142.6"/>
        <n v="2207.1999999999998"/>
        <n v="1019.9"/>
        <n v="784.3"/>
        <n v="3131"/>
        <n v="297.60000000000002"/>
        <n v="2960.5"/>
        <n v="341"/>
        <n v="226.3"/>
        <n v="80.599999999999994"/>
        <n v="468.1"/>
        <n v="1422.9"/>
        <n v="93"/>
        <n v="325.5"/>
        <n v="3707.6"/>
        <n v="1224.5"/>
        <n v="1515.9"/>
        <n v="954.8"/>
        <n v="2340.5"/>
        <n v="139.5"/>
        <n v="148.80000000000001"/>
        <n v="750.2"/>
        <n v="1181.0999999999999"/>
        <n v="415.4"/>
        <n v="2703.2"/>
        <n v="976.5"/>
        <n v="1168.7"/>
        <n v="545.6"/>
        <n v="2839.6"/>
        <n v="1230.7"/>
        <n v="3834.7"/>
        <n v="1894.1"/>
        <n v="1512.8"/>
        <n v="241.8"/>
        <n v="902.1"/>
        <n v="27.9"/>
        <n v="1426"/>
        <n v="558"/>
        <n v="173.6"/>
        <n v="3685.9"/>
        <n v="396.8"/>
        <n v="1407.4"/>
        <n v="1767"/>
        <n v="365.8"/>
        <n v="2507.9"/>
        <n v="2765.2"/>
        <n v="914.5"/>
        <n v="1271"/>
        <n v="2182.4"/>
        <n v="629.29999999999995"/>
        <n v="2349.8000000000002"/>
        <n v="1466.3"/>
        <n v="1457"/>
        <n v="3053.5"/>
        <n v="1497.3"/>
        <n v="347.2"/>
        <n v="1261.7"/>
        <n v="217"/>
        <n v="2086.3000000000002"/>
        <n v="2690.8"/>
        <n v="1165.5999999999999"/>
        <n v="899"/>
        <n v="2132.8000000000002"/>
        <n v="1385.7"/>
        <n v="1072.5999999999999"/>
        <n v="238.7"/>
        <n v="1199.7"/>
        <n v="1441.5"/>
        <n v="1829"/>
        <n v="502.2"/>
        <n v="117.8"/>
        <n v="455.7"/>
        <n v="37.200000000000003"/>
        <n v="4287.3"/>
        <n v="505.3"/>
        <n v="1655.4"/>
        <n v="328.6"/>
        <n v="1342.3"/>
        <n v="2173.1"/>
        <n v="356.5"/>
        <n v="1305.0999999999999"/>
        <n v="4405.1000000000004"/>
        <n v="232.5"/>
        <n v="1258.5999999999999"/>
        <n v="517.70000000000005"/>
        <n v="2294"/>
        <n v="49.6"/>
        <n v="2628.8"/>
        <n v="483.6"/>
        <n v="930"/>
        <n v="1844.5"/>
        <n v="2427.3000000000002"/>
        <n v="598.29999999999995"/>
        <n v="1615.1"/>
        <n v="1277.2"/>
        <n v="195.3"/>
        <n v="582.79999999999995"/>
        <n v="2163.8000000000002"/>
        <n v="3716.9"/>
        <n v="207.7"/>
        <n v="1605.8"/>
        <n v="1435.3"/>
        <n v="263.5"/>
        <n v="809.1"/>
        <n v="778.1"/>
        <n v="731.6"/>
        <n v="1584.1"/>
        <n v="601.4"/>
        <n v="1763.9"/>
        <n v="793.6"/>
        <n v="167.4"/>
        <n v="3180.6"/>
        <n v="700.6"/>
        <n v="2011.9"/>
        <n v="1001.3"/>
        <n v="585.9"/>
        <n v="638.6"/>
        <n v="607.6"/>
        <n v="579.70000000000005"/>
        <n v="2948.1"/>
        <n v="1475.6"/>
        <n v="542.5"/>
        <n v="3062.8"/>
        <n v="1122.2"/>
        <n v="86.8"/>
        <n v="1116"/>
        <n v="942.4"/>
        <n v="592.1"/>
        <n v="933.1"/>
        <n v="861.8"/>
        <n v="2997.7"/>
        <n v="886.6"/>
        <n v="390.6"/>
        <n v="3729.3"/>
        <n v="1438.4"/>
        <n v="3983.5"/>
        <n v="1760.8"/>
        <n v="3022.5"/>
        <n v="1267.9000000000001"/>
        <n v="1063.3"/>
        <n v="6.2"/>
        <n v="3096.9"/>
        <n v="1937.5"/>
        <n v="248"/>
        <n v="2219.6"/>
        <n v="1100.5"/>
        <n v="303.8"/>
        <n v="1038.5"/>
        <n v="4420.6000000000004"/>
        <n v="1320.6"/>
        <n v="775"/>
        <n v="1016.8"/>
        <n v="31"/>
        <n v="443.3"/>
        <n v="2244.4"/>
        <n v="1370.2"/>
        <n v="412.3"/>
        <n v="548.70000000000005"/>
        <n v="725.4"/>
        <n v="1221.4000000000001"/>
        <n v="120.9"/>
        <n v="4777.1000000000004"/>
        <n v="846.3"/>
        <n v="4209.8"/>
        <n v="1717.4"/>
        <n v="3605.3"/>
        <n v="223.2"/>
        <n v="1962.3"/>
        <n v="499.1"/>
        <n v="719.2"/>
        <n v="520.79999999999995"/>
        <n v="251.1"/>
        <n v="24.8"/>
        <n v="1856.9"/>
        <n v="170.5"/>
        <n v="1472.5"/>
        <n v="440.2"/>
        <n v="204.6"/>
        <n v="1816.6"/>
        <n v="5276.2"/>
        <n v="812.2"/>
        <n v="3726.2"/>
        <n v="337.9"/>
        <n v="2796.2"/>
        <n v="728.5"/>
        <n v="316.2"/>
        <n v="4749.2"/>
        <n v="1050.9000000000001"/>
        <n v="176.7"/>
        <n v="4132.3"/>
        <n v="1078.8"/>
        <n v="874.2"/>
        <n v="1782.5"/>
        <n v="5099.5"/>
        <n v="2104.9"/>
        <n v="155"/>
        <n v="1636.8"/>
        <n v="130.19999999999999"/>
        <n v="1779.4"/>
        <n v="1872.4"/>
        <n v="740.9"/>
        <n v="4216"/>
        <n v="1103.5999999999999"/>
        <n v="1801.1"/>
        <n v="1974.7"/>
        <n v="359.6"/>
        <n v="1388.8"/>
        <n v="3317"/>
        <n v="424.7"/>
        <n v="1379.5"/>
        <n v="771.9"/>
        <n v="2396.3000000000002"/>
        <n v="362.7"/>
        <n v="1822.8"/>
        <n v="2638.1"/>
        <n v="2721.8"/>
        <n v="1887.9"/>
        <n v="2334.3000000000002"/>
        <n v="5487"/>
        <n v="368.9"/>
        <n v="1274.0999999999999"/>
        <n v="430.9"/>
        <n v="229.4"/>
        <n v="818.4"/>
        <n v="1236.9000000000001"/>
        <n v="1987.1"/>
        <n v="765.7"/>
        <n v="300.7"/>
        <n v="2780.7"/>
        <n v="3152.7"/>
        <n v="1047.8"/>
        <n v="824.6"/>
        <n v="830.8"/>
        <n v="706.8"/>
        <n v="2089.4"/>
        <n v="3351.1"/>
        <n v="654.1"/>
        <n v="4460.8999999999996"/>
        <n v="744"/>
        <n v="1819.7"/>
        <n v="1686.4"/>
        <n v="2718.7"/>
        <n v="613.79999999999995"/>
        <n v="843.2"/>
        <n v="1528.3"/>
        <n v="124"/>
        <n v="995.1"/>
        <n v="4814.3"/>
        <n v="1128.4000000000001"/>
        <n v="2538.9"/>
        <n v="34.1"/>
        <n v="2467.6"/>
        <n v="83.7"/>
        <n v="858.7"/>
        <n v="3741.7"/>
        <n v="2650.5"/>
        <n v="269.7"/>
        <n v="306.89999999999998"/>
        <n v="2545.1"/>
        <n v="1295.8"/>
        <n v="576.6"/>
        <n v="151.9"/>
        <n v="5025.1000000000004"/>
        <n v="387.5"/>
        <n v="2489.3000000000002"/>
        <n v="1959.2"/>
        <n v="3844"/>
        <n v="313.10000000000002"/>
        <n v="1931.3"/>
        <n v="2080.1"/>
        <n v="272.8"/>
        <n v="1711.2"/>
        <n v="1698.8"/>
        <n v="2300.1999999999998"/>
        <n v="1683.3"/>
        <n v="192.2"/>
        <n v="334.8"/>
        <n v="2929.5"/>
        <n v="1280.3"/>
        <n v="3403.8"/>
        <n v="461.9"/>
        <n v="2362.1999999999998"/>
        <n v="713"/>
        <n v="979.6"/>
        <n v="840.1"/>
        <n v="2067.6999999999998"/>
        <n v="3137.2"/>
        <n v="1085"/>
        <n v="905.2"/>
        <n v="266.60000000000002"/>
        <n v="790.5"/>
        <n v="1097.4000000000001"/>
        <n v="1742.2"/>
        <n v="685.1"/>
        <n v="1918.9"/>
        <n v="623.1"/>
        <n v="3193"/>
        <n v="3961.8"/>
        <n v="4259.3999999999996"/>
        <n v="837"/>
        <n v="2625.7"/>
        <n v="2359.1"/>
        <n v="1556.2"/>
        <n v="1109.8"/>
        <n v="1218.3"/>
        <n v="1757.7"/>
        <n v="4491.8999999999996"/>
        <n v="1419.8"/>
        <n v="1413.6"/>
        <n v="1602.7"/>
        <n v="1026.0999999999999"/>
        <n v="161.19999999999999"/>
        <n v="2542"/>
        <n v="2861.3"/>
        <n v="2191.6999999999998"/>
        <n v="480.5"/>
        <n v="3651.8"/>
        <n v="2737.3"/>
        <n v="4340"/>
        <n v="709.9"/>
        <n v="291.39999999999998"/>
        <n v="781.2"/>
        <n v="1546.9"/>
        <n v="1156.3"/>
        <n v="2204.1"/>
        <n v="1695.7"/>
        <n v="2455.1999999999998"/>
        <n v="3654.9"/>
        <n v="539.4"/>
        <n v="1543.8"/>
        <n v="2790"/>
        <n v="647.9"/>
        <n v="344.1"/>
        <n v="2312.6"/>
        <n v="1853.8"/>
        <n v="1178"/>
        <n v="254.2"/>
        <n v="418.5"/>
        <n v="753.3"/>
        <n v="1531.4"/>
        <n v="1912.7"/>
        <n v="1593.4"/>
        <n v="675.8"/>
        <n v="5028.2"/>
        <n v="1066.4000000000001"/>
        <n v="973.4"/>
        <n v="716.1"/>
        <n v="1401.2"/>
        <n v="1429.1"/>
        <n v="688.2"/>
        <n v="1147"/>
        <n v="2436.6"/>
        <n v="1106.7"/>
        <n v="1010.6"/>
        <n v="514.6"/>
        <n v="2588.5"/>
        <n v="2414.9"/>
        <n v="2151.4"/>
        <n v="6153.5"/>
        <n v="1209"/>
        <n v="279"/>
        <n v="2988.4"/>
        <n v="458.8"/>
        <n v="1680.2"/>
        <n v="5133.6000000000004"/>
        <n v="889.7"/>
        <n v="2458.3000000000002"/>
        <n v="285.2"/>
        <n v="923.8"/>
        <n v="1246.2"/>
        <n v="1029.2"/>
        <n v="1996.4"/>
        <n v="1832.1"/>
        <n v="3028.7"/>
        <n v="3509.2"/>
        <n v="2287.8000000000002"/>
        <n v="1869.3"/>
        <n v="1708.1"/>
        <n v="3115.5"/>
        <n v="1522.1"/>
        <n v="2473.8000000000002"/>
        <n v="1664.7"/>
        <n v="96.1"/>
        <n v="1376.4"/>
        <n v="657.2"/>
        <n v="4206.7"/>
        <n v="2070.8000000000002"/>
        <n v="2786.9"/>
        <n v="3177.5"/>
        <n v="868"/>
        <n v="2272.3000000000002"/>
        <n v="2523.4"/>
        <n v="1054"/>
        <n v="1013.7"/>
        <n v="2762.1"/>
        <n v="1004.4"/>
        <n v="2049.1"/>
        <n v="406.1"/>
        <n v="2573"/>
        <n v="4073.4"/>
        <n v="1577.9"/>
        <n v="1565.5"/>
        <n v="399.9"/>
        <n v="3391.4"/>
        <n v="210.8"/>
        <n v="2470.6999999999998"/>
        <n v="1202.8"/>
        <n v="2594.6999999999998"/>
        <n v="1292.7"/>
        <n v="1069.5"/>
        <n v="3323.2"/>
        <n v="1354.7"/>
        <n v="2687.7"/>
        <n v="2433.5"/>
        <n v="806"/>
        <n v="4355.5"/>
        <n v="669.6"/>
        <n v="1264.8"/>
        <n v="1621.3"/>
        <n v="2480"/>
        <n v="58.9"/>
      </sharedItems>
    </cacheField>
    <cacheField name="HandsetID. From" numFmtId="0">
      <sharedItems containsSemiMixedTypes="0" containsString="0" containsNumber="1" containsInteger="1" minValue="0" maxValue="99" count="98">
        <n v="67"/>
        <n v="96"/>
        <n v="35"/>
        <n v="66"/>
        <n v="58"/>
        <n v="77"/>
        <n v="34"/>
        <n v="38"/>
        <n v="33"/>
        <n v="88"/>
        <n v="90"/>
        <n v="51"/>
        <n v="11"/>
        <n v="76"/>
        <n v="69"/>
        <n v="6"/>
        <n v="36"/>
        <n v="32"/>
        <n v="10"/>
        <n v="63"/>
        <n v="0"/>
        <n v="23"/>
        <n v="39"/>
        <n v="45"/>
        <n v="17"/>
        <n v="31"/>
        <n v="41"/>
        <n v="43"/>
        <n v="93"/>
        <n v="99"/>
        <n v="7"/>
        <n v="72"/>
        <n v="27"/>
        <n v="29"/>
        <n v="78"/>
        <n v="59"/>
        <n v="79"/>
        <n v="62"/>
        <n v="4"/>
        <n v="20"/>
        <n v="48"/>
        <n v="40"/>
        <n v="3"/>
        <n v="15"/>
        <n v="13"/>
        <n v="49"/>
        <n v="61"/>
        <n v="71"/>
        <n v="91"/>
        <n v="82"/>
        <n v="57"/>
        <n v="30"/>
        <n v="5"/>
        <n v="19"/>
        <n v="68"/>
        <n v="46"/>
        <n v="75"/>
        <n v="80"/>
        <n v="81"/>
        <n v="95"/>
        <n v="83"/>
        <n v="84"/>
        <n v="56"/>
        <n v="64"/>
        <n v="65"/>
        <n v="74"/>
        <n v="52"/>
        <n v="55"/>
        <n v="70"/>
        <n v="9"/>
        <n v="24"/>
        <n v="98"/>
        <n v="1"/>
        <n v="8"/>
        <n v="97"/>
        <n v="85"/>
        <n v="94"/>
        <n v="44"/>
        <n v="16"/>
        <n v="12"/>
        <n v="87"/>
        <n v="28"/>
        <n v="21"/>
        <n v="92"/>
        <n v="14"/>
        <n v="54"/>
        <n v="26"/>
        <n v="53"/>
        <n v="42"/>
        <n v="86"/>
        <n v="73"/>
        <n v="89"/>
        <n v="50"/>
        <n v="22"/>
        <n v="37"/>
        <n v="47"/>
        <n v="18"/>
        <n v="2"/>
      </sharedItems>
    </cacheField>
    <cacheField name=" HandsetModel.From" numFmtId="0">
      <sharedItems count="4">
        <s v="blackberry curve"/>
        <s v="nokia-1100"/>
        <s v="nokia-1200"/>
        <s v="motorola-c1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urari Narayan" refreshedDate="42697.64743877315" createdVersion="4" refreshedVersion="4" minRefreshableVersion="3" recordCount="98">
  <cacheSource type="worksheet">
    <worksheetSource ref="M1:N101" sheet="Data Table"/>
  </cacheSource>
  <cacheFields count="2">
    <cacheField name="HandsetID. From" numFmtId="0">
      <sharedItems containsSemiMixedTypes="0" containsString="0" containsNumber="1" containsInteger="1" minValue="0" maxValue="99" count="98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</sharedItems>
    </cacheField>
    <cacheField name=" HandsetModel.From" numFmtId="0">
      <sharedItems count="4">
        <s v="blackberry curve"/>
        <s v="motorola-c113"/>
        <s v="nokia-1200"/>
        <s v="nokia-11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urari Narayan" refreshedDate="42697.807040046297" createdVersion="4" refreshedVersion="4" minRefreshableVersion="3" recordCount="37">
  <cacheSource type="worksheet">
    <worksheetSource ref="E3:G40" sheet="Calls &amp; Day of Week"/>
  </cacheSource>
  <cacheFields count="3">
    <cacheField name="Date" numFmtId="14">
      <sharedItems containsSemiMixedTypes="0" containsNonDate="0" containsDate="1" containsString="0" minDate="2005-01-01T00:00:00" maxDate="2005-02-07T00:00:00"/>
    </cacheField>
    <cacheField name="Day" numFmtId="0">
      <sharedItems count="7">
        <s v="Saturday"/>
        <s v="Sunday"/>
        <s v="Monday"/>
        <s v="Tuesday"/>
        <s v="Wednesday"/>
        <s v="Thursday"/>
        <s v="Friday"/>
      </sharedItems>
    </cacheField>
    <cacheField name="Calls" numFmtId="0">
      <sharedItems containsSemiMixedTypes="0" containsString="0" containsNumber="1" containsInteger="1" minValue="0" maxValue="1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urari Narayan" refreshedDate="42697.821546064813" createdVersion="4" refreshedVersion="4" minRefreshableVersion="3" recordCount="1032">
  <cacheSource type="worksheet">
    <worksheetSource ref="L15:M1047" sheet="Calls &amp; Day of Week"/>
  </cacheSource>
  <cacheFields count="2">
    <cacheField name="Time" numFmtId="166">
      <sharedItems containsSemiMixedTypes="0" containsNonDate="0" containsDate="1" containsString="0" minDate="1899-12-30T00:00:52" maxDate="1899-12-30T23:58:38" count="1032">
        <d v="1899-12-30T00:00:52"/>
        <d v="1899-12-30T00:03:04"/>
        <d v="1899-12-30T00:04:12"/>
        <d v="1899-12-30T00:05:55"/>
        <d v="1899-12-30T00:06:52"/>
        <d v="1899-12-30T00:07:15"/>
        <d v="1899-12-30T00:07:59"/>
        <d v="1899-12-30T00:09:28"/>
        <d v="1899-12-30T00:15:11"/>
        <d v="1899-12-30T00:17:06"/>
        <d v="1899-12-30T00:19:26"/>
        <d v="1899-12-30T00:19:44"/>
        <d v="1899-12-30T00:19:52"/>
        <d v="1899-12-30T00:20:48"/>
        <d v="1899-12-30T00:22:27"/>
        <d v="1899-12-30T00:25:54"/>
        <d v="1899-12-30T00:27:23"/>
        <d v="1899-12-30T00:27:34"/>
        <d v="1899-12-30T00:29:52"/>
        <d v="1899-12-30T00:31:36"/>
        <d v="1899-12-30T00:31:42"/>
        <d v="1899-12-30T00:32:19"/>
        <d v="1899-12-30T00:32:26"/>
        <d v="1899-12-30T00:33:04"/>
        <d v="1899-12-30T00:33:44"/>
        <d v="1899-12-30T00:38:09"/>
        <d v="1899-12-30T00:39:56"/>
        <d v="1899-12-30T00:41:39"/>
        <d v="1899-12-30T00:43:11"/>
        <d v="1899-12-30T00:43:54"/>
        <d v="1899-12-30T00:46:17"/>
        <d v="1899-12-30T00:47:41"/>
        <d v="1899-12-30T00:49:20"/>
        <d v="1899-12-30T00:52:05"/>
        <d v="1899-12-30T00:55:06"/>
        <d v="1899-12-30T00:56:39"/>
        <d v="1899-12-30T00:58:17"/>
        <d v="1899-12-30T00:58:24"/>
        <d v="1899-12-30T00:59:57"/>
        <d v="1899-12-30T01:00:49"/>
        <d v="1899-12-30T01:03:50"/>
        <d v="1899-12-30T01:04:55"/>
        <d v="1899-12-30T01:05:04"/>
        <d v="1899-12-30T01:06:02"/>
        <d v="1899-12-30T01:06:46"/>
        <d v="1899-12-30T01:08:00"/>
        <d v="1899-12-30T01:08:24"/>
        <d v="1899-12-30T01:09:40"/>
        <d v="1899-12-30T01:09:42"/>
        <d v="1899-12-30T01:09:51"/>
        <d v="1899-12-30T01:12:35"/>
        <d v="1899-12-30T01:13:52"/>
        <d v="1899-12-30T01:14:46"/>
        <d v="1899-12-30T01:15:07"/>
        <d v="1899-12-30T01:16:46"/>
        <d v="1899-12-30T01:20:05"/>
        <d v="1899-12-30T01:20:19"/>
        <d v="1899-12-30T01:20:37"/>
        <d v="1899-12-30T01:24:12"/>
        <d v="1899-12-30T01:24:13"/>
        <d v="1899-12-30T01:26:59"/>
        <d v="1899-12-30T01:27:18"/>
        <d v="1899-12-30T01:27:58"/>
        <d v="1899-12-30T01:28:56"/>
        <d v="1899-12-30T01:29:12"/>
        <d v="1899-12-30T01:33:05"/>
        <d v="1899-12-30T01:33:13"/>
        <d v="1899-12-30T01:35:31"/>
        <d v="1899-12-30T01:37:57"/>
        <d v="1899-12-30T01:38:28"/>
        <d v="1899-12-30T01:40:19"/>
        <d v="1899-12-30T01:41:46"/>
        <d v="1899-12-30T01:42:37"/>
        <d v="1899-12-30T01:43:22"/>
        <d v="1899-12-30T01:44:06"/>
        <d v="1899-12-30T01:44:13"/>
        <d v="1899-12-30T01:47:12"/>
        <d v="1899-12-30T01:48:39"/>
        <d v="1899-12-30T01:49:49"/>
        <d v="1899-12-30T01:49:59"/>
        <d v="1899-12-30T01:50:16"/>
        <d v="1899-12-30T01:51:34"/>
        <d v="1899-12-30T01:51:36"/>
        <d v="1899-12-30T01:51:51"/>
        <d v="1899-12-30T01:52:14"/>
        <d v="1899-12-30T01:52:43"/>
        <d v="1899-12-30T01:58:59"/>
        <d v="1899-12-30T02:00:49"/>
        <d v="1899-12-30T02:01:43"/>
        <d v="1899-12-30T02:04:01"/>
        <d v="1899-12-30T02:09:09"/>
        <d v="1899-12-30T02:13:10"/>
        <d v="1899-12-30T02:13:16"/>
        <d v="1899-12-30T02:13:58"/>
        <d v="1899-12-30T02:14:38"/>
        <d v="1899-12-30T02:15:22"/>
        <d v="1899-12-30T02:15:53"/>
        <d v="1899-12-30T02:16:10"/>
        <d v="1899-12-30T02:17:53"/>
        <d v="1899-12-30T02:18:42"/>
        <d v="1899-12-30T02:19:40"/>
        <d v="1899-12-30T02:24:20"/>
        <d v="1899-12-30T02:24:30"/>
        <d v="1899-12-30T02:24:43"/>
        <d v="1899-12-30T02:24:55"/>
        <d v="1899-12-30T02:24:59"/>
        <d v="1899-12-30T02:26:13"/>
        <d v="1899-12-30T02:27:10"/>
        <d v="1899-12-30T02:27:58"/>
        <d v="1899-12-30T02:28:58"/>
        <d v="1899-12-30T02:29:21"/>
        <d v="1899-12-30T02:31:47"/>
        <d v="1899-12-30T02:31:53"/>
        <d v="1899-12-30T02:32:02"/>
        <d v="1899-12-30T02:32:11"/>
        <d v="1899-12-30T02:32:51"/>
        <d v="1899-12-30T02:33:28"/>
        <d v="1899-12-30T02:35:42"/>
        <d v="1899-12-30T02:36:21"/>
        <d v="1899-12-30T02:36:22"/>
        <d v="1899-12-30T02:36:43"/>
        <d v="1899-12-30T02:38:33"/>
        <d v="1899-12-30T02:41:58"/>
        <d v="1899-12-30T02:43:11"/>
        <d v="1899-12-30T02:43:58"/>
        <d v="1899-12-30T02:46:32"/>
        <d v="1899-12-30T02:48:05"/>
        <d v="1899-12-30T02:49:12"/>
        <d v="1899-12-30T02:49:37"/>
        <d v="1899-12-30T02:50:37"/>
        <d v="1899-12-30T02:50:59"/>
        <d v="1899-12-30T02:53:06"/>
        <d v="1899-12-30T02:53:43"/>
        <d v="1899-12-30T02:56:36"/>
        <d v="1899-12-30T02:58:34"/>
        <d v="1899-12-30T03:01:16"/>
        <d v="1899-12-30T03:01:41"/>
        <d v="1899-12-30T03:01:54"/>
        <d v="1899-12-30T03:03:07"/>
        <d v="1899-12-30T03:03:25"/>
        <d v="1899-12-30T03:07:10"/>
        <d v="1899-12-30T03:07:17"/>
        <d v="1899-12-30T03:07:49"/>
        <d v="1899-12-30T03:07:50"/>
        <d v="1899-12-30T03:13:03"/>
        <d v="1899-12-30T03:14:02"/>
        <d v="1899-12-30T03:16:27"/>
        <d v="1899-12-30T03:16:36"/>
        <d v="1899-12-30T03:16:38"/>
        <d v="1899-12-30T03:17:40"/>
        <d v="1899-12-30T03:17:56"/>
        <d v="1899-12-30T03:18:09"/>
        <d v="1899-12-30T03:18:36"/>
        <d v="1899-12-30T03:20:15"/>
        <d v="1899-12-30T03:20:41"/>
        <d v="1899-12-30T03:23:01"/>
        <d v="1899-12-30T03:23:02"/>
        <d v="1899-12-30T03:23:07"/>
        <d v="1899-12-30T03:24:46"/>
        <d v="1899-12-30T03:26:33"/>
        <d v="1899-12-30T03:31:10"/>
        <d v="1899-12-30T03:32:08"/>
        <d v="1899-12-30T03:32:11"/>
        <d v="1899-12-30T03:33:01"/>
        <d v="1899-12-30T03:34:52"/>
        <d v="1899-12-30T03:38:46"/>
        <d v="1899-12-30T03:39:43"/>
        <d v="1899-12-30T03:40:44"/>
        <d v="1899-12-30T03:47:10"/>
        <d v="1899-12-30T03:48:01"/>
        <d v="1899-12-30T03:48:48"/>
        <d v="1899-12-30T03:51:33"/>
        <d v="1899-12-30T03:51:50"/>
        <d v="1899-12-30T03:55:15"/>
        <d v="1899-12-30T03:58:16"/>
        <d v="1899-12-30T04:01:05"/>
        <d v="1899-12-30T04:02:02"/>
        <d v="1899-12-30T04:03:04"/>
        <d v="1899-12-30T04:03:32"/>
        <d v="1899-12-30T04:08:14"/>
        <d v="1899-12-30T04:10:15"/>
        <d v="1899-12-30T04:13:35"/>
        <d v="1899-12-30T04:13:39"/>
        <d v="1899-12-30T04:13:59"/>
        <d v="1899-12-30T04:14:31"/>
        <d v="1899-12-30T04:14:51"/>
        <d v="1899-12-30T04:14:59"/>
        <d v="1899-12-30T04:15:23"/>
        <d v="1899-12-30T04:15:41"/>
        <d v="1899-12-30T04:17:34"/>
        <d v="1899-12-30T04:22:24"/>
        <d v="1899-12-30T04:22:50"/>
        <d v="1899-12-30T04:27:58"/>
        <d v="1899-12-30T04:28:07"/>
        <d v="1899-12-30T04:28:26"/>
        <d v="1899-12-30T04:33:00"/>
        <d v="1899-12-30T04:33:31"/>
        <d v="1899-12-30T04:35:41"/>
        <d v="1899-12-30T04:37:35"/>
        <d v="1899-12-30T04:40:11"/>
        <d v="1899-12-30T04:46:13"/>
        <d v="1899-12-30T04:46:56"/>
        <d v="1899-12-30T04:47:00"/>
        <d v="1899-12-30T04:47:15"/>
        <d v="1899-12-30T04:48:31"/>
        <d v="1899-12-30T04:49:05"/>
        <d v="1899-12-30T04:50:08"/>
        <d v="1899-12-30T04:55:02"/>
        <d v="1899-12-30T04:55:16"/>
        <d v="1899-12-30T04:55:25"/>
        <d v="1899-12-30T04:57:26"/>
        <d v="1899-12-30T04:59:17"/>
        <d v="1899-12-30T05:00:03"/>
        <d v="1899-12-30T05:00:05"/>
        <d v="1899-12-30T05:02:42"/>
        <d v="1899-12-30T05:06:40"/>
        <d v="1899-12-30T05:08:32"/>
        <d v="1899-12-30T05:09:27"/>
        <d v="1899-12-30T05:10:19"/>
        <d v="1899-12-30T05:10:25"/>
        <d v="1899-12-30T05:11:04"/>
        <d v="1899-12-30T05:12:48"/>
        <d v="1899-12-30T05:13:04"/>
        <d v="1899-12-30T05:13:57"/>
        <d v="1899-12-30T05:14:05"/>
        <d v="1899-12-30T05:14:27"/>
        <d v="1899-12-30T05:14:55"/>
        <d v="1899-12-30T05:17:32"/>
        <d v="1899-12-30T05:19:18"/>
        <d v="1899-12-30T05:20:45"/>
        <d v="1899-12-30T05:25:42"/>
        <d v="1899-12-30T05:27:13"/>
        <d v="1899-12-30T05:27:32"/>
        <d v="1899-12-30T05:28:51"/>
        <d v="1899-12-30T05:29:23"/>
        <d v="1899-12-30T05:30:13"/>
        <d v="1899-12-30T05:30:14"/>
        <d v="1899-12-30T05:31:45"/>
        <d v="1899-12-30T05:32:41"/>
        <d v="1899-12-30T05:34:14"/>
        <d v="1899-12-30T05:34:56"/>
        <d v="1899-12-30T05:37:39"/>
        <d v="1899-12-30T05:40:20"/>
        <d v="1899-12-30T05:40:31"/>
        <d v="1899-12-30T05:40:32"/>
        <d v="1899-12-30T05:40:44"/>
        <d v="1899-12-30T05:42:29"/>
        <d v="1899-12-30T05:44:04"/>
        <d v="1899-12-30T05:44:11"/>
        <d v="1899-12-30T05:44:18"/>
        <d v="1899-12-30T05:44:36"/>
        <d v="1899-12-30T05:45:51"/>
        <d v="1899-12-30T05:45:56"/>
        <d v="1899-12-30T05:46:41"/>
        <d v="1899-12-30T05:48:21"/>
        <d v="1899-12-30T05:50:24"/>
        <d v="1899-12-30T05:50:44"/>
        <d v="1899-12-30T05:51:15"/>
        <d v="1899-12-30T05:53:48"/>
        <d v="1899-12-30T05:53:54"/>
        <d v="1899-12-30T05:57:32"/>
        <d v="1899-12-30T05:58:46"/>
        <d v="1899-12-30T06:00:19"/>
        <d v="1899-12-30T06:00:54"/>
        <d v="1899-12-30T06:00:57"/>
        <d v="1899-12-30T06:02:54"/>
        <d v="1899-12-30T06:03:19"/>
        <d v="1899-12-30T06:03:29"/>
        <d v="1899-12-30T06:03:33"/>
        <d v="1899-12-30T06:04:33"/>
        <d v="1899-12-30T06:04:45"/>
        <d v="1899-12-30T06:06:51"/>
        <d v="1899-12-30T06:07:29"/>
        <d v="1899-12-30T06:09:37"/>
        <d v="1899-12-30T06:10:04"/>
        <d v="1899-12-30T06:10:31"/>
        <d v="1899-12-30T06:11:55"/>
        <d v="1899-12-30T06:12:38"/>
        <d v="1899-12-30T06:12:45"/>
        <d v="1899-12-30T06:15:48"/>
        <d v="1899-12-30T06:16:03"/>
        <d v="1899-12-30T06:16:35"/>
        <d v="1899-12-30T06:19:17"/>
        <d v="1899-12-30T06:20:28"/>
        <d v="1899-12-30T06:22:54"/>
        <d v="1899-12-30T06:23:56"/>
        <d v="1899-12-30T06:25:09"/>
        <d v="1899-12-30T06:25:24"/>
        <d v="1899-12-30T06:27:13"/>
        <d v="1899-12-30T06:27:31"/>
        <d v="1899-12-30T06:28:01"/>
        <d v="1899-12-30T06:28:44"/>
        <d v="1899-12-30T06:29:45"/>
        <d v="1899-12-30T06:30:10"/>
        <d v="1899-12-30T06:30:31"/>
        <d v="1899-12-30T06:30:50"/>
        <d v="1899-12-30T06:30:56"/>
        <d v="1899-12-30T06:31:37"/>
        <d v="1899-12-30T06:32:21"/>
        <d v="1899-12-30T06:32:43"/>
        <d v="1899-12-30T06:34:32"/>
        <d v="1899-12-30T06:34:34"/>
        <d v="1899-12-30T06:36:07"/>
        <d v="1899-12-30T06:37:23"/>
        <d v="1899-12-30T06:38:54"/>
        <d v="1899-12-30T06:39:13"/>
        <d v="1899-12-30T06:40:45"/>
        <d v="1899-12-30T06:41:45"/>
        <d v="1899-12-30T06:41:54"/>
        <d v="1899-12-30T06:42:03"/>
        <d v="1899-12-30T06:44:33"/>
        <d v="1899-12-30T06:45:03"/>
        <d v="1899-12-30T06:46:39"/>
        <d v="1899-12-30T06:46:41"/>
        <d v="1899-12-30T06:47:46"/>
        <d v="1899-12-30T06:48:09"/>
        <d v="1899-12-30T06:48:39"/>
        <d v="1899-12-30T06:52:06"/>
        <d v="1899-12-30T06:52:23"/>
        <d v="1899-12-30T06:54:21"/>
        <d v="1899-12-30T06:55:22"/>
        <d v="1899-12-30T06:56:07"/>
        <d v="1899-12-30T06:57:20"/>
        <d v="1899-12-30T06:58:12"/>
        <d v="1899-12-30T07:00:42"/>
        <d v="1899-12-30T07:01:50"/>
        <d v="1899-12-30T07:02:21"/>
        <d v="1899-12-30T07:03:57"/>
        <d v="1899-12-30T07:04:12"/>
        <d v="1899-12-30T07:05:32"/>
        <d v="1899-12-30T07:09:53"/>
        <d v="1899-12-30T07:10:15"/>
        <d v="1899-12-30T07:11:26"/>
        <d v="1899-12-30T07:12:20"/>
        <d v="1899-12-30T07:14:50"/>
        <d v="1899-12-30T07:14:57"/>
        <d v="1899-12-30T07:16:06"/>
        <d v="1899-12-30T07:18:20"/>
        <d v="1899-12-30T07:19:01"/>
        <d v="1899-12-30T07:19:51"/>
        <d v="1899-12-30T07:20:32"/>
        <d v="1899-12-30T07:26:33"/>
        <d v="1899-12-30T07:28:12"/>
        <d v="1899-12-30T07:30:53"/>
        <d v="1899-12-30T07:34:38"/>
        <d v="1899-12-30T07:36:22"/>
        <d v="1899-12-30T07:38:15"/>
        <d v="1899-12-30T07:39:04"/>
        <d v="1899-12-30T07:39:13"/>
        <d v="1899-12-30T07:40:06"/>
        <d v="1899-12-30T07:43:22"/>
        <d v="1899-12-30T07:45:26"/>
        <d v="1899-12-30T07:48:28"/>
        <d v="1899-12-30T07:49:45"/>
        <d v="1899-12-30T07:50:17"/>
        <d v="1899-12-30T07:55:29"/>
        <d v="1899-12-30T07:55:36"/>
        <d v="1899-12-30T07:56:11"/>
        <d v="1899-12-30T07:58:20"/>
        <d v="1899-12-30T07:59:25"/>
        <d v="1899-12-30T08:00:10"/>
        <d v="1899-12-30T08:02:11"/>
        <d v="1899-12-30T08:02:20"/>
        <d v="1899-12-30T08:03:16"/>
        <d v="1899-12-30T08:03:34"/>
        <d v="1899-12-30T08:03:37"/>
        <d v="1899-12-30T08:07:03"/>
        <d v="1899-12-30T08:08:27"/>
        <d v="1899-12-30T08:09:35"/>
        <d v="1899-12-30T08:11:12"/>
        <d v="1899-12-30T08:11:34"/>
        <d v="1899-12-30T08:11:56"/>
        <d v="1899-12-30T08:13:09"/>
        <d v="1899-12-30T08:15:30"/>
        <d v="1899-12-30T08:15:57"/>
        <d v="1899-12-30T08:16:06"/>
        <d v="1899-12-30T08:16:09"/>
        <d v="1899-12-30T08:20:16"/>
        <d v="1899-12-30T08:21:10"/>
        <d v="1899-12-30T08:21:48"/>
        <d v="1899-12-30T08:23:39"/>
        <d v="1899-12-30T08:24:26"/>
        <d v="1899-12-30T08:24:40"/>
        <d v="1899-12-30T08:26:01"/>
        <d v="1899-12-30T08:26:25"/>
        <d v="1899-12-30T08:30:05"/>
        <d v="1899-12-30T08:30:56"/>
        <d v="1899-12-30T08:31:05"/>
        <d v="1899-12-30T08:35:32"/>
        <d v="1899-12-30T08:36:23"/>
        <d v="1899-12-30T08:37:45"/>
        <d v="1899-12-30T08:38:11"/>
        <d v="1899-12-30T08:41:02"/>
        <d v="1899-12-30T08:42:00"/>
        <d v="1899-12-30T08:44:24"/>
        <d v="1899-12-30T08:44:54"/>
        <d v="1899-12-30T08:45:06"/>
        <d v="1899-12-30T08:46:39"/>
        <d v="1899-12-30T08:48:26"/>
        <d v="1899-12-30T08:48:53"/>
        <d v="1899-12-30T08:50:48"/>
        <d v="1899-12-30T08:52:57"/>
        <d v="1899-12-30T08:55:26"/>
        <d v="1899-12-30T08:55:51"/>
        <d v="1899-12-30T08:57:40"/>
        <d v="1899-12-30T08:59:25"/>
        <d v="1899-12-30T08:59:45"/>
        <d v="1899-12-30T09:00:24"/>
        <d v="1899-12-30T09:01:39"/>
        <d v="1899-12-30T09:06:06"/>
        <d v="1899-12-30T09:07:06"/>
        <d v="1899-12-30T09:11:34"/>
        <d v="1899-12-30T09:12:08"/>
        <d v="1899-12-30T09:15:26"/>
        <d v="1899-12-30T09:17:17"/>
        <d v="1899-12-30T09:21:29"/>
        <d v="1899-12-30T09:21:38"/>
        <d v="1899-12-30T09:23:15"/>
        <d v="1899-12-30T09:23:41"/>
        <d v="1899-12-30T09:23:48"/>
        <d v="1899-12-30T09:27:17"/>
        <d v="1899-12-30T09:28:54"/>
        <d v="1899-12-30T09:31:15"/>
        <d v="1899-12-30T09:32:06"/>
        <d v="1899-12-30T09:32:21"/>
        <d v="1899-12-30T09:32:27"/>
        <d v="1899-12-30T09:33:11"/>
        <d v="1899-12-30T09:33:16"/>
        <d v="1899-12-30T09:33:39"/>
        <d v="1899-12-30T09:34:38"/>
        <d v="1899-12-30T09:36:31"/>
        <d v="1899-12-30T09:39:01"/>
        <d v="1899-12-30T09:41:21"/>
        <d v="1899-12-30T09:42:14"/>
        <d v="1899-12-30T09:42:22"/>
        <d v="1899-12-30T09:43:19"/>
        <d v="1899-12-30T09:43:56"/>
        <d v="1899-12-30T09:47:06"/>
        <d v="1899-12-30T09:48:22"/>
        <d v="1899-12-30T09:48:46"/>
        <d v="1899-12-30T09:51:33"/>
        <d v="1899-12-30T09:52:42"/>
        <d v="1899-12-30T09:53:27"/>
        <d v="1899-12-30T09:56:20"/>
        <d v="1899-12-30T09:57:40"/>
        <d v="1899-12-30T09:58:19"/>
        <d v="1899-12-30T09:58:59"/>
        <d v="1899-12-30T09:59:22"/>
        <d v="1899-12-30T10:02:00"/>
        <d v="1899-12-30T10:03:04"/>
        <d v="1899-12-30T10:04:27"/>
        <d v="1899-12-30T10:05:26"/>
        <d v="1899-12-30T10:07:41"/>
        <d v="1899-12-30T10:13:04"/>
        <d v="1899-12-30T10:13:59"/>
        <d v="1899-12-30T10:16:18"/>
        <d v="1899-12-30T10:17:58"/>
        <d v="1899-12-30T10:18:23"/>
        <d v="1899-12-30T10:19:18"/>
        <d v="1899-12-30T10:22:57"/>
        <d v="1899-12-30T10:24:44"/>
        <d v="1899-12-30T10:24:48"/>
        <d v="1899-12-30T10:25:17"/>
        <d v="1899-12-30T10:25:18"/>
        <d v="1899-12-30T10:27:59"/>
        <d v="1899-12-30T10:31:41"/>
        <d v="1899-12-30T10:33:11"/>
        <d v="1899-12-30T10:37:33"/>
        <d v="1899-12-30T10:38:35"/>
        <d v="1899-12-30T10:39:58"/>
        <d v="1899-12-30T10:41:02"/>
        <d v="1899-12-30T10:44:33"/>
        <d v="1899-12-30T10:45:10"/>
        <d v="1899-12-30T10:45:14"/>
        <d v="1899-12-30T10:46:20"/>
        <d v="1899-12-30T10:47:33"/>
        <d v="1899-12-30T10:48:13"/>
        <d v="1899-12-30T10:49:51"/>
        <d v="1899-12-30T10:51:45"/>
        <d v="1899-12-30T10:53:03"/>
        <d v="1899-12-30T10:54:23"/>
        <d v="1899-12-30T11:00:17"/>
        <d v="1899-12-30T11:01:09"/>
        <d v="1899-12-30T11:02:11"/>
        <d v="1899-12-30T11:05:31"/>
        <d v="1899-12-30T11:06:26"/>
        <d v="1899-12-30T11:08:40"/>
        <d v="1899-12-30T11:13:24"/>
        <d v="1899-12-30T11:13:32"/>
        <d v="1899-12-30T11:14:26"/>
        <d v="1899-12-30T11:15:10"/>
        <d v="1899-12-30T11:17:30"/>
        <d v="1899-12-30T11:17:58"/>
        <d v="1899-12-30T11:18:31"/>
        <d v="1899-12-30T11:23:46"/>
        <d v="1899-12-30T11:25:04"/>
        <d v="1899-12-30T11:29:09"/>
        <d v="1899-12-30T11:30:24"/>
        <d v="1899-12-30T11:34:09"/>
        <d v="1899-12-30T11:35:04"/>
        <d v="1899-12-30T11:38:12"/>
        <d v="1899-12-30T11:38:28"/>
        <d v="1899-12-30T11:40:11"/>
        <d v="1899-12-30T11:41:27"/>
        <d v="1899-12-30T11:42:07"/>
        <d v="1899-12-30T11:44:06"/>
        <d v="1899-12-30T11:44:24"/>
        <d v="1899-12-30T11:45:49"/>
        <d v="1899-12-30T11:46:15"/>
        <d v="1899-12-30T11:48:00"/>
        <d v="1899-12-30T11:49:09"/>
        <d v="1899-12-30T11:50:34"/>
        <d v="1899-12-30T11:51:11"/>
        <d v="1899-12-30T11:51:43"/>
        <d v="1899-12-30T11:52:47"/>
        <d v="1899-12-30T11:52:58"/>
        <d v="1899-12-30T11:54:43"/>
        <d v="1899-12-30T11:56:57"/>
        <d v="1899-12-30T12:01:28"/>
        <d v="1899-12-30T12:02:04"/>
        <d v="1899-12-30T12:02:30"/>
        <d v="1899-12-30T12:04:44"/>
        <d v="1899-12-30T12:04:45"/>
        <d v="1899-12-30T12:04:53"/>
        <d v="1899-12-30T12:09:05"/>
        <d v="1899-12-30T12:09:18"/>
        <d v="1899-12-30T12:13:20"/>
        <d v="1899-12-30T12:13:32"/>
        <d v="1899-12-30T12:15:14"/>
        <d v="1899-12-30T12:15:15"/>
        <d v="1899-12-30T12:15:42"/>
        <d v="1899-12-30T12:17:49"/>
        <d v="1899-12-30T12:18:03"/>
        <d v="1899-12-30T12:18:34"/>
        <d v="1899-12-30T12:19:05"/>
        <d v="1899-12-30T12:20:45"/>
        <d v="1899-12-30T12:21:08"/>
        <d v="1899-12-30T12:21:38"/>
        <d v="1899-12-30T12:22:05"/>
        <d v="1899-12-30T12:22:52"/>
        <d v="1899-12-30T12:23:06"/>
        <d v="1899-12-30T12:25:33"/>
        <d v="1899-12-30T12:29:59"/>
        <d v="1899-12-30T12:30:31"/>
        <d v="1899-12-30T12:30:52"/>
        <d v="1899-12-30T12:31:19"/>
        <d v="1899-12-30T12:33:22"/>
        <d v="1899-12-30T12:34:21"/>
        <d v="1899-12-30T12:34:37"/>
        <d v="1899-12-30T12:35:07"/>
        <d v="1899-12-30T12:36:45"/>
        <d v="1899-12-30T12:38:25"/>
        <d v="1899-12-30T12:38:39"/>
        <d v="1899-12-30T12:38:52"/>
        <d v="1899-12-30T12:39:31"/>
        <d v="1899-12-30T12:39:35"/>
        <d v="1899-12-30T12:40:37"/>
        <d v="1899-12-30T12:41:37"/>
        <d v="1899-12-30T12:42:17"/>
        <d v="1899-12-30T12:45:32"/>
        <d v="1899-12-30T12:45:37"/>
        <d v="1899-12-30T12:45:57"/>
        <d v="1899-12-30T12:49:43"/>
        <d v="1899-12-30T12:50:03"/>
        <d v="1899-12-30T12:50:26"/>
        <d v="1899-12-30T12:51:38"/>
        <d v="1899-12-30T12:54:13"/>
        <d v="1899-12-30T12:55:09"/>
        <d v="1899-12-30T12:56:39"/>
        <d v="1899-12-30T12:58:47"/>
        <d v="1899-12-30T12:58:49"/>
        <d v="1899-12-30T13:00:12"/>
        <d v="1899-12-30T13:02:12"/>
        <d v="1899-12-30T13:04:17"/>
        <d v="1899-12-30T13:07:28"/>
        <d v="1899-12-30T13:08:09"/>
        <d v="1899-12-30T13:11:54"/>
        <d v="1899-12-30T13:13:37"/>
        <d v="1899-12-30T13:13:42"/>
        <d v="1899-12-30T13:16:17"/>
        <d v="1899-12-30T13:16:38"/>
        <d v="1899-12-30T13:17:38"/>
        <d v="1899-12-30T13:19:14"/>
        <d v="1899-12-30T13:19:21"/>
        <d v="1899-12-30T13:22:47"/>
        <d v="1899-12-30T13:23:25"/>
        <d v="1899-12-30T13:25:59"/>
        <d v="1899-12-30T13:27:27"/>
        <d v="1899-12-30T13:29:54"/>
        <d v="1899-12-30T13:30:31"/>
        <d v="1899-12-30T13:31:14"/>
        <d v="1899-12-30T13:32:41"/>
        <d v="1899-12-30T13:32:50"/>
        <d v="1899-12-30T13:35:57"/>
        <d v="1899-12-30T13:37:06"/>
        <d v="1899-12-30T13:37:20"/>
        <d v="1899-12-30T13:37:55"/>
        <d v="1899-12-30T13:39:04"/>
        <d v="1899-12-30T13:40:11"/>
        <d v="1899-12-30T13:40:36"/>
        <d v="1899-12-30T13:42:13"/>
        <d v="1899-12-30T13:42:20"/>
        <d v="1899-12-30T13:46:42"/>
        <d v="1899-12-30T13:47:07"/>
        <d v="1899-12-30T13:47:36"/>
        <d v="1899-12-30T13:50:56"/>
        <d v="1899-12-30T13:51:31"/>
        <d v="1899-12-30T13:53:12"/>
        <d v="1899-12-30T13:55:44"/>
        <d v="1899-12-30T13:57:06"/>
        <d v="1899-12-30T13:58:18"/>
        <d v="1899-12-30T13:58:40"/>
        <d v="1899-12-30T13:59:53"/>
        <d v="1899-12-30T13:59:54"/>
        <d v="1899-12-30T14:00:25"/>
        <d v="1899-12-30T14:02:33"/>
        <d v="1899-12-30T14:02:34"/>
        <d v="1899-12-30T14:02:44"/>
        <d v="1899-12-30T14:04:40"/>
        <d v="1899-12-30T14:05:27"/>
        <d v="1899-12-30T14:06:05"/>
        <d v="1899-12-30T14:06:38"/>
        <d v="1899-12-30T14:07:39"/>
        <d v="1899-12-30T14:08:25"/>
        <d v="1899-12-30T14:08:40"/>
        <d v="1899-12-30T14:09:01"/>
        <d v="1899-12-30T14:10:02"/>
        <d v="1899-12-30T14:10:37"/>
        <d v="1899-12-30T14:10:41"/>
        <d v="1899-12-30T14:16:18"/>
        <d v="1899-12-30T14:16:56"/>
        <d v="1899-12-30T14:18:15"/>
        <d v="1899-12-30T14:20:31"/>
        <d v="1899-12-30T14:22:19"/>
        <d v="1899-12-30T14:23:20"/>
        <d v="1899-12-30T14:24:52"/>
        <d v="1899-12-30T14:25:10"/>
        <d v="1899-12-30T14:26:45"/>
        <d v="1899-12-30T14:37:37"/>
        <d v="1899-12-30T14:38:00"/>
        <d v="1899-12-30T14:38:44"/>
        <d v="1899-12-30T14:42:08"/>
        <d v="1899-12-30T14:42:09"/>
        <d v="1899-12-30T14:42:29"/>
        <d v="1899-12-30T14:42:31"/>
        <d v="1899-12-30T14:42:38"/>
        <d v="1899-12-30T14:43:45"/>
        <d v="1899-12-30T14:44:08"/>
        <d v="1899-12-30T14:49:08"/>
        <d v="1899-12-30T14:49:35"/>
        <d v="1899-12-30T14:50:06"/>
        <d v="1899-12-30T14:51:58"/>
        <d v="1899-12-30T14:52:01"/>
        <d v="1899-12-30T14:53:00"/>
        <d v="1899-12-30T14:53:17"/>
        <d v="1899-12-30T14:54:24"/>
        <d v="1899-12-30T14:56:28"/>
        <d v="1899-12-30T14:57:20"/>
        <d v="1899-12-30T14:57:22"/>
        <d v="1899-12-30T14:59:38"/>
        <d v="1899-12-30T15:01:27"/>
        <d v="1899-12-30T15:03:32"/>
        <d v="1899-12-30T15:05:59"/>
        <d v="1899-12-30T15:07:41"/>
        <d v="1899-12-30T15:08:19"/>
        <d v="1899-12-30T15:08:27"/>
        <d v="1899-12-30T15:08:32"/>
        <d v="1899-12-30T15:10:18"/>
        <d v="1899-12-30T15:11:26"/>
        <d v="1899-12-30T15:15:45"/>
        <d v="1899-12-30T15:16:46"/>
        <d v="1899-12-30T15:16:53"/>
        <d v="1899-12-30T15:17:05"/>
        <d v="1899-12-30T15:19:14"/>
        <d v="1899-12-30T15:19:16"/>
        <d v="1899-12-30T15:19:59"/>
        <d v="1899-12-30T15:20:27"/>
        <d v="1899-12-30T15:21:30"/>
        <d v="1899-12-30T15:21:46"/>
        <d v="1899-12-30T15:22:14"/>
        <d v="1899-12-30T15:22:59"/>
        <d v="1899-12-30T15:23:59"/>
        <d v="1899-12-30T15:24:36"/>
        <d v="1899-12-30T15:25:57"/>
        <d v="1899-12-30T15:26:54"/>
        <d v="1899-12-30T15:32:25"/>
        <d v="1899-12-30T15:37:03"/>
        <d v="1899-12-30T15:38:37"/>
        <d v="1899-12-30T15:39:53"/>
        <d v="1899-12-30T15:42:37"/>
        <d v="1899-12-30T15:44:18"/>
        <d v="1899-12-30T15:44:23"/>
        <d v="1899-12-30T15:45:13"/>
        <d v="1899-12-30T15:46:02"/>
        <d v="1899-12-30T15:46:06"/>
        <d v="1899-12-30T15:49:05"/>
        <d v="1899-12-30T15:50:18"/>
        <d v="1899-12-30T15:50:46"/>
        <d v="1899-12-30T15:53:07"/>
        <d v="1899-12-30T15:53:35"/>
        <d v="1899-12-30T15:58:08"/>
        <d v="1899-12-30T15:59:38"/>
        <d v="1899-12-30T15:59:54"/>
        <d v="1899-12-30T16:01:20"/>
        <d v="1899-12-30T16:03:18"/>
        <d v="1899-12-30T16:03:53"/>
        <d v="1899-12-30T16:08:18"/>
        <d v="1899-12-30T16:08:30"/>
        <d v="1899-12-30T16:09:56"/>
        <d v="1899-12-30T16:10:34"/>
        <d v="1899-12-30T16:13:35"/>
        <d v="1899-12-30T16:15:35"/>
        <d v="1899-12-30T16:17:50"/>
        <d v="1899-12-30T16:18:10"/>
        <d v="1899-12-30T16:18:21"/>
        <d v="1899-12-30T16:18:37"/>
        <d v="1899-12-30T16:19:23"/>
        <d v="1899-12-30T16:21:03"/>
        <d v="1899-12-30T16:21:07"/>
        <d v="1899-12-30T16:24:24"/>
        <d v="1899-12-30T16:29:08"/>
        <d v="1899-12-30T16:30:30"/>
        <d v="1899-12-30T16:31:11"/>
        <d v="1899-12-30T16:31:18"/>
        <d v="1899-12-30T16:31:49"/>
        <d v="1899-12-30T16:32:14"/>
        <d v="1899-12-30T16:33:32"/>
        <d v="1899-12-30T16:33:56"/>
        <d v="1899-12-30T16:38:13"/>
        <d v="1899-12-30T16:41:20"/>
        <d v="1899-12-30T16:41:29"/>
        <d v="1899-12-30T16:41:51"/>
        <d v="1899-12-30T16:42:04"/>
        <d v="1899-12-30T16:42:45"/>
        <d v="1899-12-30T16:43:10"/>
        <d v="1899-12-30T16:45:06"/>
        <d v="1899-12-30T16:45:15"/>
        <d v="1899-12-30T16:45:34"/>
        <d v="1899-12-30T16:45:41"/>
        <d v="1899-12-30T16:47:23"/>
        <d v="1899-12-30T16:47:52"/>
        <d v="1899-12-30T16:49:01"/>
        <d v="1899-12-30T16:49:33"/>
        <d v="1899-12-30T16:49:40"/>
        <d v="1899-12-30T16:52:03"/>
        <d v="1899-12-30T16:55:46"/>
        <d v="1899-12-30T16:56:13"/>
        <d v="1899-12-30T16:57:06"/>
        <d v="1899-12-30T16:57:26"/>
        <d v="1899-12-30T16:57:58"/>
        <d v="1899-12-30T16:58:11"/>
        <d v="1899-12-30T16:58:23"/>
        <d v="1899-12-30T16:59:02"/>
        <d v="1899-12-30T17:01:23"/>
        <d v="1899-12-30T17:01:42"/>
        <d v="1899-12-30T17:03:05"/>
        <d v="1899-12-30T17:04:26"/>
        <d v="1899-12-30T17:06:13"/>
        <d v="1899-12-30T17:06:43"/>
        <d v="1899-12-30T17:10:47"/>
        <d v="1899-12-30T17:12:11"/>
        <d v="1899-12-30T17:13:57"/>
        <d v="1899-12-30T17:14:39"/>
        <d v="1899-12-30T17:16:31"/>
        <d v="1899-12-30T17:16:56"/>
        <d v="1899-12-30T17:17:25"/>
        <d v="1899-12-30T17:17:45"/>
        <d v="1899-12-30T17:17:48"/>
        <d v="1899-12-30T17:18:41"/>
        <d v="1899-12-30T17:20:09"/>
        <d v="1899-12-30T17:26:01"/>
        <d v="1899-12-30T17:27:41"/>
        <d v="1899-12-30T17:30:10"/>
        <d v="1899-12-30T17:31:36"/>
        <d v="1899-12-30T17:32:45"/>
        <d v="1899-12-30T17:37:12"/>
        <d v="1899-12-30T17:38:00"/>
        <d v="1899-12-30T17:38:38"/>
        <d v="1899-12-30T17:40:27"/>
        <d v="1899-12-30T17:42:55"/>
        <d v="1899-12-30T17:43:05"/>
        <d v="1899-12-30T17:44:19"/>
        <d v="1899-12-30T17:44:22"/>
        <d v="1899-12-30T17:48:47"/>
        <d v="1899-12-30T17:51:24"/>
        <d v="1899-12-30T17:52:57"/>
        <d v="1899-12-30T17:53:20"/>
        <d v="1899-12-30T17:55:09"/>
        <d v="1899-12-30T17:57:26"/>
        <d v="1899-12-30T17:58:14"/>
        <d v="1899-12-30T17:58:15"/>
        <d v="1899-12-30T17:59:19"/>
        <d v="1899-12-30T18:02:02"/>
        <d v="1899-12-30T18:05:15"/>
        <d v="1899-12-30T18:08:42"/>
        <d v="1899-12-30T18:11:54"/>
        <d v="1899-12-30T18:12:49"/>
        <d v="1899-12-30T18:13:14"/>
        <d v="1899-12-30T18:14:12"/>
        <d v="1899-12-30T18:17:42"/>
        <d v="1899-12-30T18:18:10"/>
        <d v="1899-12-30T18:19:09"/>
        <d v="1899-12-30T18:21:18"/>
        <d v="1899-12-30T18:21:32"/>
        <d v="1899-12-30T18:23:25"/>
        <d v="1899-12-30T18:23:39"/>
        <d v="1899-12-30T18:25:35"/>
        <d v="1899-12-30T18:26:57"/>
        <d v="1899-12-30T18:28:11"/>
        <d v="1899-12-30T18:28:34"/>
        <d v="1899-12-30T18:32:20"/>
        <d v="1899-12-30T18:33:12"/>
        <d v="1899-12-30T18:35:54"/>
        <d v="1899-12-30T18:37:08"/>
        <d v="1899-12-30T18:38:51"/>
        <d v="1899-12-30T18:39:02"/>
        <d v="1899-12-30T18:41:20"/>
        <d v="1899-12-30T18:41:27"/>
        <d v="1899-12-30T18:48:21"/>
        <d v="1899-12-30T18:48:40"/>
        <d v="1899-12-30T18:49:24"/>
        <d v="1899-12-30T18:51:46"/>
        <d v="1899-12-30T18:53:52"/>
        <d v="1899-12-30T18:53:54"/>
        <d v="1899-12-30T18:55:56"/>
        <d v="1899-12-30T18:59:27"/>
        <d v="1899-12-30T19:00:27"/>
        <d v="1899-12-30T19:02:23"/>
        <d v="1899-12-30T19:03:01"/>
        <d v="1899-12-30T19:04:13"/>
        <d v="1899-12-30T19:04:40"/>
        <d v="1899-12-30T19:04:47"/>
        <d v="1899-12-30T19:05:25"/>
        <d v="1899-12-30T19:07:42"/>
        <d v="1899-12-30T19:09:32"/>
        <d v="1899-12-30T19:10:43"/>
        <d v="1899-12-30T19:14:46"/>
        <d v="1899-12-30T19:15:38"/>
        <d v="1899-12-30T19:16:15"/>
        <d v="1899-12-30T19:18:15"/>
        <d v="1899-12-30T19:18:43"/>
        <d v="1899-12-30T19:19:36"/>
        <d v="1899-12-30T19:19:40"/>
        <d v="1899-12-30T19:20:10"/>
        <d v="1899-12-30T19:20:11"/>
        <d v="1899-12-30T19:20:17"/>
        <d v="1899-12-30T19:20:33"/>
        <d v="1899-12-30T19:24:11"/>
        <d v="1899-12-30T19:30:15"/>
        <d v="1899-12-30T19:33:15"/>
        <d v="1899-12-30T19:35:03"/>
        <d v="1899-12-30T19:35:20"/>
        <d v="1899-12-30T19:35:59"/>
        <d v="1899-12-30T19:36:07"/>
        <d v="1899-12-30T19:37:49"/>
        <d v="1899-12-30T19:38:08"/>
        <d v="1899-12-30T19:38:17"/>
        <d v="1899-12-30T19:42:44"/>
        <d v="1899-12-30T19:45:10"/>
        <d v="1899-12-30T19:46:18"/>
        <d v="1899-12-30T19:47:19"/>
        <d v="1899-12-30T19:47:29"/>
        <d v="1899-12-30T19:49:16"/>
        <d v="1899-12-30T19:50:01"/>
        <d v="1899-12-30T19:51:28"/>
        <d v="1899-12-30T19:52:04"/>
        <d v="1899-12-30T19:52:57"/>
        <d v="1899-12-30T19:57:17"/>
        <d v="1899-12-30T19:59:19"/>
        <d v="1899-12-30T20:01:39"/>
        <d v="1899-12-30T20:03:02"/>
        <d v="1899-12-30T20:03:15"/>
        <d v="1899-12-30T20:04:17"/>
        <d v="1899-12-30T20:05:38"/>
        <d v="1899-12-30T20:07:02"/>
        <d v="1899-12-30T20:07:17"/>
        <d v="1899-12-30T20:08:21"/>
        <d v="1899-12-30T20:08:54"/>
        <d v="1899-12-30T20:11:31"/>
        <d v="1899-12-30T20:11:40"/>
        <d v="1899-12-30T20:12:43"/>
        <d v="1899-12-30T20:15:20"/>
        <d v="1899-12-30T20:16:02"/>
        <d v="1899-12-30T20:17:23"/>
        <d v="1899-12-30T20:18:06"/>
        <d v="1899-12-30T20:19:15"/>
        <d v="1899-12-30T20:25:12"/>
        <d v="1899-12-30T20:26:17"/>
        <d v="1899-12-30T20:26:26"/>
        <d v="1899-12-30T20:26:43"/>
        <d v="1899-12-30T20:27:38"/>
        <d v="1899-12-30T20:27:44"/>
        <d v="1899-12-30T20:27:55"/>
        <d v="1899-12-30T20:28:50"/>
        <d v="1899-12-30T20:32:22"/>
        <d v="1899-12-30T20:35:59"/>
        <d v="1899-12-30T20:36:34"/>
        <d v="1899-12-30T20:36:51"/>
        <d v="1899-12-30T20:37:13"/>
        <d v="1899-12-30T20:39:25"/>
        <d v="1899-12-30T20:40:26"/>
        <d v="1899-12-30T20:40:54"/>
        <d v="1899-12-30T20:41:57"/>
        <d v="1899-12-30T20:43:27"/>
        <d v="1899-12-30T20:46:49"/>
        <d v="1899-12-30T20:49:35"/>
        <d v="1899-12-30T20:52:19"/>
        <d v="1899-12-30T20:52:53"/>
        <d v="1899-12-30T20:55:16"/>
        <d v="1899-12-30T20:58:23"/>
        <d v="1899-12-30T20:58:27"/>
        <d v="1899-12-30T20:59:32"/>
        <d v="1899-12-30T20:59:33"/>
        <d v="1899-12-30T21:00:05"/>
        <d v="1899-12-30T21:00:50"/>
        <d v="1899-12-30T21:01:19"/>
        <d v="1899-12-30T21:01:27"/>
        <d v="1899-12-30T21:03:57"/>
        <d v="1899-12-30T21:05:22"/>
        <d v="1899-12-30T21:07:23"/>
        <d v="1899-12-30T21:08:09"/>
        <d v="1899-12-30T21:09:43"/>
        <d v="1899-12-30T21:10:46"/>
        <d v="1899-12-30T21:10:54"/>
        <d v="1899-12-30T21:12:27"/>
        <d v="1899-12-30T21:12:54"/>
        <d v="1899-12-30T21:16:02"/>
        <d v="1899-12-30T21:17:08"/>
        <d v="1899-12-30T21:21:36"/>
        <d v="1899-12-30T21:23:58"/>
        <d v="1899-12-30T21:26:04"/>
        <d v="1899-12-30T21:26:16"/>
        <d v="1899-12-30T21:29:30"/>
        <d v="1899-12-30T21:31:20"/>
        <d v="1899-12-30T21:31:53"/>
        <d v="1899-12-30T21:32:42"/>
        <d v="1899-12-30T21:33:04"/>
        <d v="1899-12-30T21:33:50"/>
        <d v="1899-12-30T21:35:23"/>
        <d v="1899-12-30T21:36:19"/>
        <d v="1899-12-30T21:36:35"/>
        <d v="1899-12-30T21:37:56"/>
        <d v="1899-12-30T21:38:46"/>
        <d v="1899-12-30T21:40:21"/>
        <d v="1899-12-30T21:40:58"/>
        <d v="1899-12-30T21:43:25"/>
        <d v="1899-12-30T21:44:21"/>
        <d v="1899-12-30T21:46:07"/>
        <d v="1899-12-30T21:46:55"/>
        <d v="1899-12-30T21:47:35"/>
        <d v="1899-12-30T21:48:35"/>
        <d v="1899-12-30T21:50:56"/>
        <d v="1899-12-30T21:51:19"/>
        <d v="1899-12-30T21:51:28"/>
        <d v="1899-12-30T21:52:24"/>
        <d v="1899-12-30T21:52:40"/>
        <d v="1899-12-30T21:58:14"/>
        <d v="1899-12-30T21:59:38"/>
        <d v="1899-12-30T22:01:26"/>
        <d v="1899-12-30T22:01:50"/>
        <d v="1899-12-30T22:02:07"/>
        <d v="1899-12-30T22:02:31"/>
        <d v="1899-12-30T22:04:56"/>
        <d v="1899-12-30T22:05:17"/>
        <d v="1899-12-30T22:10:44"/>
        <d v="1899-12-30T22:10:56"/>
        <d v="1899-12-30T22:13:05"/>
        <d v="1899-12-30T22:16:11"/>
        <d v="1899-12-30T22:17:30"/>
        <d v="1899-12-30T22:19:16"/>
        <d v="1899-12-30T22:21:51"/>
        <d v="1899-12-30T22:23:33"/>
        <d v="1899-12-30T22:23:59"/>
        <d v="1899-12-30T22:26:20"/>
        <d v="1899-12-30T22:29:09"/>
        <d v="1899-12-30T22:31:40"/>
        <d v="1899-12-30T22:35:16"/>
        <d v="1899-12-30T22:35:53"/>
        <d v="1899-12-30T22:38:12"/>
        <d v="1899-12-30T22:38:13"/>
        <d v="1899-12-30T22:39:11"/>
        <d v="1899-12-30T22:41:08"/>
        <d v="1899-12-30T22:43:05"/>
        <d v="1899-12-30T22:45:16"/>
        <d v="1899-12-30T22:46:29"/>
        <d v="1899-12-30T22:46:52"/>
        <d v="1899-12-30T22:47:04"/>
        <d v="1899-12-30T22:48:22"/>
        <d v="1899-12-30T22:49:13"/>
        <d v="1899-12-30T22:49:39"/>
        <d v="1899-12-30T22:52:47"/>
        <d v="1899-12-30T22:53:03"/>
        <d v="1899-12-30T22:59:54"/>
        <d v="1899-12-30T23:00:04"/>
        <d v="1899-12-30T23:00:39"/>
        <d v="1899-12-30T23:03:38"/>
        <d v="1899-12-30T23:06:19"/>
        <d v="1899-12-30T23:07:23"/>
        <d v="1899-12-30T23:09:48"/>
        <d v="1899-12-30T23:13:04"/>
        <d v="1899-12-30T23:13:31"/>
        <d v="1899-12-30T23:14:14"/>
        <d v="1899-12-30T23:14:25"/>
        <d v="1899-12-30T23:19:51"/>
        <d v="1899-12-30T23:22:15"/>
        <d v="1899-12-30T23:22:36"/>
        <d v="1899-12-30T23:27:01"/>
        <d v="1899-12-30T23:28:09"/>
        <d v="1899-12-30T23:28:52"/>
        <d v="1899-12-30T23:29:51"/>
        <d v="1899-12-30T23:31:58"/>
        <d v="1899-12-30T23:35:00"/>
        <d v="1899-12-30T23:35:30"/>
        <d v="1899-12-30T23:36:10"/>
        <d v="1899-12-30T23:36:36"/>
        <d v="1899-12-30T23:37:54"/>
        <d v="1899-12-30T23:37:55"/>
        <d v="1899-12-30T23:38:04"/>
        <d v="1899-12-30T23:39:25"/>
        <d v="1899-12-30T23:39:55"/>
        <d v="1899-12-30T23:43:29"/>
        <d v="1899-12-30T23:46:34"/>
        <d v="1899-12-30T23:48:03"/>
        <d v="1899-12-30T23:48:32"/>
        <d v="1899-12-30T23:49:20"/>
        <d v="1899-12-30T23:49:26"/>
        <d v="1899-12-30T23:50:39"/>
        <d v="1899-12-30T23:50:59"/>
        <d v="1899-12-30T23:55:17"/>
        <d v="1899-12-30T23:57:10"/>
        <d v="1899-12-30T23:57:39"/>
        <d v="1899-12-30T23:58:38"/>
      </sharedItems>
      <fieldGroup base="0">
        <rangePr autoEnd="0" groupBy="hours" startDate="1899-12-30T00:00:52" endDate="1899-12-30T23:58:38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  <cacheField name="Calls" numFmtId="0">
      <sharedItems containsSemiMixedTypes="0" containsString="0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urari Narayan" refreshedDate="42697.844536342593" createdVersion="4" refreshedVersion="4" minRefreshableVersion="3" recordCount="37">
  <cacheSource type="worksheet">
    <worksheetSource ref="K3:M40" sheet="Call Duration Hour of Day"/>
  </cacheSource>
  <cacheFields count="3">
    <cacheField name="Date" numFmtId="14">
      <sharedItems containsSemiMixedTypes="0" containsNonDate="0" containsDate="1" containsString="0" minDate="2005-01-01T00:00:00" maxDate="2005-02-07T00:00:00"/>
    </cacheField>
    <cacheField name="Day" numFmtId="0">
      <sharedItems count="7">
        <s v="Saturday"/>
        <s v="Sunday"/>
        <s v="Monday"/>
        <s v="Tuesday"/>
        <s v="Wednesday"/>
        <s v="Thursday"/>
        <s v="Friday"/>
      </sharedItems>
    </cacheField>
    <cacheField name="Calls" numFmtId="0">
      <sharedItems containsSemiMixedTypes="0" containsString="0" containsNumber="1" containsInteger="1" minValue="0" maxValue="513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7">
  <r>
    <x v="0"/>
    <x v="0"/>
    <x v="0"/>
    <x v="0"/>
    <x v="0"/>
    <x v="0"/>
    <x v="0"/>
    <x v="0"/>
    <x v="0"/>
    <x v="0"/>
  </r>
  <r>
    <x v="0"/>
    <x v="1"/>
    <x v="0"/>
    <x v="0"/>
    <x v="1"/>
    <x v="1"/>
    <x v="1"/>
    <x v="1"/>
    <x v="1"/>
    <x v="1"/>
  </r>
  <r>
    <x v="0"/>
    <x v="2"/>
    <x v="0"/>
    <x v="1"/>
    <x v="2"/>
    <x v="2"/>
    <x v="2"/>
    <x v="2"/>
    <x v="2"/>
    <x v="2"/>
  </r>
  <r>
    <x v="0"/>
    <x v="3"/>
    <x v="0"/>
    <x v="0"/>
    <x v="3"/>
    <x v="3"/>
    <x v="3"/>
    <x v="3"/>
    <x v="3"/>
    <x v="1"/>
  </r>
  <r>
    <x v="0"/>
    <x v="4"/>
    <x v="0"/>
    <x v="0"/>
    <x v="4"/>
    <x v="4"/>
    <x v="4"/>
    <x v="4"/>
    <x v="4"/>
    <x v="3"/>
  </r>
  <r>
    <x v="0"/>
    <x v="5"/>
    <x v="0"/>
    <x v="0"/>
    <x v="5"/>
    <x v="5"/>
    <x v="5"/>
    <x v="5"/>
    <x v="5"/>
    <x v="3"/>
  </r>
  <r>
    <x v="0"/>
    <x v="6"/>
    <x v="0"/>
    <x v="0"/>
    <x v="6"/>
    <x v="6"/>
    <x v="6"/>
    <x v="6"/>
    <x v="6"/>
    <x v="1"/>
  </r>
  <r>
    <x v="0"/>
    <x v="7"/>
    <x v="0"/>
    <x v="0"/>
    <x v="7"/>
    <x v="7"/>
    <x v="7"/>
    <x v="7"/>
    <x v="7"/>
    <x v="1"/>
  </r>
  <r>
    <x v="0"/>
    <x v="8"/>
    <x v="0"/>
    <x v="0"/>
    <x v="8"/>
    <x v="8"/>
    <x v="8"/>
    <x v="8"/>
    <x v="8"/>
    <x v="0"/>
  </r>
  <r>
    <x v="0"/>
    <x v="9"/>
    <x v="0"/>
    <x v="0"/>
    <x v="9"/>
    <x v="9"/>
    <x v="9"/>
    <x v="9"/>
    <x v="9"/>
    <x v="2"/>
  </r>
  <r>
    <x v="0"/>
    <x v="10"/>
    <x v="0"/>
    <x v="1"/>
    <x v="10"/>
    <x v="2"/>
    <x v="2"/>
    <x v="2"/>
    <x v="10"/>
    <x v="1"/>
  </r>
  <r>
    <x v="0"/>
    <x v="11"/>
    <x v="0"/>
    <x v="0"/>
    <x v="11"/>
    <x v="10"/>
    <x v="10"/>
    <x v="10"/>
    <x v="11"/>
    <x v="3"/>
  </r>
  <r>
    <x v="0"/>
    <x v="12"/>
    <x v="0"/>
    <x v="0"/>
    <x v="12"/>
    <x v="11"/>
    <x v="11"/>
    <x v="11"/>
    <x v="12"/>
    <x v="3"/>
  </r>
  <r>
    <x v="0"/>
    <x v="13"/>
    <x v="0"/>
    <x v="2"/>
    <x v="2"/>
    <x v="12"/>
    <x v="2"/>
    <x v="12"/>
    <x v="2"/>
    <x v="2"/>
  </r>
  <r>
    <x v="0"/>
    <x v="14"/>
    <x v="0"/>
    <x v="0"/>
    <x v="6"/>
    <x v="13"/>
    <x v="12"/>
    <x v="13"/>
    <x v="6"/>
    <x v="1"/>
  </r>
  <r>
    <x v="0"/>
    <x v="15"/>
    <x v="0"/>
    <x v="0"/>
    <x v="13"/>
    <x v="14"/>
    <x v="13"/>
    <x v="14"/>
    <x v="13"/>
    <x v="0"/>
  </r>
  <r>
    <x v="0"/>
    <x v="16"/>
    <x v="0"/>
    <x v="0"/>
    <x v="14"/>
    <x v="6"/>
    <x v="14"/>
    <x v="15"/>
    <x v="14"/>
    <x v="3"/>
  </r>
  <r>
    <x v="0"/>
    <x v="17"/>
    <x v="0"/>
    <x v="1"/>
    <x v="15"/>
    <x v="2"/>
    <x v="2"/>
    <x v="2"/>
    <x v="15"/>
    <x v="2"/>
  </r>
  <r>
    <x v="0"/>
    <x v="18"/>
    <x v="0"/>
    <x v="0"/>
    <x v="1"/>
    <x v="15"/>
    <x v="15"/>
    <x v="16"/>
    <x v="1"/>
    <x v="1"/>
  </r>
  <r>
    <x v="0"/>
    <x v="19"/>
    <x v="0"/>
    <x v="0"/>
    <x v="16"/>
    <x v="16"/>
    <x v="16"/>
    <x v="17"/>
    <x v="16"/>
    <x v="1"/>
  </r>
  <r>
    <x v="0"/>
    <x v="20"/>
    <x v="0"/>
    <x v="3"/>
    <x v="5"/>
    <x v="2"/>
    <x v="2"/>
    <x v="18"/>
    <x v="5"/>
    <x v="3"/>
  </r>
  <r>
    <x v="0"/>
    <x v="21"/>
    <x v="0"/>
    <x v="0"/>
    <x v="17"/>
    <x v="17"/>
    <x v="17"/>
    <x v="19"/>
    <x v="17"/>
    <x v="0"/>
  </r>
  <r>
    <x v="0"/>
    <x v="22"/>
    <x v="0"/>
    <x v="3"/>
    <x v="18"/>
    <x v="2"/>
    <x v="2"/>
    <x v="18"/>
    <x v="18"/>
    <x v="0"/>
  </r>
  <r>
    <x v="0"/>
    <x v="23"/>
    <x v="0"/>
    <x v="2"/>
    <x v="12"/>
    <x v="9"/>
    <x v="2"/>
    <x v="12"/>
    <x v="12"/>
    <x v="3"/>
  </r>
  <r>
    <x v="0"/>
    <x v="24"/>
    <x v="0"/>
    <x v="3"/>
    <x v="2"/>
    <x v="2"/>
    <x v="2"/>
    <x v="18"/>
    <x v="2"/>
    <x v="2"/>
  </r>
  <r>
    <x v="0"/>
    <x v="25"/>
    <x v="0"/>
    <x v="0"/>
    <x v="19"/>
    <x v="18"/>
    <x v="18"/>
    <x v="20"/>
    <x v="19"/>
    <x v="1"/>
  </r>
  <r>
    <x v="0"/>
    <x v="26"/>
    <x v="0"/>
    <x v="0"/>
    <x v="20"/>
    <x v="19"/>
    <x v="19"/>
    <x v="21"/>
    <x v="20"/>
    <x v="0"/>
  </r>
  <r>
    <x v="0"/>
    <x v="27"/>
    <x v="0"/>
    <x v="1"/>
    <x v="21"/>
    <x v="2"/>
    <x v="2"/>
    <x v="2"/>
    <x v="21"/>
    <x v="3"/>
  </r>
  <r>
    <x v="0"/>
    <x v="28"/>
    <x v="0"/>
    <x v="0"/>
    <x v="21"/>
    <x v="20"/>
    <x v="20"/>
    <x v="22"/>
    <x v="21"/>
    <x v="3"/>
  </r>
  <r>
    <x v="0"/>
    <x v="29"/>
    <x v="0"/>
    <x v="0"/>
    <x v="5"/>
    <x v="21"/>
    <x v="21"/>
    <x v="23"/>
    <x v="5"/>
    <x v="3"/>
  </r>
  <r>
    <x v="0"/>
    <x v="30"/>
    <x v="0"/>
    <x v="0"/>
    <x v="22"/>
    <x v="6"/>
    <x v="22"/>
    <x v="24"/>
    <x v="22"/>
    <x v="0"/>
  </r>
  <r>
    <x v="0"/>
    <x v="31"/>
    <x v="0"/>
    <x v="0"/>
    <x v="23"/>
    <x v="8"/>
    <x v="23"/>
    <x v="25"/>
    <x v="23"/>
    <x v="1"/>
  </r>
  <r>
    <x v="0"/>
    <x v="32"/>
    <x v="0"/>
    <x v="3"/>
    <x v="24"/>
    <x v="2"/>
    <x v="2"/>
    <x v="26"/>
    <x v="24"/>
    <x v="2"/>
  </r>
  <r>
    <x v="0"/>
    <x v="33"/>
    <x v="0"/>
    <x v="0"/>
    <x v="25"/>
    <x v="22"/>
    <x v="24"/>
    <x v="27"/>
    <x v="25"/>
    <x v="3"/>
  </r>
  <r>
    <x v="0"/>
    <x v="33"/>
    <x v="0"/>
    <x v="0"/>
    <x v="25"/>
    <x v="20"/>
    <x v="25"/>
    <x v="28"/>
    <x v="25"/>
    <x v="3"/>
  </r>
  <r>
    <x v="0"/>
    <x v="34"/>
    <x v="0"/>
    <x v="0"/>
    <x v="26"/>
    <x v="23"/>
    <x v="26"/>
    <x v="29"/>
    <x v="26"/>
    <x v="2"/>
  </r>
  <r>
    <x v="0"/>
    <x v="35"/>
    <x v="0"/>
    <x v="3"/>
    <x v="27"/>
    <x v="2"/>
    <x v="2"/>
    <x v="30"/>
    <x v="27"/>
    <x v="2"/>
  </r>
  <r>
    <x v="0"/>
    <x v="36"/>
    <x v="0"/>
    <x v="0"/>
    <x v="21"/>
    <x v="18"/>
    <x v="27"/>
    <x v="31"/>
    <x v="21"/>
    <x v="3"/>
  </r>
  <r>
    <x v="0"/>
    <x v="37"/>
    <x v="0"/>
    <x v="0"/>
    <x v="28"/>
    <x v="24"/>
    <x v="28"/>
    <x v="32"/>
    <x v="28"/>
    <x v="2"/>
  </r>
  <r>
    <x v="0"/>
    <x v="38"/>
    <x v="0"/>
    <x v="0"/>
    <x v="29"/>
    <x v="25"/>
    <x v="29"/>
    <x v="33"/>
    <x v="29"/>
    <x v="1"/>
  </r>
  <r>
    <x v="0"/>
    <x v="39"/>
    <x v="0"/>
    <x v="0"/>
    <x v="30"/>
    <x v="20"/>
    <x v="30"/>
    <x v="34"/>
    <x v="30"/>
    <x v="3"/>
  </r>
  <r>
    <x v="0"/>
    <x v="40"/>
    <x v="0"/>
    <x v="3"/>
    <x v="31"/>
    <x v="2"/>
    <x v="2"/>
    <x v="18"/>
    <x v="31"/>
    <x v="1"/>
  </r>
  <r>
    <x v="0"/>
    <x v="41"/>
    <x v="0"/>
    <x v="0"/>
    <x v="32"/>
    <x v="26"/>
    <x v="31"/>
    <x v="35"/>
    <x v="32"/>
    <x v="1"/>
  </r>
  <r>
    <x v="0"/>
    <x v="42"/>
    <x v="0"/>
    <x v="3"/>
    <x v="33"/>
    <x v="2"/>
    <x v="2"/>
    <x v="30"/>
    <x v="33"/>
    <x v="3"/>
  </r>
  <r>
    <x v="0"/>
    <x v="43"/>
    <x v="0"/>
    <x v="3"/>
    <x v="34"/>
    <x v="2"/>
    <x v="2"/>
    <x v="26"/>
    <x v="34"/>
    <x v="2"/>
  </r>
  <r>
    <x v="0"/>
    <x v="44"/>
    <x v="0"/>
    <x v="0"/>
    <x v="35"/>
    <x v="4"/>
    <x v="32"/>
    <x v="36"/>
    <x v="35"/>
    <x v="2"/>
  </r>
  <r>
    <x v="0"/>
    <x v="45"/>
    <x v="0"/>
    <x v="0"/>
    <x v="36"/>
    <x v="27"/>
    <x v="33"/>
    <x v="37"/>
    <x v="36"/>
    <x v="1"/>
  </r>
  <r>
    <x v="0"/>
    <x v="46"/>
    <x v="0"/>
    <x v="2"/>
    <x v="37"/>
    <x v="28"/>
    <x v="2"/>
    <x v="12"/>
    <x v="37"/>
    <x v="3"/>
  </r>
  <r>
    <x v="0"/>
    <x v="47"/>
    <x v="0"/>
    <x v="3"/>
    <x v="28"/>
    <x v="2"/>
    <x v="2"/>
    <x v="38"/>
    <x v="28"/>
    <x v="2"/>
  </r>
  <r>
    <x v="0"/>
    <x v="48"/>
    <x v="0"/>
    <x v="0"/>
    <x v="38"/>
    <x v="29"/>
    <x v="34"/>
    <x v="39"/>
    <x v="38"/>
    <x v="1"/>
  </r>
  <r>
    <x v="0"/>
    <x v="49"/>
    <x v="0"/>
    <x v="0"/>
    <x v="39"/>
    <x v="30"/>
    <x v="35"/>
    <x v="40"/>
    <x v="39"/>
    <x v="3"/>
  </r>
  <r>
    <x v="0"/>
    <x v="50"/>
    <x v="0"/>
    <x v="3"/>
    <x v="19"/>
    <x v="2"/>
    <x v="2"/>
    <x v="26"/>
    <x v="19"/>
    <x v="1"/>
  </r>
  <r>
    <x v="0"/>
    <x v="51"/>
    <x v="0"/>
    <x v="2"/>
    <x v="39"/>
    <x v="31"/>
    <x v="2"/>
    <x v="12"/>
    <x v="39"/>
    <x v="3"/>
  </r>
  <r>
    <x v="0"/>
    <x v="52"/>
    <x v="0"/>
    <x v="0"/>
    <x v="28"/>
    <x v="16"/>
    <x v="36"/>
    <x v="41"/>
    <x v="28"/>
    <x v="2"/>
  </r>
  <r>
    <x v="0"/>
    <x v="53"/>
    <x v="0"/>
    <x v="0"/>
    <x v="37"/>
    <x v="28"/>
    <x v="37"/>
    <x v="42"/>
    <x v="37"/>
    <x v="3"/>
  </r>
  <r>
    <x v="0"/>
    <x v="54"/>
    <x v="0"/>
    <x v="0"/>
    <x v="40"/>
    <x v="32"/>
    <x v="38"/>
    <x v="43"/>
    <x v="40"/>
    <x v="2"/>
  </r>
  <r>
    <x v="0"/>
    <x v="55"/>
    <x v="0"/>
    <x v="0"/>
    <x v="26"/>
    <x v="30"/>
    <x v="39"/>
    <x v="44"/>
    <x v="26"/>
    <x v="2"/>
  </r>
  <r>
    <x v="0"/>
    <x v="56"/>
    <x v="0"/>
    <x v="3"/>
    <x v="7"/>
    <x v="2"/>
    <x v="2"/>
    <x v="38"/>
    <x v="7"/>
    <x v="1"/>
  </r>
  <r>
    <x v="0"/>
    <x v="57"/>
    <x v="0"/>
    <x v="0"/>
    <x v="41"/>
    <x v="33"/>
    <x v="40"/>
    <x v="45"/>
    <x v="41"/>
    <x v="1"/>
  </r>
  <r>
    <x v="0"/>
    <x v="58"/>
    <x v="0"/>
    <x v="0"/>
    <x v="15"/>
    <x v="26"/>
    <x v="41"/>
    <x v="46"/>
    <x v="15"/>
    <x v="2"/>
  </r>
  <r>
    <x v="0"/>
    <x v="59"/>
    <x v="0"/>
    <x v="0"/>
    <x v="39"/>
    <x v="20"/>
    <x v="42"/>
    <x v="47"/>
    <x v="39"/>
    <x v="3"/>
  </r>
  <r>
    <x v="0"/>
    <x v="60"/>
    <x v="0"/>
    <x v="1"/>
    <x v="42"/>
    <x v="2"/>
    <x v="2"/>
    <x v="2"/>
    <x v="42"/>
    <x v="1"/>
  </r>
  <r>
    <x v="0"/>
    <x v="61"/>
    <x v="0"/>
    <x v="0"/>
    <x v="43"/>
    <x v="34"/>
    <x v="43"/>
    <x v="48"/>
    <x v="43"/>
    <x v="3"/>
  </r>
  <r>
    <x v="0"/>
    <x v="62"/>
    <x v="0"/>
    <x v="0"/>
    <x v="18"/>
    <x v="31"/>
    <x v="44"/>
    <x v="49"/>
    <x v="18"/>
    <x v="0"/>
  </r>
  <r>
    <x v="0"/>
    <x v="63"/>
    <x v="0"/>
    <x v="0"/>
    <x v="30"/>
    <x v="29"/>
    <x v="45"/>
    <x v="50"/>
    <x v="30"/>
    <x v="3"/>
  </r>
  <r>
    <x v="0"/>
    <x v="64"/>
    <x v="0"/>
    <x v="0"/>
    <x v="38"/>
    <x v="16"/>
    <x v="8"/>
    <x v="8"/>
    <x v="38"/>
    <x v="1"/>
  </r>
  <r>
    <x v="0"/>
    <x v="65"/>
    <x v="0"/>
    <x v="0"/>
    <x v="44"/>
    <x v="18"/>
    <x v="46"/>
    <x v="51"/>
    <x v="44"/>
    <x v="1"/>
  </r>
  <r>
    <x v="0"/>
    <x v="66"/>
    <x v="0"/>
    <x v="2"/>
    <x v="45"/>
    <x v="26"/>
    <x v="2"/>
    <x v="12"/>
    <x v="45"/>
    <x v="3"/>
  </r>
  <r>
    <x v="0"/>
    <x v="67"/>
    <x v="1"/>
    <x v="0"/>
    <x v="31"/>
    <x v="35"/>
    <x v="47"/>
    <x v="52"/>
    <x v="31"/>
    <x v="1"/>
  </r>
  <r>
    <x v="0"/>
    <x v="68"/>
    <x v="1"/>
    <x v="0"/>
    <x v="36"/>
    <x v="30"/>
    <x v="48"/>
    <x v="53"/>
    <x v="36"/>
    <x v="1"/>
  </r>
  <r>
    <x v="0"/>
    <x v="69"/>
    <x v="1"/>
    <x v="0"/>
    <x v="46"/>
    <x v="36"/>
    <x v="49"/>
    <x v="54"/>
    <x v="46"/>
    <x v="1"/>
  </r>
  <r>
    <x v="0"/>
    <x v="70"/>
    <x v="1"/>
    <x v="0"/>
    <x v="41"/>
    <x v="1"/>
    <x v="50"/>
    <x v="55"/>
    <x v="41"/>
    <x v="1"/>
  </r>
  <r>
    <x v="0"/>
    <x v="71"/>
    <x v="1"/>
    <x v="0"/>
    <x v="0"/>
    <x v="14"/>
    <x v="51"/>
    <x v="56"/>
    <x v="0"/>
    <x v="0"/>
  </r>
  <r>
    <x v="0"/>
    <x v="72"/>
    <x v="1"/>
    <x v="3"/>
    <x v="30"/>
    <x v="2"/>
    <x v="2"/>
    <x v="18"/>
    <x v="30"/>
    <x v="3"/>
  </r>
  <r>
    <x v="0"/>
    <x v="73"/>
    <x v="1"/>
    <x v="1"/>
    <x v="47"/>
    <x v="2"/>
    <x v="2"/>
    <x v="2"/>
    <x v="47"/>
    <x v="1"/>
  </r>
  <r>
    <x v="0"/>
    <x v="74"/>
    <x v="1"/>
    <x v="0"/>
    <x v="48"/>
    <x v="37"/>
    <x v="52"/>
    <x v="57"/>
    <x v="48"/>
    <x v="3"/>
  </r>
  <r>
    <x v="0"/>
    <x v="75"/>
    <x v="1"/>
    <x v="0"/>
    <x v="42"/>
    <x v="38"/>
    <x v="53"/>
    <x v="58"/>
    <x v="42"/>
    <x v="1"/>
  </r>
  <r>
    <x v="0"/>
    <x v="76"/>
    <x v="1"/>
    <x v="2"/>
    <x v="49"/>
    <x v="39"/>
    <x v="2"/>
    <x v="12"/>
    <x v="49"/>
    <x v="3"/>
  </r>
  <r>
    <x v="0"/>
    <x v="77"/>
    <x v="1"/>
    <x v="0"/>
    <x v="30"/>
    <x v="5"/>
    <x v="54"/>
    <x v="59"/>
    <x v="30"/>
    <x v="3"/>
  </r>
  <r>
    <x v="0"/>
    <x v="78"/>
    <x v="1"/>
    <x v="0"/>
    <x v="50"/>
    <x v="40"/>
    <x v="55"/>
    <x v="60"/>
    <x v="50"/>
    <x v="1"/>
  </r>
  <r>
    <x v="0"/>
    <x v="79"/>
    <x v="1"/>
    <x v="0"/>
    <x v="8"/>
    <x v="8"/>
    <x v="56"/>
    <x v="61"/>
    <x v="8"/>
    <x v="0"/>
  </r>
  <r>
    <x v="0"/>
    <x v="80"/>
    <x v="1"/>
    <x v="0"/>
    <x v="51"/>
    <x v="10"/>
    <x v="57"/>
    <x v="62"/>
    <x v="51"/>
    <x v="1"/>
  </r>
  <r>
    <x v="0"/>
    <x v="81"/>
    <x v="1"/>
    <x v="0"/>
    <x v="52"/>
    <x v="41"/>
    <x v="58"/>
    <x v="63"/>
    <x v="52"/>
    <x v="2"/>
  </r>
  <r>
    <x v="0"/>
    <x v="82"/>
    <x v="1"/>
    <x v="0"/>
    <x v="38"/>
    <x v="11"/>
    <x v="59"/>
    <x v="64"/>
    <x v="38"/>
    <x v="1"/>
  </r>
  <r>
    <x v="0"/>
    <x v="83"/>
    <x v="1"/>
    <x v="0"/>
    <x v="38"/>
    <x v="33"/>
    <x v="60"/>
    <x v="65"/>
    <x v="38"/>
    <x v="1"/>
  </r>
  <r>
    <x v="0"/>
    <x v="84"/>
    <x v="1"/>
    <x v="0"/>
    <x v="48"/>
    <x v="12"/>
    <x v="61"/>
    <x v="66"/>
    <x v="48"/>
    <x v="3"/>
  </r>
  <r>
    <x v="0"/>
    <x v="85"/>
    <x v="1"/>
    <x v="0"/>
    <x v="53"/>
    <x v="11"/>
    <x v="62"/>
    <x v="67"/>
    <x v="53"/>
    <x v="2"/>
  </r>
  <r>
    <x v="0"/>
    <x v="86"/>
    <x v="1"/>
    <x v="0"/>
    <x v="50"/>
    <x v="37"/>
    <x v="63"/>
    <x v="68"/>
    <x v="50"/>
    <x v="1"/>
  </r>
  <r>
    <x v="0"/>
    <x v="87"/>
    <x v="1"/>
    <x v="0"/>
    <x v="54"/>
    <x v="31"/>
    <x v="64"/>
    <x v="69"/>
    <x v="54"/>
    <x v="2"/>
  </r>
  <r>
    <x v="0"/>
    <x v="88"/>
    <x v="1"/>
    <x v="0"/>
    <x v="26"/>
    <x v="42"/>
    <x v="65"/>
    <x v="70"/>
    <x v="26"/>
    <x v="2"/>
  </r>
  <r>
    <x v="0"/>
    <x v="89"/>
    <x v="1"/>
    <x v="0"/>
    <x v="20"/>
    <x v="16"/>
    <x v="66"/>
    <x v="71"/>
    <x v="20"/>
    <x v="0"/>
  </r>
  <r>
    <x v="0"/>
    <x v="90"/>
    <x v="1"/>
    <x v="0"/>
    <x v="55"/>
    <x v="9"/>
    <x v="67"/>
    <x v="72"/>
    <x v="55"/>
    <x v="3"/>
  </r>
  <r>
    <x v="0"/>
    <x v="91"/>
    <x v="1"/>
    <x v="2"/>
    <x v="17"/>
    <x v="12"/>
    <x v="2"/>
    <x v="12"/>
    <x v="17"/>
    <x v="0"/>
  </r>
  <r>
    <x v="0"/>
    <x v="92"/>
    <x v="1"/>
    <x v="0"/>
    <x v="18"/>
    <x v="3"/>
    <x v="68"/>
    <x v="73"/>
    <x v="18"/>
    <x v="0"/>
  </r>
  <r>
    <x v="0"/>
    <x v="93"/>
    <x v="1"/>
    <x v="0"/>
    <x v="37"/>
    <x v="0"/>
    <x v="69"/>
    <x v="74"/>
    <x v="37"/>
    <x v="3"/>
  </r>
  <r>
    <x v="0"/>
    <x v="94"/>
    <x v="1"/>
    <x v="0"/>
    <x v="42"/>
    <x v="43"/>
    <x v="22"/>
    <x v="24"/>
    <x v="42"/>
    <x v="1"/>
  </r>
  <r>
    <x v="0"/>
    <x v="95"/>
    <x v="1"/>
    <x v="0"/>
    <x v="56"/>
    <x v="23"/>
    <x v="70"/>
    <x v="75"/>
    <x v="56"/>
    <x v="2"/>
  </r>
  <r>
    <x v="0"/>
    <x v="96"/>
    <x v="1"/>
    <x v="0"/>
    <x v="17"/>
    <x v="18"/>
    <x v="71"/>
    <x v="76"/>
    <x v="17"/>
    <x v="0"/>
  </r>
  <r>
    <x v="0"/>
    <x v="97"/>
    <x v="1"/>
    <x v="3"/>
    <x v="57"/>
    <x v="2"/>
    <x v="2"/>
    <x v="26"/>
    <x v="57"/>
    <x v="2"/>
  </r>
  <r>
    <x v="0"/>
    <x v="98"/>
    <x v="1"/>
    <x v="0"/>
    <x v="5"/>
    <x v="44"/>
    <x v="72"/>
    <x v="77"/>
    <x v="5"/>
    <x v="3"/>
  </r>
  <r>
    <x v="0"/>
    <x v="99"/>
    <x v="1"/>
    <x v="0"/>
    <x v="58"/>
    <x v="27"/>
    <x v="73"/>
    <x v="78"/>
    <x v="58"/>
    <x v="1"/>
  </r>
  <r>
    <x v="0"/>
    <x v="100"/>
    <x v="1"/>
    <x v="0"/>
    <x v="59"/>
    <x v="42"/>
    <x v="62"/>
    <x v="67"/>
    <x v="59"/>
    <x v="3"/>
  </r>
  <r>
    <x v="0"/>
    <x v="101"/>
    <x v="1"/>
    <x v="0"/>
    <x v="60"/>
    <x v="24"/>
    <x v="74"/>
    <x v="79"/>
    <x v="60"/>
    <x v="1"/>
  </r>
  <r>
    <x v="0"/>
    <x v="102"/>
    <x v="1"/>
    <x v="0"/>
    <x v="42"/>
    <x v="38"/>
    <x v="75"/>
    <x v="80"/>
    <x v="42"/>
    <x v="1"/>
  </r>
  <r>
    <x v="0"/>
    <x v="103"/>
    <x v="1"/>
    <x v="0"/>
    <x v="13"/>
    <x v="45"/>
    <x v="76"/>
    <x v="81"/>
    <x v="13"/>
    <x v="0"/>
  </r>
  <r>
    <x v="0"/>
    <x v="104"/>
    <x v="1"/>
    <x v="1"/>
    <x v="23"/>
    <x v="2"/>
    <x v="2"/>
    <x v="2"/>
    <x v="23"/>
    <x v="1"/>
  </r>
  <r>
    <x v="0"/>
    <x v="105"/>
    <x v="1"/>
    <x v="1"/>
    <x v="26"/>
    <x v="2"/>
    <x v="2"/>
    <x v="2"/>
    <x v="26"/>
    <x v="2"/>
  </r>
  <r>
    <x v="0"/>
    <x v="106"/>
    <x v="1"/>
    <x v="2"/>
    <x v="21"/>
    <x v="5"/>
    <x v="2"/>
    <x v="12"/>
    <x v="21"/>
    <x v="3"/>
  </r>
  <r>
    <x v="0"/>
    <x v="107"/>
    <x v="1"/>
    <x v="0"/>
    <x v="41"/>
    <x v="35"/>
    <x v="77"/>
    <x v="82"/>
    <x v="41"/>
    <x v="1"/>
  </r>
  <r>
    <x v="0"/>
    <x v="108"/>
    <x v="1"/>
    <x v="0"/>
    <x v="16"/>
    <x v="3"/>
    <x v="17"/>
    <x v="19"/>
    <x v="16"/>
    <x v="1"/>
  </r>
  <r>
    <x v="0"/>
    <x v="109"/>
    <x v="1"/>
    <x v="0"/>
    <x v="61"/>
    <x v="32"/>
    <x v="52"/>
    <x v="57"/>
    <x v="61"/>
    <x v="3"/>
  </r>
  <r>
    <x v="0"/>
    <x v="110"/>
    <x v="1"/>
    <x v="3"/>
    <x v="62"/>
    <x v="2"/>
    <x v="2"/>
    <x v="26"/>
    <x v="62"/>
    <x v="3"/>
  </r>
  <r>
    <x v="0"/>
    <x v="111"/>
    <x v="1"/>
    <x v="0"/>
    <x v="27"/>
    <x v="20"/>
    <x v="55"/>
    <x v="60"/>
    <x v="27"/>
    <x v="2"/>
  </r>
  <r>
    <x v="0"/>
    <x v="112"/>
    <x v="1"/>
    <x v="0"/>
    <x v="41"/>
    <x v="33"/>
    <x v="78"/>
    <x v="83"/>
    <x v="41"/>
    <x v="1"/>
  </r>
  <r>
    <x v="0"/>
    <x v="113"/>
    <x v="1"/>
    <x v="0"/>
    <x v="12"/>
    <x v="29"/>
    <x v="79"/>
    <x v="84"/>
    <x v="12"/>
    <x v="3"/>
  </r>
  <r>
    <x v="0"/>
    <x v="114"/>
    <x v="1"/>
    <x v="0"/>
    <x v="63"/>
    <x v="30"/>
    <x v="80"/>
    <x v="85"/>
    <x v="63"/>
    <x v="2"/>
  </r>
  <r>
    <x v="0"/>
    <x v="115"/>
    <x v="1"/>
    <x v="1"/>
    <x v="9"/>
    <x v="2"/>
    <x v="2"/>
    <x v="2"/>
    <x v="9"/>
    <x v="2"/>
  </r>
  <r>
    <x v="0"/>
    <x v="116"/>
    <x v="1"/>
    <x v="0"/>
    <x v="64"/>
    <x v="46"/>
    <x v="81"/>
    <x v="86"/>
    <x v="64"/>
    <x v="2"/>
  </r>
  <r>
    <x v="0"/>
    <x v="117"/>
    <x v="1"/>
    <x v="0"/>
    <x v="65"/>
    <x v="30"/>
    <x v="82"/>
    <x v="87"/>
    <x v="65"/>
    <x v="2"/>
  </r>
  <r>
    <x v="0"/>
    <x v="118"/>
    <x v="1"/>
    <x v="2"/>
    <x v="52"/>
    <x v="47"/>
    <x v="2"/>
    <x v="12"/>
    <x v="52"/>
    <x v="2"/>
  </r>
  <r>
    <x v="0"/>
    <x v="119"/>
    <x v="1"/>
    <x v="2"/>
    <x v="66"/>
    <x v="16"/>
    <x v="2"/>
    <x v="12"/>
    <x v="66"/>
    <x v="2"/>
  </r>
  <r>
    <x v="0"/>
    <x v="120"/>
    <x v="1"/>
    <x v="2"/>
    <x v="67"/>
    <x v="48"/>
    <x v="2"/>
    <x v="12"/>
    <x v="67"/>
    <x v="1"/>
  </r>
  <r>
    <x v="0"/>
    <x v="121"/>
    <x v="1"/>
    <x v="0"/>
    <x v="26"/>
    <x v="21"/>
    <x v="83"/>
    <x v="88"/>
    <x v="26"/>
    <x v="2"/>
  </r>
  <r>
    <x v="0"/>
    <x v="122"/>
    <x v="1"/>
    <x v="0"/>
    <x v="39"/>
    <x v="49"/>
    <x v="84"/>
    <x v="89"/>
    <x v="39"/>
    <x v="3"/>
  </r>
  <r>
    <x v="0"/>
    <x v="123"/>
    <x v="1"/>
    <x v="0"/>
    <x v="51"/>
    <x v="33"/>
    <x v="85"/>
    <x v="90"/>
    <x v="51"/>
    <x v="1"/>
  </r>
  <r>
    <x v="0"/>
    <x v="124"/>
    <x v="1"/>
    <x v="1"/>
    <x v="47"/>
    <x v="2"/>
    <x v="2"/>
    <x v="2"/>
    <x v="47"/>
    <x v="1"/>
  </r>
  <r>
    <x v="0"/>
    <x v="125"/>
    <x v="1"/>
    <x v="0"/>
    <x v="2"/>
    <x v="16"/>
    <x v="86"/>
    <x v="91"/>
    <x v="2"/>
    <x v="2"/>
  </r>
  <r>
    <x v="0"/>
    <x v="126"/>
    <x v="1"/>
    <x v="0"/>
    <x v="68"/>
    <x v="50"/>
    <x v="87"/>
    <x v="92"/>
    <x v="68"/>
    <x v="3"/>
  </r>
  <r>
    <x v="0"/>
    <x v="127"/>
    <x v="1"/>
    <x v="0"/>
    <x v="26"/>
    <x v="30"/>
    <x v="88"/>
    <x v="93"/>
    <x v="26"/>
    <x v="2"/>
  </r>
  <r>
    <x v="0"/>
    <x v="128"/>
    <x v="1"/>
    <x v="0"/>
    <x v="69"/>
    <x v="29"/>
    <x v="89"/>
    <x v="94"/>
    <x v="69"/>
    <x v="3"/>
  </r>
  <r>
    <x v="0"/>
    <x v="129"/>
    <x v="1"/>
    <x v="0"/>
    <x v="70"/>
    <x v="41"/>
    <x v="90"/>
    <x v="95"/>
    <x v="70"/>
    <x v="2"/>
  </r>
  <r>
    <x v="0"/>
    <x v="130"/>
    <x v="1"/>
    <x v="2"/>
    <x v="43"/>
    <x v="16"/>
    <x v="2"/>
    <x v="12"/>
    <x v="43"/>
    <x v="3"/>
  </r>
  <r>
    <x v="0"/>
    <x v="131"/>
    <x v="1"/>
    <x v="0"/>
    <x v="38"/>
    <x v="11"/>
    <x v="44"/>
    <x v="49"/>
    <x v="38"/>
    <x v="1"/>
  </r>
  <r>
    <x v="0"/>
    <x v="132"/>
    <x v="1"/>
    <x v="0"/>
    <x v="35"/>
    <x v="51"/>
    <x v="91"/>
    <x v="96"/>
    <x v="35"/>
    <x v="2"/>
  </r>
  <r>
    <x v="0"/>
    <x v="133"/>
    <x v="1"/>
    <x v="0"/>
    <x v="8"/>
    <x v="30"/>
    <x v="91"/>
    <x v="96"/>
    <x v="8"/>
    <x v="0"/>
  </r>
  <r>
    <x v="0"/>
    <x v="134"/>
    <x v="1"/>
    <x v="0"/>
    <x v="37"/>
    <x v="52"/>
    <x v="92"/>
    <x v="97"/>
    <x v="37"/>
    <x v="3"/>
  </r>
  <r>
    <x v="0"/>
    <x v="135"/>
    <x v="1"/>
    <x v="0"/>
    <x v="55"/>
    <x v="53"/>
    <x v="93"/>
    <x v="98"/>
    <x v="55"/>
    <x v="3"/>
  </r>
  <r>
    <x v="0"/>
    <x v="136"/>
    <x v="1"/>
    <x v="0"/>
    <x v="4"/>
    <x v="30"/>
    <x v="94"/>
    <x v="99"/>
    <x v="4"/>
    <x v="3"/>
  </r>
  <r>
    <x v="0"/>
    <x v="137"/>
    <x v="1"/>
    <x v="0"/>
    <x v="49"/>
    <x v="39"/>
    <x v="45"/>
    <x v="50"/>
    <x v="49"/>
    <x v="3"/>
  </r>
  <r>
    <x v="0"/>
    <x v="138"/>
    <x v="1"/>
    <x v="0"/>
    <x v="54"/>
    <x v="21"/>
    <x v="95"/>
    <x v="100"/>
    <x v="54"/>
    <x v="2"/>
  </r>
  <r>
    <x v="0"/>
    <x v="139"/>
    <x v="1"/>
    <x v="0"/>
    <x v="15"/>
    <x v="16"/>
    <x v="57"/>
    <x v="62"/>
    <x v="15"/>
    <x v="2"/>
  </r>
  <r>
    <x v="0"/>
    <x v="140"/>
    <x v="1"/>
    <x v="0"/>
    <x v="45"/>
    <x v="26"/>
    <x v="96"/>
    <x v="101"/>
    <x v="45"/>
    <x v="3"/>
  </r>
  <r>
    <x v="0"/>
    <x v="141"/>
    <x v="1"/>
    <x v="0"/>
    <x v="18"/>
    <x v="16"/>
    <x v="97"/>
    <x v="102"/>
    <x v="18"/>
    <x v="0"/>
  </r>
  <r>
    <x v="0"/>
    <x v="142"/>
    <x v="1"/>
    <x v="1"/>
    <x v="18"/>
    <x v="2"/>
    <x v="2"/>
    <x v="2"/>
    <x v="18"/>
    <x v="0"/>
  </r>
  <r>
    <x v="0"/>
    <x v="143"/>
    <x v="1"/>
    <x v="1"/>
    <x v="17"/>
    <x v="2"/>
    <x v="2"/>
    <x v="2"/>
    <x v="17"/>
    <x v="0"/>
  </r>
  <r>
    <x v="0"/>
    <x v="144"/>
    <x v="1"/>
    <x v="0"/>
    <x v="48"/>
    <x v="37"/>
    <x v="98"/>
    <x v="103"/>
    <x v="48"/>
    <x v="3"/>
  </r>
  <r>
    <x v="0"/>
    <x v="145"/>
    <x v="1"/>
    <x v="0"/>
    <x v="31"/>
    <x v="54"/>
    <x v="99"/>
    <x v="104"/>
    <x v="31"/>
    <x v="1"/>
  </r>
  <r>
    <x v="0"/>
    <x v="146"/>
    <x v="1"/>
    <x v="0"/>
    <x v="53"/>
    <x v="11"/>
    <x v="44"/>
    <x v="49"/>
    <x v="53"/>
    <x v="2"/>
  </r>
  <r>
    <x v="0"/>
    <x v="147"/>
    <x v="1"/>
    <x v="0"/>
    <x v="0"/>
    <x v="17"/>
    <x v="100"/>
    <x v="105"/>
    <x v="0"/>
    <x v="0"/>
  </r>
  <r>
    <x v="0"/>
    <x v="148"/>
    <x v="1"/>
    <x v="2"/>
    <x v="64"/>
    <x v="1"/>
    <x v="2"/>
    <x v="12"/>
    <x v="64"/>
    <x v="2"/>
  </r>
  <r>
    <x v="0"/>
    <x v="149"/>
    <x v="1"/>
    <x v="0"/>
    <x v="10"/>
    <x v="6"/>
    <x v="101"/>
    <x v="106"/>
    <x v="10"/>
    <x v="1"/>
  </r>
  <r>
    <x v="0"/>
    <x v="150"/>
    <x v="1"/>
    <x v="0"/>
    <x v="30"/>
    <x v="20"/>
    <x v="102"/>
    <x v="107"/>
    <x v="30"/>
    <x v="3"/>
  </r>
  <r>
    <x v="1"/>
    <x v="151"/>
    <x v="0"/>
    <x v="0"/>
    <x v="55"/>
    <x v="9"/>
    <x v="103"/>
    <x v="108"/>
    <x v="55"/>
    <x v="3"/>
  </r>
  <r>
    <x v="1"/>
    <x v="152"/>
    <x v="0"/>
    <x v="0"/>
    <x v="31"/>
    <x v="35"/>
    <x v="104"/>
    <x v="109"/>
    <x v="31"/>
    <x v="1"/>
  </r>
  <r>
    <x v="1"/>
    <x v="153"/>
    <x v="0"/>
    <x v="0"/>
    <x v="43"/>
    <x v="34"/>
    <x v="105"/>
    <x v="110"/>
    <x v="43"/>
    <x v="3"/>
  </r>
  <r>
    <x v="1"/>
    <x v="154"/>
    <x v="0"/>
    <x v="1"/>
    <x v="9"/>
    <x v="2"/>
    <x v="2"/>
    <x v="2"/>
    <x v="9"/>
    <x v="2"/>
  </r>
  <r>
    <x v="1"/>
    <x v="155"/>
    <x v="0"/>
    <x v="0"/>
    <x v="1"/>
    <x v="1"/>
    <x v="106"/>
    <x v="111"/>
    <x v="1"/>
    <x v="1"/>
  </r>
  <r>
    <x v="1"/>
    <x v="156"/>
    <x v="0"/>
    <x v="0"/>
    <x v="40"/>
    <x v="32"/>
    <x v="107"/>
    <x v="112"/>
    <x v="40"/>
    <x v="2"/>
  </r>
  <r>
    <x v="1"/>
    <x v="157"/>
    <x v="0"/>
    <x v="0"/>
    <x v="35"/>
    <x v="51"/>
    <x v="108"/>
    <x v="113"/>
    <x v="35"/>
    <x v="2"/>
  </r>
  <r>
    <x v="1"/>
    <x v="158"/>
    <x v="0"/>
    <x v="0"/>
    <x v="71"/>
    <x v="55"/>
    <x v="109"/>
    <x v="114"/>
    <x v="71"/>
    <x v="0"/>
  </r>
  <r>
    <x v="1"/>
    <x v="159"/>
    <x v="0"/>
    <x v="0"/>
    <x v="51"/>
    <x v="45"/>
    <x v="110"/>
    <x v="115"/>
    <x v="51"/>
    <x v="1"/>
  </r>
  <r>
    <x v="1"/>
    <x v="160"/>
    <x v="0"/>
    <x v="0"/>
    <x v="21"/>
    <x v="8"/>
    <x v="111"/>
    <x v="116"/>
    <x v="21"/>
    <x v="3"/>
  </r>
  <r>
    <x v="1"/>
    <x v="161"/>
    <x v="0"/>
    <x v="0"/>
    <x v="54"/>
    <x v="31"/>
    <x v="112"/>
    <x v="117"/>
    <x v="54"/>
    <x v="2"/>
  </r>
  <r>
    <x v="1"/>
    <x v="162"/>
    <x v="0"/>
    <x v="0"/>
    <x v="26"/>
    <x v="42"/>
    <x v="113"/>
    <x v="118"/>
    <x v="26"/>
    <x v="2"/>
  </r>
  <r>
    <x v="1"/>
    <x v="163"/>
    <x v="0"/>
    <x v="2"/>
    <x v="61"/>
    <x v="32"/>
    <x v="2"/>
    <x v="12"/>
    <x v="61"/>
    <x v="3"/>
  </r>
  <r>
    <x v="1"/>
    <x v="164"/>
    <x v="0"/>
    <x v="3"/>
    <x v="41"/>
    <x v="2"/>
    <x v="2"/>
    <x v="18"/>
    <x v="41"/>
    <x v="1"/>
  </r>
  <r>
    <x v="1"/>
    <x v="165"/>
    <x v="0"/>
    <x v="0"/>
    <x v="2"/>
    <x v="56"/>
    <x v="114"/>
    <x v="119"/>
    <x v="2"/>
    <x v="2"/>
  </r>
  <r>
    <x v="1"/>
    <x v="166"/>
    <x v="0"/>
    <x v="0"/>
    <x v="13"/>
    <x v="49"/>
    <x v="115"/>
    <x v="120"/>
    <x v="13"/>
    <x v="0"/>
  </r>
  <r>
    <x v="1"/>
    <x v="167"/>
    <x v="0"/>
    <x v="0"/>
    <x v="40"/>
    <x v="57"/>
    <x v="109"/>
    <x v="114"/>
    <x v="40"/>
    <x v="2"/>
  </r>
  <r>
    <x v="1"/>
    <x v="168"/>
    <x v="0"/>
    <x v="0"/>
    <x v="72"/>
    <x v="5"/>
    <x v="116"/>
    <x v="121"/>
    <x v="72"/>
    <x v="3"/>
  </r>
  <r>
    <x v="1"/>
    <x v="169"/>
    <x v="0"/>
    <x v="0"/>
    <x v="8"/>
    <x v="8"/>
    <x v="117"/>
    <x v="122"/>
    <x v="8"/>
    <x v="0"/>
  </r>
  <r>
    <x v="1"/>
    <x v="170"/>
    <x v="0"/>
    <x v="0"/>
    <x v="31"/>
    <x v="54"/>
    <x v="118"/>
    <x v="123"/>
    <x v="31"/>
    <x v="1"/>
  </r>
  <r>
    <x v="1"/>
    <x v="171"/>
    <x v="0"/>
    <x v="0"/>
    <x v="54"/>
    <x v="21"/>
    <x v="119"/>
    <x v="124"/>
    <x v="54"/>
    <x v="2"/>
  </r>
  <r>
    <x v="1"/>
    <x v="172"/>
    <x v="0"/>
    <x v="0"/>
    <x v="51"/>
    <x v="26"/>
    <x v="120"/>
    <x v="125"/>
    <x v="51"/>
    <x v="1"/>
  </r>
  <r>
    <x v="1"/>
    <x v="173"/>
    <x v="0"/>
    <x v="0"/>
    <x v="73"/>
    <x v="21"/>
    <x v="121"/>
    <x v="126"/>
    <x v="73"/>
    <x v="3"/>
  </r>
  <r>
    <x v="1"/>
    <x v="174"/>
    <x v="0"/>
    <x v="0"/>
    <x v="64"/>
    <x v="20"/>
    <x v="122"/>
    <x v="127"/>
    <x v="64"/>
    <x v="2"/>
  </r>
  <r>
    <x v="1"/>
    <x v="175"/>
    <x v="0"/>
    <x v="0"/>
    <x v="15"/>
    <x v="26"/>
    <x v="123"/>
    <x v="128"/>
    <x v="15"/>
    <x v="2"/>
  </r>
  <r>
    <x v="1"/>
    <x v="176"/>
    <x v="0"/>
    <x v="3"/>
    <x v="74"/>
    <x v="2"/>
    <x v="2"/>
    <x v="26"/>
    <x v="74"/>
    <x v="3"/>
  </r>
  <r>
    <x v="1"/>
    <x v="177"/>
    <x v="0"/>
    <x v="0"/>
    <x v="12"/>
    <x v="29"/>
    <x v="124"/>
    <x v="129"/>
    <x v="12"/>
    <x v="3"/>
  </r>
  <r>
    <x v="1"/>
    <x v="178"/>
    <x v="0"/>
    <x v="0"/>
    <x v="35"/>
    <x v="51"/>
    <x v="125"/>
    <x v="130"/>
    <x v="35"/>
    <x v="2"/>
  </r>
  <r>
    <x v="1"/>
    <x v="179"/>
    <x v="0"/>
    <x v="0"/>
    <x v="14"/>
    <x v="6"/>
    <x v="82"/>
    <x v="87"/>
    <x v="14"/>
    <x v="3"/>
  </r>
  <r>
    <x v="1"/>
    <x v="180"/>
    <x v="0"/>
    <x v="0"/>
    <x v="0"/>
    <x v="0"/>
    <x v="126"/>
    <x v="131"/>
    <x v="0"/>
    <x v="0"/>
  </r>
  <r>
    <x v="1"/>
    <x v="181"/>
    <x v="0"/>
    <x v="0"/>
    <x v="66"/>
    <x v="18"/>
    <x v="127"/>
    <x v="132"/>
    <x v="66"/>
    <x v="2"/>
  </r>
  <r>
    <x v="1"/>
    <x v="182"/>
    <x v="0"/>
    <x v="0"/>
    <x v="35"/>
    <x v="17"/>
    <x v="78"/>
    <x v="83"/>
    <x v="35"/>
    <x v="2"/>
  </r>
  <r>
    <x v="1"/>
    <x v="183"/>
    <x v="0"/>
    <x v="3"/>
    <x v="69"/>
    <x v="2"/>
    <x v="2"/>
    <x v="30"/>
    <x v="69"/>
    <x v="3"/>
  </r>
  <r>
    <x v="1"/>
    <x v="184"/>
    <x v="0"/>
    <x v="0"/>
    <x v="74"/>
    <x v="58"/>
    <x v="100"/>
    <x v="105"/>
    <x v="74"/>
    <x v="3"/>
  </r>
  <r>
    <x v="1"/>
    <x v="185"/>
    <x v="0"/>
    <x v="2"/>
    <x v="75"/>
    <x v="59"/>
    <x v="2"/>
    <x v="12"/>
    <x v="75"/>
    <x v="2"/>
  </r>
  <r>
    <x v="1"/>
    <x v="186"/>
    <x v="0"/>
    <x v="0"/>
    <x v="68"/>
    <x v="50"/>
    <x v="48"/>
    <x v="53"/>
    <x v="68"/>
    <x v="3"/>
  </r>
  <r>
    <x v="1"/>
    <x v="187"/>
    <x v="0"/>
    <x v="0"/>
    <x v="25"/>
    <x v="7"/>
    <x v="128"/>
    <x v="133"/>
    <x v="25"/>
    <x v="3"/>
  </r>
  <r>
    <x v="1"/>
    <x v="188"/>
    <x v="0"/>
    <x v="0"/>
    <x v="76"/>
    <x v="23"/>
    <x v="129"/>
    <x v="134"/>
    <x v="76"/>
    <x v="3"/>
  </r>
  <r>
    <x v="1"/>
    <x v="189"/>
    <x v="0"/>
    <x v="0"/>
    <x v="6"/>
    <x v="5"/>
    <x v="130"/>
    <x v="135"/>
    <x v="6"/>
    <x v="1"/>
  </r>
  <r>
    <x v="1"/>
    <x v="190"/>
    <x v="0"/>
    <x v="0"/>
    <x v="39"/>
    <x v="20"/>
    <x v="131"/>
    <x v="136"/>
    <x v="39"/>
    <x v="3"/>
  </r>
  <r>
    <x v="1"/>
    <x v="191"/>
    <x v="0"/>
    <x v="3"/>
    <x v="37"/>
    <x v="2"/>
    <x v="2"/>
    <x v="26"/>
    <x v="37"/>
    <x v="3"/>
  </r>
  <r>
    <x v="1"/>
    <x v="192"/>
    <x v="0"/>
    <x v="0"/>
    <x v="48"/>
    <x v="60"/>
    <x v="132"/>
    <x v="137"/>
    <x v="48"/>
    <x v="3"/>
  </r>
  <r>
    <x v="1"/>
    <x v="193"/>
    <x v="0"/>
    <x v="0"/>
    <x v="70"/>
    <x v="61"/>
    <x v="133"/>
    <x v="138"/>
    <x v="70"/>
    <x v="2"/>
  </r>
  <r>
    <x v="1"/>
    <x v="194"/>
    <x v="0"/>
    <x v="0"/>
    <x v="28"/>
    <x v="62"/>
    <x v="134"/>
    <x v="139"/>
    <x v="28"/>
    <x v="2"/>
  </r>
  <r>
    <x v="1"/>
    <x v="195"/>
    <x v="0"/>
    <x v="0"/>
    <x v="77"/>
    <x v="25"/>
    <x v="96"/>
    <x v="101"/>
    <x v="77"/>
    <x v="2"/>
  </r>
  <r>
    <x v="1"/>
    <x v="196"/>
    <x v="0"/>
    <x v="0"/>
    <x v="26"/>
    <x v="61"/>
    <x v="135"/>
    <x v="140"/>
    <x v="26"/>
    <x v="2"/>
  </r>
  <r>
    <x v="1"/>
    <x v="197"/>
    <x v="0"/>
    <x v="0"/>
    <x v="1"/>
    <x v="15"/>
    <x v="136"/>
    <x v="141"/>
    <x v="1"/>
    <x v="1"/>
  </r>
  <r>
    <x v="1"/>
    <x v="198"/>
    <x v="0"/>
    <x v="0"/>
    <x v="70"/>
    <x v="61"/>
    <x v="137"/>
    <x v="142"/>
    <x v="70"/>
    <x v="2"/>
  </r>
  <r>
    <x v="1"/>
    <x v="199"/>
    <x v="0"/>
    <x v="0"/>
    <x v="57"/>
    <x v="48"/>
    <x v="138"/>
    <x v="143"/>
    <x v="57"/>
    <x v="2"/>
  </r>
  <r>
    <x v="1"/>
    <x v="200"/>
    <x v="0"/>
    <x v="0"/>
    <x v="39"/>
    <x v="26"/>
    <x v="139"/>
    <x v="144"/>
    <x v="39"/>
    <x v="3"/>
  </r>
  <r>
    <x v="1"/>
    <x v="201"/>
    <x v="0"/>
    <x v="0"/>
    <x v="43"/>
    <x v="31"/>
    <x v="140"/>
    <x v="145"/>
    <x v="43"/>
    <x v="3"/>
  </r>
  <r>
    <x v="1"/>
    <x v="202"/>
    <x v="0"/>
    <x v="3"/>
    <x v="38"/>
    <x v="2"/>
    <x v="2"/>
    <x v="26"/>
    <x v="38"/>
    <x v="1"/>
  </r>
  <r>
    <x v="1"/>
    <x v="203"/>
    <x v="0"/>
    <x v="1"/>
    <x v="37"/>
    <x v="2"/>
    <x v="2"/>
    <x v="2"/>
    <x v="37"/>
    <x v="3"/>
  </r>
  <r>
    <x v="1"/>
    <x v="204"/>
    <x v="0"/>
    <x v="1"/>
    <x v="73"/>
    <x v="2"/>
    <x v="2"/>
    <x v="2"/>
    <x v="73"/>
    <x v="3"/>
  </r>
  <r>
    <x v="1"/>
    <x v="205"/>
    <x v="0"/>
    <x v="0"/>
    <x v="15"/>
    <x v="18"/>
    <x v="58"/>
    <x v="63"/>
    <x v="15"/>
    <x v="2"/>
  </r>
  <r>
    <x v="1"/>
    <x v="206"/>
    <x v="0"/>
    <x v="0"/>
    <x v="61"/>
    <x v="47"/>
    <x v="141"/>
    <x v="146"/>
    <x v="61"/>
    <x v="3"/>
  </r>
  <r>
    <x v="1"/>
    <x v="207"/>
    <x v="0"/>
    <x v="1"/>
    <x v="56"/>
    <x v="2"/>
    <x v="2"/>
    <x v="2"/>
    <x v="56"/>
    <x v="2"/>
  </r>
  <r>
    <x v="1"/>
    <x v="43"/>
    <x v="0"/>
    <x v="0"/>
    <x v="49"/>
    <x v="43"/>
    <x v="4"/>
    <x v="4"/>
    <x v="49"/>
    <x v="3"/>
  </r>
  <r>
    <x v="1"/>
    <x v="208"/>
    <x v="0"/>
    <x v="1"/>
    <x v="78"/>
    <x v="2"/>
    <x v="2"/>
    <x v="2"/>
    <x v="78"/>
    <x v="1"/>
  </r>
  <r>
    <x v="1"/>
    <x v="209"/>
    <x v="0"/>
    <x v="0"/>
    <x v="79"/>
    <x v="46"/>
    <x v="142"/>
    <x v="147"/>
    <x v="79"/>
    <x v="3"/>
  </r>
  <r>
    <x v="1"/>
    <x v="210"/>
    <x v="0"/>
    <x v="0"/>
    <x v="80"/>
    <x v="29"/>
    <x v="143"/>
    <x v="148"/>
    <x v="80"/>
    <x v="0"/>
  </r>
  <r>
    <x v="1"/>
    <x v="211"/>
    <x v="0"/>
    <x v="0"/>
    <x v="33"/>
    <x v="31"/>
    <x v="144"/>
    <x v="149"/>
    <x v="33"/>
    <x v="3"/>
  </r>
  <r>
    <x v="1"/>
    <x v="212"/>
    <x v="0"/>
    <x v="0"/>
    <x v="63"/>
    <x v="11"/>
    <x v="145"/>
    <x v="150"/>
    <x v="63"/>
    <x v="2"/>
  </r>
  <r>
    <x v="1"/>
    <x v="213"/>
    <x v="0"/>
    <x v="0"/>
    <x v="5"/>
    <x v="44"/>
    <x v="146"/>
    <x v="151"/>
    <x v="5"/>
    <x v="3"/>
  </r>
  <r>
    <x v="1"/>
    <x v="214"/>
    <x v="0"/>
    <x v="3"/>
    <x v="75"/>
    <x v="2"/>
    <x v="2"/>
    <x v="26"/>
    <x v="75"/>
    <x v="2"/>
  </r>
  <r>
    <x v="1"/>
    <x v="215"/>
    <x v="0"/>
    <x v="3"/>
    <x v="3"/>
    <x v="2"/>
    <x v="2"/>
    <x v="30"/>
    <x v="3"/>
    <x v="1"/>
  </r>
  <r>
    <x v="1"/>
    <x v="216"/>
    <x v="0"/>
    <x v="3"/>
    <x v="72"/>
    <x v="2"/>
    <x v="2"/>
    <x v="38"/>
    <x v="72"/>
    <x v="3"/>
  </r>
  <r>
    <x v="1"/>
    <x v="217"/>
    <x v="0"/>
    <x v="3"/>
    <x v="15"/>
    <x v="2"/>
    <x v="2"/>
    <x v="30"/>
    <x v="15"/>
    <x v="2"/>
  </r>
  <r>
    <x v="1"/>
    <x v="218"/>
    <x v="0"/>
    <x v="3"/>
    <x v="55"/>
    <x v="2"/>
    <x v="2"/>
    <x v="38"/>
    <x v="55"/>
    <x v="3"/>
  </r>
  <r>
    <x v="1"/>
    <x v="219"/>
    <x v="0"/>
    <x v="0"/>
    <x v="74"/>
    <x v="42"/>
    <x v="118"/>
    <x v="123"/>
    <x v="74"/>
    <x v="3"/>
  </r>
  <r>
    <x v="1"/>
    <x v="220"/>
    <x v="0"/>
    <x v="0"/>
    <x v="67"/>
    <x v="44"/>
    <x v="102"/>
    <x v="107"/>
    <x v="67"/>
    <x v="1"/>
  </r>
  <r>
    <x v="1"/>
    <x v="221"/>
    <x v="0"/>
    <x v="0"/>
    <x v="67"/>
    <x v="27"/>
    <x v="147"/>
    <x v="152"/>
    <x v="67"/>
    <x v="1"/>
  </r>
  <r>
    <x v="1"/>
    <x v="222"/>
    <x v="0"/>
    <x v="0"/>
    <x v="14"/>
    <x v="14"/>
    <x v="148"/>
    <x v="153"/>
    <x v="14"/>
    <x v="3"/>
  </r>
  <r>
    <x v="1"/>
    <x v="223"/>
    <x v="0"/>
    <x v="0"/>
    <x v="28"/>
    <x v="62"/>
    <x v="149"/>
    <x v="154"/>
    <x v="28"/>
    <x v="2"/>
  </r>
  <r>
    <x v="1"/>
    <x v="224"/>
    <x v="0"/>
    <x v="0"/>
    <x v="7"/>
    <x v="3"/>
    <x v="150"/>
    <x v="155"/>
    <x v="7"/>
    <x v="1"/>
  </r>
  <r>
    <x v="1"/>
    <x v="225"/>
    <x v="0"/>
    <x v="2"/>
    <x v="18"/>
    <x v="16"/>
    <x v="2"/>
    <x v="12"/>
    <x v="18"/>
    <x v="0"/>
  </r>
  <r>
    <x v="1"/>
    <x v="226"/>
    <x v="0"/>
    <x v="3"/>
    <x v="73"/>
    <x v="2"/>
    <x v="2"/>
    <x v="26"/>
    <x v="73"/>
    <x v="3"/>
  </r>
  <r>
    <x v="1"/>
    <x v="227"/>
    <x v="0"/>
    <x v="0"/>
    <x v="16"/>
    <x v="35"/>
    <x v="151"/>
    <x v="156"/>
    <x v="16"/>
    <x v="1"/>
  </r>
  <r>
    <x v="1"/>
    <x v="228"/>
    <x v="0"/>
    <x v="0"/>
    <x v="9"/>
    <x v="52"/>
    <x v="152"/>
    <x v="157"/>
    <x v="9"/>
    <x v="2"/>
  </r>
  <r>
    <x v="1"/>
    <x v="229"/>
    <x v="1"/>
    <x v="0"/>
    <x v="39"/>
    <x v="11"/>
    <x v="153"/>
    <x v="158"/>
    <x v="39"/>
    <x v="3"/>
  </r>
  <r>
    <x v="1"/>
    <x v="230"/>
    <x v="1"/>
    <x v="0"/>
    <x v="79"/>
    <x v="26"/>
    <x v="139"/>
    <x v="144"/>
    <x v="79"/>
    <x v="3"/>
  </r>
  <r>
    <x v="1"/>
    <x v="231"/>
    <x v="1"/>
    <x v="0"/>
    <x v="27"/>
    <x v="33"/>
    <x v="150"/>
    <x v="155"/>
    <x v="27"/>
    <x v="2"/>
  </r>
  <r>
    <x v="1"/>
    <x v="232"/>
    <x v="1"/>
    <x v="0"/>
    <x v="20"/>
    <x v="19"/>
    <x v="154"/>
    <x v="159"/>
    <x v="20"/>
    <x v="0"/>
  </r>
  <r>
    <x v="1"/>
    <x v="233"/>
    <x v="1"/>
    <x v="0"/>
    <x v="81"/>
    <x v="3"/>
    <x v="155"/>
    <x v="160"/>
    <x v="81"/>
    <x v="3"/>
  </r>
  <r>
    <x v="1"/>
    <x v="234"/>
    <x v="1"/>
    <x v="0"/>
    <x v="16"/>
    <x v="11"/>
    <x v="156"/>
    <x v="161"/>
    <x v="16"/>
    <x v="1"/>
  </r>
  <r>
    <x v="1"/>
    <x v="235"/>
    <x v="1"/>
    <x v="0"/>
    <x v="82"/>
    <x v="47"/>
    <x v="33"/>
    <x v="37"/>
    <x v="82"/>
    <x v="2"/>
  </r>
  <r>
    <x v="1"/>
    <x v="236"/>
    <x v="1"/>
    <x v="0"/>
    <x v="27"/>
    <x v="4"/>
    <x v="157"/>
    <x v="162"/>
    <x v="27"/>
    <x v="2"/>
  </r>
  <r>
    <x v="1"/>
    <x v="237"/>
    <x v="1"/>
    <x v="0"/>
    <x v="1"/>
    <x v="56"/>
    <x v="158"/>
    <x v="163"/>
    <x v="1"/>
    <x v="1"/>
  </r>
  <r>
    <x v="1"/>
    <x v="238"/>
    <x v="1"/>
    <x v="0"/>
    <x v="26"/>
    <x v="42"/>
    <x v="74"/>
    <x v="79"/>
    <x v="26"/>
    <x v="2"/>
  </r>
  <r>
    <x v="1"/>
    <x v="239"/>
    <x v="1"/>
    <x v="0"/>
    <x v="83"/>
    <x v="48"/>
    <x v="159"/>
    <x v="164"/>
    <x v="83"/>
    <x v="0"/>
  </r>
  <r>
    <x v="1"/>
    <x v="240"/>
    <x v="1"/>
    <x v="0"/>
    <x v="73"/>
    <x v="16"/>
    <x v="135"/>
    <x v="140"/>
    <x v="73"/>
    <x v="3"/>
  </r>
  <r>
    <x v="1"/>
    <x v="241"/>
    <x v="1"/>
    <x v="0"/>
    <x v="29"/>
    <x v="25"/>
    <x v="160"/>
    <x v="165"/>
    <x v="29"/>
    <x v="1"/>
  </r>
  <r>
    <x v="1"/>
    <x v="242"/>
    <x v="1"/>
    <x v="2"/>
    <x v="27"/>
    <x v="14"/>
    <x v="2"/>
    <x v="12"/>
    <x v="27"/>
    <x v="2"/>
  </r>
  <r>
    <x v="1"/>
    <x v="243"/>
    <x v="1"/>
    <x v="0"/>
    <x v="30"/>
    <x v="55"/>
    <x v="161"/>
    <x v="166"/>
    <x v="30"/>
    <x v="3"/>
  </r>
  <r>
    <x v="1"/>
    <x v="244"/>
    <x v="1"/>
    <x v="0"/>
    <x v="12"/>
    <x v="5"/>
    <x v="162"/>
    <x v="167"/>
    <x v="12"/>
    <x v="3"/>
  </r>
  <r>
    <x v="1"/>
    <x v="245"/>
    <x v="1"/>
    <x v="3"/>
    <x v="80"/>
    <x v="2"/>
    <x v="2"/>
    <x v="18"/>
    <x v="80"/>
    <x v="0"/>
  </r>
  <r>
    <x v="1"/>
    <x v="246"/>
    <x v="1"/>
    <x v="0"/>
    <x v="70"/>
    <x v="61"/>
    <x v="163"/>
    <x v="168"/>
    <x v="70"/>
    <x v="2"/>
  </r>
  <r>
    <x v="1"/>
    <x v="247"/>
    <x v="1"/>
    <x v="0"/>
    <x v="2"/>
    <x v="56"/>
    <x v="147"/>
    <x v="152"/>
    <x v="2"/>
    <x v="2"/>
  </r>
  <r>
    <x v="1"/>
    <x v="248"/>
    <x v="1"/>
    <x v="0"/>
    <x v="17"/>
    <x v="12"/>
    <x v="164"/>
    <x v="169"/>
    <x v="17"/>
    <x v="0"/>
  </r>
  <r>
    <x v="1"/>
    <x v="249"/>
    <x v="1"/>
    <x v="0"/>
    <x v="61"/>
    <x v="47"/>
    <x v="165"/>
    <x v="170"/>
    <x v="61"/>
    <x v="3"/>
  </r>
  <r>
    <x v="1"/>
    <x v="250"/>
    <x v="1"/>
    <x v="0"/>
    <x v="84"/>
    <x v="63"/>
    <x v="87"/>
    <x v="92"/>
    <x v="84"/>
    <x v="2"/>
  </r>
  <r>
    <x v="1"/>
    <x v="251"/>
    <x v="1"/>
    <x v="3"/>
    <x v="53"/>
    <x v="2"/>
    <x v="2"/>
    <x v="171"/>
    <x v="53"/>
    <x v="2"/>
  </r>
  <r>
    <x v="1"/>
    <x v="252"/>
    <x v="1"/>
    <x v="3"/>
    <x v="39"/>
    <x v="2"/>
    <x v="2"/>
    <x v="30"/>
    <x v="39"/>
    <x v="3"/>
  </r>
  <r>
    <x v="1"/>
    <x v="253"/>
    <x v="1"/>
    <x v="0"/>
    <x v="11"/>
    <x v="48"/>
    <x v="166"/>
    <x v="172"/>
    <x v="11"/>
    <x v="3"/>
  </r>
  <r>
    <x v="1"/>
    <x v="254"/>
    <x v="1"/>
    <x v="0"/>
    <x v="40"/>
    <x v="60"/>
    <x v="167"/>
    <x v="173"/>
    <x v="40"/>
    <x v="2"/>
  </r>
  <r>
    <x v="1"/>
    <x v="255"/>
    <x v="1"/>
    <x v="0"/>
    <x v="85"/>
    <x v="21"/>
    <x v="168"/>
    <x v="174"/>
    <x v="85"/>
    <x v="1"/>
  </r>
  <r>
    <x v="1"/>
    <x v="256"/>
    <x v="1"/>
    <x v="0"/>
    <x v="64"/>
    <x v="20"/>
    <x v="169"/>
    <x v="175"/>
    <x v="64"/>
    <x v="2"/>
  </r>
  <r>
    <x v="1"/>
    <x v="257"/>
    <x v="1"/>
    <x v="0"/>
    <x v="86"/>
    <x v="18"/>
    <x v="170"/>
    <x v="176"/>
    <x v="86"/>
    <x v="3"/>
  </r>
  <r>
    <x v="1"/>
    <x v="258"/>
    <x v="1"/>
    <x v="0"/>
    <x v="5"/>
    <x v="6"/>
    <x v="171"/>
    <x v="177"/>
    <x v="5"/>
    <x v="3"/>
  </r>
  <r>
    <x v="1"/>
    <x v="259"/>
    <x v="1"/>
    <x v="0"/>
    <x v="26"/>
    <x v="5"/>
    <x v="172"/>
    <x v="178"/>
    <x v="26"/>
    <x v="2"/>
  </r>
  <r>
    <x v="1"/>
    <x v="260"/>
    <x v="1"/>
    <x v="0"/>
    <x v="87"/>
    <x v="11"/>
    <x v="173"/>
    <x v="179"/>
    <x v="87"/>
    <x v="3"/>
  </r>
  <r>
    <x v="1"/>
    <x v="261"/>
    <x v="1"/>
    <x v="0"/>
    <x v="24"/>
    <x v="0"/>
    <x v="174"/>
    <x v="180"/>
    <x v="24"/>
    <x v="2"/>
  </r>
  <r>
    <x v="1"/>
    <x v="262"/>
    <x v="1"/>
    <x v="2"/>
    <x v="85"/>
    <x v="64"/>
    <x v="2"/>
    <x v="12"/>
    <x v="85"/>
    <x v="1"/>
  </r>
  <r>
    <x v="1"/>
    <x v="263"/>
    <x v="1"/>
    <x v="0"/>
    <x v="25"/>
    <x v="14"/>
    <x v="175"/>
    <x v="181"/>
    <x v="25"/>
    <x v="3"/>
  </r>
  <r>
    <x v="1"/>
    <x v="264"/>
    <x v="1"/>
    <x v="0"/>
    <x v="69"/>
    <x v="58"/>
    <x v="176"/>
    <x v="182"/>
    <x v="69"/>
    <x v="3"/>
  </r>
  <r>
    <x v="1"/>
    <x v="265"/>
    <x v="1"/>
    <x v="0"/>
    <x v="84"/>
    <x v="16"/>
    <x v="111"/>
    <x v="116"/>
    <x v="84"/>
    <x v="2"/>
  </r>
  <r>
    <x v="1"/>
    <x v="266"/>
    <x v="1"/>
    <x v="0"/>
    <x v="88"/>
    <x v="40"/>
    <x v="177"/>
    <x v="183"/>
    <x v="88"/>
    <x v="1"/>
  </r>
  <r>
    <x v="1"/>
    <x v="267"/>
    <x v="1"/>
    <x v="0"/>
    <x v="39"/>
    <x v="31"/>
    <x v="178"/>
    <x v="184"/>
    <x v="39"/>
    <x v="3"/>
  </r>
  <r>
    <x v="1"/>
    <x v="268"/>
    <x v="1"/>
    <x v="0"/>
    <x v="18"/>
    <x v="49"/>
    <x v="130"/>
    <x v="135"/>
    <x v="18"/>
    <x v="0"/>
  </r>
  <r>
    <x v="1"/>
    <x v="269"/>
    <x v="1"/>
    <x v="0"/>
    <x v="6"/>
    <x v="6"/>
    <x v="143"/>
    <x v="148"/>
    <x v="6"/>
    <x v="1"/>
  </r>
  <r>
    <x v="1"/>
    <x v="270"/>
    <x v="1"/>
    <x v="0"/>
    <x v="72"/>
    <x v="29"/>
    <x v="179"/>
    <x v="185"/>
    <x v="72"/>
    <x v="3"/>
  </r>
  <r>
    <x v="1"/>
    <x v="271"/>
    <x v="1"/>
    <x v="0"/>
    <x v="5"/>
    <x v="0"/>
    <x v="180"/>
    <x v="186"/>
    <x v="5"/>
    <x v="3"/>
  </r>
  <r>
    <x v="1"/>
    <x v="272"/>
    <x v="1"/>
    <x v="0"/>
    <x v="52"/>
    <x v="41"/>
    <x v="181"/>
    <x v="187"/>
    <x v="52"/>
    <x v="2"/>
  </r>
  <r>
    <x v="1"/>
    <x v="273"/>
    <x v="1"/>
    <x v="0"/>
    <x v="23"/>
    <x v="8"/>
    <x v="182"/>
    <x v="188"/>
    <x v="23"/>
    <x v="1"/>
  </r>
  <r>
    <x v="1"/>
    <x v="274"/>
    <x v="1"/>
    <x v="0"/>
    <x v="40"/>
    <x v="12"/>
    <x v="183"/>
    <x v="189"/>
    <x v="40"/>
    <x v="2"/>
  </r>
  <r>
    <x v="1"/>
    <x v="275"/>
    <x v="1"/>
    <x v="0"/>
    <x v="69"/>
    <x v="20"/>
    <x v="92"/>
    <x v="97"/>
    <x v="69"/>
    <x v="3"/>
  </r>
  <r>
    <x v="1"/>
    <x v="276"/>
    <x v="1"/>
    <x v="3"/>
    <x v="15"/>
    <x v="2"/>
    <x v="2"/>
    <x v="26"/>
    <x v="15"/>
    <x v="2"/>
  </r>
  <r>
    <x v="1"/>
    <x v="277"/>
    <x v="1"/>
    <x v="0"/>
    <x v="38"/>
    <x v="48"/>
    <x v="184"/>
    <x v="190"/>
    <x v="38"/>
    <x v="1"/>
  </r>
  <r>
    <x v="1"/>
    <x v="278"/>
    <x v="1"/>
    <x v="3"/>
    <x v="8"/>
    <x v="2"/>
    <x v="2"/>
    <x v="18"/>
    <x v="8"/>
    <x v="0"/>
  </r>
  <r>
    <x v="1"/>
    <x v="279"/>
    <x v="1"/>
    <x v="0"/>
    <x v="41"/>
    <x v="18"/>
    <x v="185"/>
    <x v="191"/>
    <x v="41"/>
    <x v="1"/>
  </r>
  <r>
    <x v="1"/>
    <x v="280"/>
    <x v="1"/>
    <x v="0"/>
    <x v="11"/>
    <x v="10"/>
    <x v="123"/>
    <x v="128"/>
    <x v="11"/>
    <x v="3"/>
  </r>
  <r>
    <x v="1"/>
    <x v="281"/>
    <x v="1"/>
    <x v="0"/>
    <x v="4"/>
    <x v="1"/>
    <x v="186"/>
    <x v="192"/>
    <x v="4"/>
    <x v="3"/>
  </r>
  <r>
    <x v="1"/>
    <x v="282"/>
    <x v="1"/>
    <x v="0"/>
    <x v="55"/>
    <x v="46"/>
    <x v="187"/>
    <x v="193"/>
    <x v="55"/>
    <x v="3"/>
  </r>
  <r>
    <x v="1"/>
    <x v="283"/>
    <x v="1"/>
    <x v="1"/>
    <x v="89"/>
    <x v="2"/>
    <x v="2"/>
    <x v="2"/>
    <x v="89"/>
    <x v="3"/>
  </r>
  <r>
    <x v="1"/>
    <x v="284"/>
    <x v="1"/>
    <x v="0"/>
    <x v="60"/>
    <x v="32"/>
    <x v="188"/>
    <x v="194"/>
    <x v="60"/>
    <x v="1"/>
  </r>
  <r>
    <x v="1"/>
    <x v="285"/>
    <x v="1"/>
    <x v="3"/>
    <x v="14"/>
    <x v="2"/>
    <x v="2"/>
    <x v="26"/>
    <x v="14"/>
    <x v="3"/>
  </r>
  <r>
    <x v="1"/>
    <x v="286"/>
    <x v="1"/>
    <x v="0"/>
    <x v="12"/>
    <x v="9"/>
    <x v="189"/>
    <x v="195"/>
    <x v="12"/>
    <x v="3"/>
  </r>
  <r>
    <x v="1"/>
    <x v="287"/>
    <x v="1"/>
    <x v="0"/>
    <x v="5"/>
    <x v="61"/>
    <x v="190"/>
    <x v="196"/>
    <x v="5"/>
    <x v="3"/>
  </r>
  <r>
    <x v="1"/>
    <x v="288"/>
    <x v="1"/>
    <x v="0"/>
    <x v="31"/>
    <x v="35"/>
    <x v="191"/>
    <x v="197"/>
    <x v="31"/>
    <x v="1"/>
  </r>
  <r>
    <x v="1"/>
    <x v="289"/>
    <x v="1"/>
    <x v="0"/>
    <x v="2"/>
    <x v="49"/>
    <x v="192"/>
    <x v="198"/>
    <x v="2"/>
    <x v="2"/>
  </r>
  <r>
    <x v="1"/>
    <x v="290"/>
    <x v="1"/>
    <x v="0"/>
    <x v="83"/>
    <x v="6"/>
    <x v="81"/>
    <x v="86"/>
    <x v="83"/>
    <x v="0"/>
  </r>
  <r>
    <x v="1"/>
    <x v="291"/>
    <x v="1"/>
    <x v="2"/>
    <x v="49"/>
    <x v="61"/>
    <x v="2"/>
    <x v="12"/>
    <x v="49"/>
    <x v="3"/>
  </r>
  <r>
    <x v="1"/>
    <x v="292"/>
    <x v="1"/>
    <x v="0"/>
    <x v="38"/>
    <x v="16"/>
    <x v="193"/>
    <x v="199"/>
    <x v="38"/>
    <x v="1"/>
  </r>
  <r>
    <x v="1"/>
    <x v="293"/>
    <x v="1"/>
    <x v="0"/>
    <x v="21"/>
    <x v="26"/>
    <x v="194"/>
    <x v="200"/>
    <x v="21"/>
    <x v="3"/>
  </r>
  <r>
    <x v="1"/>
    <x v="294"/>
    <x v="1"/>
    <x v="0"/>
    <x v="90"/>
    <x v="65"/>
    <x v="195"/>
    <x v="201"/>
    <x v="90"/>
    <x v="0"/>
  </r>
  <r>
    <x v="1"/>
    <x v="295"/>
    <x v="1"/>
    <x v="0"/>
    <x v="90"/>
    <x v="65"/>
    <x v="196"/>
    <x v="202"/>
    <x v="90"/>
    <x v="0"/>
  </r>
  <r>
    <x v="1"/>
    <x v="296"/>
    <x v="1"/>
    <x v="0"/>
    <x v="0"/>
    <x v="14"/>
    <x v="37"/>
    <x v="42"/>
    <x v="0"/>
    <x v="0"/>
  </r>
  <r>
    <x v="1"/>
    <x v="297"/>
    <x v="1"/>
    <x v="0"/>
    <x v="60"/>
    <x v="32"/>
    <x v="197"/>
    <x v="203"/>
    <x v="60"/>
    <x v="1"/>
  </r>
  <r>
    <x v="1"/>
    <x v="298"/>
    <x v="1"/>
    <x v="1"/>
    <x v="49"/>
    <x v="2"/>
    <x v="2"/>
    <x v="2"/>
    <x v="49"/>
    <x v="3"/>
  </r>
  <r>
    <x v="1"/>
    <x v="299"/>
    <x v="1"/>
    <x v="2"/>
    <x v="34"/>
    <x v="66"/>
    <x v="2"/>
    <x v="12"/>
    <x v="34"/>
    <x v="2"/>
  </r>
  <r>
    <x v="1"/>
    <x v="300"/>
    <x v="1"/>
    <x v="3"/>
    <x v="39"/>
    <x v="2"/>
    <x v="2"/>
    <x v="38"/>
    <x v="39"/>
    <x v="3"/>
  </r>
  <r>
    <x v="1"/>
    <x v="301"/>
    <x v="1"/>
    <x v="0"/>
    <x v="42"/>
    <x v="38"/>
    <x v="35"/>
    <x v="40"/>
    <x v="42"/>
    <x v="1"/>
  </r>
  <r>
    <x v="1"/>
    <x v="302"/>
    <x v="1"/>
    <x v="0"/>
    <x v="27"/>
    <x v="4"/>
    <x v="198"/>
    <x v="204"/>
    <x v="27"/>
    <x v="2"/>
  </r>
  <r>
    <x v="1"/>
    <x v="303"/>
    <x v="1"/>
    <x v="1"/>
    <x v="41"/>
    <x v="2"/>
    <x v="2"/>
    <x v="2"/>
    <x v="41"/>
    <x v="1"/>
  </r>
  <r>
    <x v="1"/>
    <x v="304"/>
    <x v="1"/>
    <x v="0"/>
    <x v="73"/>
    <x v="1"/>
    <x v="199"/>
    <x v="205"/>
    <x v="73"/>
    <x v="3"/>
  </r>
  <r>
    <x v="1"/>
    <x v="305"/>
    <x v="1"/>
    <x v="1"/>
    <x v="72"/>
    <x v="2"/>
    <x v="2"/>
    <x v="2"/>
    <x v="72"/>
    <x v="3"/>
  </r>
  <r>
    <x v="2"/>
    <x v="306"/>
    <x v="0"/>
    <x v="0"/>
    <x v="73"/>
    <x v="26"/>
    <x v="200"/>
    <x v="206"/>
    <x v="73"/>
    <x v="3"/>
  </r>
  <r>
    <x v="2"/>
    <x v="307"/>
    <x v="0"/>
    <x v="0"/>
    <x v="45"/>
    <x v="26"/>
    <x v="145"/>
    <x v="150"/>
    <x v="45"/>
    <x v="3"/>
  </r>
  <r>
    <x v="2"/>
    <x v="308"/>
    <x v="0"/>
    <x v="0"/>
    <x v="9"/>
    <x v="0"/>
    <x v="201"/>
    <x v="207"/>
    <x v="9"/>
    <x v="2"/>
  </r>
  <r>
    <x v="2"/>
    <x v="309"/>
    <x v="0"/>
    <x v="2"/>
    <x v="39"/>
    <x v="26"/>
    <x v="2"/>
    <x v="12"/>
    <x v="39"/>
    <x v="3"/>
  </r>
  <r>
    <x v="2"/>
    <x v="310"/>
    <x v="0"/>
    <x v="0"/>
    <x v="48"/>
    <x v="13"/>
    <x v="202"/>
    <x v="208"/>
    <x v="48"/>
    <x v="3"/>
  </r>
  <r>
    <x v="2"/>
    <x v="311"/>
    <x v="0"/>
    <x v="0"/>
    <x v="1"/>
    <x v="64"/>
    <x v="203"/>
    <x v="209"/>
    <x v="1"/>
    <x v="1"/>
  </r>
  <r>
    <x v="2"/>
    <x v="312"/>
    <x v="0"/>
    <x v="0"/>
    <x v="19"/>
    <x v="6"/>
    <x v="204"/>
    <x v="210"/>
    <x v="19"/>
    <x v="1"/>
  </r>
  <r>
    <x v="2"/>
    <x v="313"/>
    <x v="0"/>
    <x v="0"/>
    <x v="4"/>
    <x v="26"/>
    <x v="192"/>
    <x v="198"/>
    <x v="4"/>
    <x v="3"/>
  </r>
  <r>
    <x v="2"/>
    <x v="314"/>
    <x v="0"/>
    <x v="0"/>
    <x v="48"/>
    <x v="60"/>
    <x v="205"/>
    <x v="211"/>
    <x v="48"/>
    <x v="3"/>
  </r>
  <r>
    <x v="2"/>
    <x v="315"/>
    <x v="0"/>
    <x v="0"/>
    <x v="84"/>
    <x v="63"/>
    <x v="206"/>
    <x v="212"/>
    <x v="84"/>
    <x v="2"/>
  </r>
  <r>
    <x v="2"/>
    <x v="316"/>
    <x v="0"/>
    <x v="3"/>
    <x v="19"/>
    <x v="2"/>
    <x v="2"/>
    <x v="26"/>
    <x v="19"/>
    <x v="1"/>
  </r>
  <r>
    <x v="2"/>
    <x v="317"/>
    <x v="0"/>
    <x v="0"/>
    <x v="41"/>
    <x v="36"/>
    <x v="207"/>
    <x v="213"/>
    <x v="41"/>
    <x v="1"/>
  </r>
  <r>
    <x v="2"/>
    <x v="318"/>
    <x v="0"/>
    <x v="0"/>
    <x v="40"/>
    <x v="12"/>
    <x v="208"/>
    <x v="214"/>
    <x v="40"/>
    <x v="2"/>
  </r>
  <r>
    <x v="2"/>
    <x v="319"/>
    <x v="0"/>
    <x v="1"/>
    <x v="66"/>
    <x v="2"/>
    <x v="2"/>
    <x v="2"/>
    <x v="66"/>
    <x v="2"/>
  </r>
  <r>
    <x v="2"/>
    <x v="320"/>
    <x v="0"/>
    <x v="1"/>
    <x v="81"/>
    <x v="2"/>
    <x v="2"/>
    <x v="2"/>
    <x v="81"/>
    <x v="3"/>
  </r>
  <r>
    <x v="2"/>
    <x v="321"/>
    <x v="0"/>
    <x v="3"/>
    <x v="63"/>
    <x v="2"/>
    <x v="2"/>
    <x v="26"/>
    <x v="63"/>
    <x v="2"/>
  </r>
  <r>
    <x v="2"/>
    <x v="322"/>
    <x v="0"/>
    <x v="0"/>
    <x v="90"/>
    <x v="15"/>
    <x v="209"/>
    <x v="215"/>
    <x v="90"/>
    <x v="0"/>
  </r>
  <r>
    <x v="2"/>
    <x v="323"/>
    <x v="0"/>
    <x v="0"/>
    <x v="89"/>
    <x v="20"/>
    <x v="210"/>
    <x v="216"/>
    <x v="89"/>
    <x v="3"/>
  </r>
  <r>
    <x v="2"/>
    <x v="324"/>
    <x v="0"/>
    <x v="0"/>
    <x v="67"/>
    <x v="14"/>
    <x v="211"/>
    <x v="217"/>
    <x v="67"/>
    <x v="1"/>
  </r>
  <r>
    <x v="2"/>
    <x v="325"/>
    <x v="0"/>
    <x v="0"/>
    <x v="13"/>
    <x v="45"/>
    <x v="212"/>
    <x v="218"/>
    <x v="13"/>
    <x v="0"/>
  </r>
  <r>
    <x v="2"/>
    <x v="326"/>
    <x v="0"/>
    <x v="0"/>
    <x v="31"/>
    <x v="35"/>
    <x v="213"/>
    <x v="219"/>
    <x v="31"/>
    <x v="1"/>
  </r>
  <r>
    <x v="2"/>
    <x v="327"/>
    <x v="0"/>
    <x v="0"/>
    <x v="72"/>
    <x v="5"/>
    <x v="213"/>
    <x v="219"/>
    <x v="72"/>
    <x v="3"/>
  </r>
  <r>
    <x v="2"/>
    <x v="328"/>
    <x v="0"/>
    <x v="0"/>
    <x v="65"/>
    <x v="15"/>
    <x v="214"/>
    <x v="220"/>
    <x v="65"/>
    <x v="2"/>
  </r>
  <r>
    <x v="2"/>
    <x v="329"/>
    <x v="0"/>
    <x v="0"/>
    <x v="50"/>
    <x v="37"/>
    <x v="22"/>
    <x v="24"/>
    <x v="50"/>
    <x v="1"/>
  </r>
  <r>
    <x v="2"/>
    <x v="330"/>
    <x v="0"/>
    <x v="0"/>
    <x v="91"/>
    <x v="16"/>
    <x v="215"/>
    <x v="221"/>
    <x v="91"/>
    <x v="3"/>
  </r>
  <r>
    <x v="2"/>
    <x v="331"/>
    <x v="0"/>
    <x v="0"/>
    <x v="92"/>
    <x v="67"/>
    <x v="216"/>
    <x v="222"/>
    <x v="92"/>
    <x v="1"/>
  </r>
  <r>
    <x v="2"/>
    <x v="332"/>
    <x v="0"/>
    <x v="1"/>
    <x v="41"/>
    <x v="2"/>
    <x v="2"/>
    <x v="2"/>
    <x v="41"/>
    <x v="1"/>
  </r>
  <r>
    <x v="2"/>
    <x v="333"/>
    <x v="0"/>
    <x v="3"/>
    <x v="32"/>
    <x v="2"/>
    <x v="2"/>
    <x v="30"/>
    <x v="32"/>
    <x v="1"/>
  </r>
  <r>
    <x v="2"/>
    <x v="334"/>
    <x v="0"/>
    <x v="0"/>
    <x v="70"/>
    <x v="32"/>
    <x v="217"/>
    <x v="223"/>
    <x v="70"/>
    <x v="2"/>
  </r>
  <r>
    <x v="2"/>
    <x v="335"/>
    <x v="0"/>
    <x v="0"/>
    <x v="42"/>
    <x v="60"/>
    <x v="218"/>
    <x v="224"/>
    <x v="42"/>
    <x v="1"/>
  </r>
  <r>
    <x v="2"/>
    <x v="336"/>
    <x v="0"/>
    <x v="2"/>
    <x v="28"/>
    <x v="62"/>
    <x v="2"/>
    <x v="12"/>
    <x v="28"/>
    <x v="2"/>
  </r>
  <r>
    <x v="2"/>
    <x v="337"/>
    <x v="0"/>
    <x v="0"/>
    <x v="8"/>
    <x v="56"/>
    <x v="219"/>
    <x v="225"/>
    <x v="8"/>
    <x v="0"/>
  </r>
  <r>
    <x v="2"/>
    <x v="338"/>
    <x v="0"/>
    <x v="3"/>
    <x v="47"/>
    <x v="2"/>
    <x v="2"/>
    <x v="26"/>
    <x v="47"/>
    <x v="1"/>
  </r>
  <r>
    <x v="2"/>
    <x v="339"/>
    <x v="0"/>
    <x v="0"/>
    <x v="82"/>
    <x v="7"/>
    <x v="220"/>
    <x v="226"/>
    <x v="82"/>
    <x v="2"/>
  </r>
  <r>
    <x v="2"/>
    <x v="340"/>
    <x v="0"/>
    <x v="2"/>
    <x v="0"/>
    <x v="40"/>
    <x v="2"/>
    <x v="12"/>
    <x v="0"/>
    <x v="0"/>
  </r>
  <r>
    <x v="2"/>
    <x v="341"/>
    <x v="0"/>
    <x v="0"/>
    <x v="81"/>
    <x v="7"/>
    <x v="221"/>
    <x v="227"/>
    <x v="81"/>
    <x v="3"/>
  </r>
  <r>
    <x v="2"/>
    <x v="342"/>
    <x v="0"/>
    <x v="0"/>
    <x v="21"/>
    <x v="5"/>
    <x v="209"/>
    <x v="215"/>
    <x v="21"/>
    <x v="3"/>
  </r>
  <r>
    <x v="2"/>
    <x v="343"/>
    <x v="0"/>
    <x v="0"/>
    <x v="21"/>
    <x v="68"/>
    <x v="110"/>
    <x v="115"/>
    <x v="21"/>
    <x v="3"/>
  </r>
  <r>
    <x v="2"/>
    <x v="344"/>
    <x v="0"/>
    <x v="0"/>
    <x v="61"/>
    <x v="32"/>
    <x v="222"/>
    <x v="228"/>
    <x v="61"/>
    <x v="3"/>
  </r>
  <r>
    <x v="2"/>
    <x v="345"/>
    <x v="0"/>
    <x v="0"/>
    <x v="25"/>
    <x v="22"/>
    <x v="223"/>
    <x v="229"/>
    <x v="25"/>
    <x v="3"/>
  </r>
  <r>
    <x v="2"/>
    <x v="346"/>
    <x v="0"/>
    <x v="0"/>
    <x v="54"/>
    <x v="31"/>
    <x v="224"/>
    <x v="230"/>
    <x v="54"/>
    <x v="2"/>
  </r>
  <r>
    <x v="2"/>
    <x v="347"/>
    <x v="0"/>
    <x v="0"/>
    <x v="3"/>
    <x v="47"/>
    <x v="225"/>
    <x v="231"/>
    <x v="3"/>
    <x v="1"/>
  </r>
  <r>
    <x v="2"/>
    <x v="348"/>
    <x v="0"/>
    <x v="0"/>
    <x v="2"/>
    <x v="14"/>
    <x v="226"/>
    <x v="232"/>
    <x v="2"/>
    <x v="2"/>
  </r>
  <r>
    <x v="2"/>
    <x v="349"/>
    <x v="0"/>
    <x v="0"/>
    <x v="80"/>
    <x v="47"/>
    <x v="223"/>
    <x v="229"/>
    <x v="80"/>
    <x v="0"/>
  </r>
  <r>
    <x v="2"/>
    <x v="350"/>
    <x v="0"/>
    <x v="0"/>
    <x v="70"/>
    <x v="30"/>
    <x v="227"/>
    <x v="233"/>
    <x v="70"/>
    <x v="2"/>
  </r>
  <r>
    <x v="2"/>
    <x v="351"/>
    <x v="0"/>
    <x v="0"/>
    <x v="49"/>
    <x v="43"/>
    <x v="228"/>
    <x v="234"/>
    <x v="49"/>
    <x v="3"/>
  </r>
  <r>
    <x v="2"/>
    <x v="352"/>
    <x v="0"/>
    <x v="0"/>
    <x v="61"/>
    <x v="35"/>
    <x v="87"/>
    <x v="92"/>
    <x v="61"/>
    <x v="3"/>
  </r>
  <r>
    <x v="2"/>
    <x v="353"/>
    <x v="0"/>
    <x v="1"/>
    <x v="4"/>
    <x v="2"/>
    <x v="2"/>
    <x v="2"/>
    <x v="4"/>
    <x v="3"/>
  </r>
  <r>
    <x v="2"/>
    <x v="354"/>
    <x v="0"/>
    <x v="2"/>
    <x v="40"/>
    <x v="15"/>
    <x v="2"/>
    <x v="12"/>
    <x v="40"/>
    <x v="2"/>
  </r>
  <r>
    <x v="2"/>
    <x v="355"/>
    <x v="0"/>
    <x v="1"/>
    <x v="27"/>
    <x v="2"/>
    <x v="2"/>
    <x v="2"/>
    <x v="27"/>
    <x v="2"/>
  </r>
  <r>
    <x v="2"/>
    <x v="356"/>
    <x v="0"/>
    <x v="0"/>
    <x v="84"/>
    <x v="69"/>
    <x v="214"/>
    <x v="220"/>
    <x v="84"/>
    <x v="2"/>
  </r>
  <r>
    <x v="2"/>
    <x v="357"/>
    <x v="0"/>
    <x v="2"/>
    <x v="16"/>
    <x v="35"/>
    <x v="2"/>
    <x v="12"/>
    <x v="16"/>
    <x v="1"/>
  </r>
  <r>
    <x v="2"/>
    <x v="358"/>
    <x v="0"/>
    <x v="0"/>
    <x v="16"/>
    <x v="11"/>
    <x v="109"/>
    <x v="114"/>
    <x v="16"/>
    <x v="1"/>
  </r>
  <r>
    <x v="2"/>
    <x v="359"/>
    <x v="0"/>
    <x v="0"/>
    <x v="47"/>
    <x v="33"/>
    <x v="36"/>
    <x v="41"/>
    <x v="47"/>
    <x v="1"/>
  </r>
  <r>
    <x v="2"/>
    <x v="360"/>
    <x v="0"/>
    <x v="0"/>
    <x v="75"/>
    <x v="59"/>
    <x v="12"/>
    <x v="13"/>
    <x v="75"/>
    <x v="2"/>
  </r>
  <r>
    <x v="2"/>
    <x v="361"/>
    <x v="0"/>
    <x v="2"/>
    <x v="34"/>
    <x v="66"/>
    <x v="2"/>
    <x v="12"/>
    <x v="34"/>
    <x v="2"/>
  </r>
  <r>
    <x v="2"/>
    <x v="362"/>
    <x v="0"/>
    <x v="0"/>
    <x v="70"/>
    <x v="13"/>
    <x v="229"/>
    <x v="235"/>
    <x v="70"/>
    <x v="2"/>
  </r>
  <r>
    <x v="2"/>
    <x v="363"/>
    <x v="0"/>
    <x v="1"/>
    <x v="39"/>
    <x v="2"/>
    <x v="2"/>
    <x v="2"/>
    <x v="39"/>
    <x v="3"/>
  </r>
  <r>
    <x v="2"/>
    <x v="364"/>
    <x v="0"/>
    <x v="0"/>
    <x v="81"/>
    <x v="6"/>
    <x v="230"/>
    <x v="236"/>
    <x v="81"/>
    <x v="3"/>
  </r>
  <r>
    <x v="2"/>
    <x v="365"/>
    <x v="0"/>
    <x v="0"/>
    <x v="46"/>
    <x v="36"/>
    <x v="48"/>
    <x v="53"/>
    <x v="46"/>
    <x v="1"/>
  </r>
  <r>
    <x v="2"/>
    <x v="366"/>
    <x v="0"/>
    <x v="2"/>
    <x v="9"/>
    <x v="52"/>
    <x v="2"/>
    <x v="12"/>
    <x v="9"/>
    <x v="2"/>
  </r>
  <r>
    <x v="2"/>
    <x v="367"/>
    <x v="0"/>
    <x v="3"/>
    <x v="58"/>
    <x v="2"/>
    <x v="2"/>
    <x v="18"/>
    <x v="58"/>
    <x v="1"/>
  </r>
  <r>
    <x v="2"/>
    <x v="368"/>
    <x v="0"/>
    <x v="0"/>
    <x v="12"/>
    <x v="5"/>
    <x v="231"/>
    <x v="237"/>
    <x v="12"/>
    <x v="3"/>
  </r>
  <r>
    <x v="2"/>
    <x v="369"/>
    <x v="0"/>
    <x v="0"/>
    <x v="11"/>
    <x v="48"/>
    <x v="223"/>
    <x v="229"/>
    <x v="11"/>
    <x v="3"/>
  </r>
  <r>
    <x v="2"/>
    <x v="370"/>
    <x v="0"/>
    <x v="0"/>
    <x v="9"/>
    <x v="14"/>
    <x v="232"/>
    <x v="238"/>
    <x v="9"/>
    <x v="2"/>
  </r>
  <r>
    <x v="2"/>
    <x v="371"/>
    <x v="0"/>
    <x v="0"/>
    <x v="69"/>
    <x v="29"/>
    <x v="233"/>
    <x v="239"/>
    <x v="69"/>
    <x v="3"/>
  </r>
  <r>
    <x v="2"/>
    <x v="372"/>
    <x v="0"/>
    <x v="0"/>
    <x v="93"/>
    <x v="37"/>
    <x v="234"/>
    <x v="240"/>
    <x v="93"/>
    <x v="1"/>
  </r>
  <r>
    <x v="2"/>
    <x v="373"/>
    <x v="0"/>
    <x v="0"/>
    <x v="72"/>
    <x v="11"/>
    <x v="164"/>
    <x v="169"/>
    <x v="72"/>
    <x v="3"/>
  </r>
  <r>
    <x v="2"/>
    <x v="374"/>
    <x v="0"/>
    <x v="0"/>
    <x v="64"/>
    <x v="20"/>
    <x v="235"/>
    <x v="241"/>
    <x v="64"/>
    <x v="2"/>
  </r>
  <r>
    <x v="2"/>
    <x v="375"/>
    <x v="0"/>
    <x v="0"/>
    <x v="2"/>
    <x v="14"/>
    <x v="236"/>
    <x v="242"/>
    <x v="2"/>
    <x v="2"/>
  </r>
  <r>
    <x v="2"/>
    <x v="376"/>
    <x v="0"/>
    <x v="0"/>
    <x v="47"/>
    <x v="70"/>
    <x v="237"/>
    <x v="243"/>
    <x v="47"/>
    <x v="1"/>
  </r>
  <r>
    <x v="2"/>
    <x v="377"/>
    <x v="0"/>
    <x v="3"/>
    <x v="49"/>
    <x v="2"/>
    <x v="2"/>
    <x v="38"/>
    <x v="49"/>
    <x v="3"/>
  </r>
  <r>
    <x v="2"/>
    <x v="378"/>
    <x v="0"/>
    <x v="0"/>
    <x v="80"/>
    <x v="47"/>
    <x v="238"/>
    <x v="244"/>
    <x v="80"/>
    <x v="0"/>
  </r>
  <r>
    <x v="2"/>
    <x v="379"/>
    <x v="0"/>
    <x v="0"/>
    <x v="6"/>
    <x v="71"/>
    <x v="239"/>
    <x v="245"/>
    <x v="6"/>
    <x v="1"/>
  </r>
  <r>
    <x v="2"/>
    <x v="380"/>
    <x v="0"/>
    <x v="0"/>
    <x v="12"/>
    <x v="29"/>
    <x v="240"/>
    <x v="246"/>
    <x v="12"/>
    <x v="3"/>
  </r>
  <r>
    <x v="2"/>
    <x v="381"/>
    <x v="0"/>
    <x v="0"/>
    <x v="41"/>
    <x v="12"/>
    <x v="241"/>
    <x v="247"/>
    <x v="41"/>
    <x v="1"/>
  </r>
  <r>
    <x v="2"/>
    <x v="382"/>
    <x v="1"/>
    <x v="0"/>
    <x v="26"/>
    <x v="20"/>
    <x v="7"/>
    <x v="7"/>
    <x v="26"/>
    <x v="2"/>
  </r>
  <r>
    <x v="2"/>
    <x v="383"/>
    <x v="1"/>
    <x v="0"/>
    <x v="94"/>
    <x v="1"/>
    <x v="242"/>
    <x v="248"/>
    <x v="94"/>
    <x v="3"/>
  </r>
  <r>
    <x v="2"/>
    <x v="384"/>
    <x v="1"/>
    <x v="3"/>
    <x v="70"/>
    <x v="2"/>
    <x v="2"/>
    <x v="26"/>
    <x v="70"/>
    <x v="2"/>
  </r>
  <r>
    <x v="2"/>
    <x v="385"/>
    <x v="1"/>
    <x v="3"/>
    <x v="70"/>
    <x v="2"/>
    <x v="2"/>
    <x v="26"/>
    <x v="70"/>
    <x v="2"/>
  </r>
  <r>
    <x v="2"/>
    <x v="386"/>
    <x v="1"/>
    <x v="1"/>
    <x v="4"/>
    <x v="2"/>
    <x v="2"/>
    <x v="2"/>
    <x v="4"/>
    <x v="3"/>
  </r>
  <r>
    <x v="2"/>
    <x v="387"/>
    <x v="1"/>
    <x v="0"/>
    <x v="72"/>
    <x v="21"/>
    <x v="63"/>
    <x v="68"/>
    <x v="72"/>
    <x v="3"/>
  </r>
  <r>
    <x v="2"/>
    <x v="388"/>
    <x v="1"/>
    <x v="0"/>
    <x v="17"/>
    <x v="26"/>
    <x v="153"/>
    <x v="158"/>
    <x v="17"/>
    <x v="0"/>
  </r>
  <r>
    <x v="2"/>
    <x v="389"/>
    <x v="1"/>
    <x v="0"/>
    <x v="51"/>
    <x v="45"/>
    <x v="243"/>
    <x v="249"/>
    <x v="51"/>
    <x v="1"/>
  </r>
  <r>
    <x v="2"/>
    <x v="390"/>
    <x v="1"/>
    <x v="0"/>
    <x v="8"/>
    <x v="30"/>
    <x v="176"/>
    <x v="182"/>
    <x v="8"/>
    <x v="0"/>
  </r>
  <r>
    <x v="2"/>
    <x v="391"/>
    <x v="1"/>
    <x v="3"/>
    <x v="51"/>
    <x v="2"/>
    <x v="2"/>
    <x v="18"/>
    <x v="51"/>
    <x v="1"/>
  </r>
  <r>
    <x v="2"/>
    <x v="392"/>
    <x v="1"/>
    <x v="0"/>
    <x v="32"/>
    <x v="7"/>
    <x v="15"/>
    <x v="16"/>
    <x v="32"/>
    <x v="1"/>
  </r>
  <r>
    <x v="2"/>
    <x v="393"/>
    <x v="1"/>
    <x v="0"/>
    <x v="7"/>
    <x v="16"/>
    <x v="159"/>
    <x v="164"/>
    <x v="7"/>
    <x v="1"/>
  </r>
  <r>
    <x v="2"/>
    <x v="394"/>
    <x v="1"/>
    <x v="0"/>
    <x v="39"/>
    <x v="31"/>
    <x v="244"/>
    <x v="250"/>
    <x v="39"/>
    <x v="3"/>
  </r>
  <r>
    <x v="2"/>
    <x v="395"/>
    <x v="1"/>
    <x v="0"/>
    <x v="15"/>
    <x v="50"/>
    <x v="245"/>
    <x v="251"/>
    <x v="15"/>
    <x v="2"/>
  </r>
  <r>
    <x v="2"/>
    <x v="396"/>
    <x v="1"/>
    <x v="0"/>
    <x v="95"/>
    <x v="72"/>
    <x v="93"/>
    <x v="98"/>
    <x v="95"/>
    <x v="3"/>
  </r>
  <r>
    <x v="2"/>
    <x v="397"/>
    <x v="1"/>
    <x v="0"/>
    <x v="43"/>
    <x v="14"/>
    <x v="91"/>
    <x v="96"/>
    <x v="43"/>
    <x v="3"/>
  </r>
  <r>
    <x v="2"/>
    <x v="398"/>
    <x v="1"/>
    <x v="3"/>
    <x v="25"/>
    <x v="2"/>
    <x v="2"/>
    <x v="26"/>
    <x v="25"/>
    <x v="3"/>
  </r>
  <r>
    <x v="2"/>
    <x v="399"/>
    <x v="1"/>
    <x v="0"/>
    <x v="36"/>
    <x v="31"/>
    <x v="246"/>
    <x v="252"/>
    <x v="36"/>
    <x v="1"/>
  </r>
  <r>
    <x v="2"/>
    <x v="400"/>
    <x v="1"/>
    <x v="0"/>
    <x v="17"/>
    <x v="18"/>
    <x v="247"/>
    <x v="253"/>
    <x v="17"/>
    <x v="0"/>
  </r>
  <r>
    <x v="2"/>
    <x v="401"/>
    <x v="1"/>
    <x v="0"/>
    <x v="60"/>
    <x v="32"/>
    <x v="191"/>
    <x v="197"/>
    <x v="60"/>
    <x v="1"/>
  </r>
  <r>
    <x v="2"/>
    <x v="402"/>
    <x v="1"/>
    <x v="0"/>
    <x v="72"/>
    <x v="73"/>
    <x v="36"/>
    <x v="41"/>
    <x v="72"/>
    <x v="3"/>
  </r>
  <r>
    <x v="2"/>
    <x v="403"/>
    <x v="1"/>
    <x v="0"/>
    <x v="79"/>
    <x v="26"/>
    <x v="182"/>
    <x v="188"/>
    <x v="79"/>
    <x v="3"/>
  </r>
  <r>
    <x v="2"/>
    <x v="404"/>
    <x v="1"/>
    <x v="3"/>
    <x v="85"/>
    <x v="2"/>
    <x v="2"/>
    <x v="26"/>
    <x v="85"/>
    <x v="1"/>
  </r>
  <r>
    <x v="2"/>
    <x v="405"/>
    <x v="1"/>
    <x v="0"/>
    <x v="63"/>
    <x v="11"/>
    <x v="248"/>
    <x v="254"/>
    <x v="63"/>
    <x v="2"/>
  </r>
  <r>
    <x v="2"/>
    <x v="406"/>
    <x v="1"/>
    <x v="1"/>
    <x v="41"/>
    <x v="2"/>
    <x v="2"/>
    <x v="2"/>
    <x v="41"/>
    <x v="1"/>
  </r>
  <r>
    <x v="2"/>
    <x v="407"/>
    <x v="1"/>
    <x v="0"/>
    <x v="7"/>
    <x v="7"/>
    <x v="249"/>
    <x v="255"/>
    <x v="7"/>
    <x v="1"/>
  </r>
  <r>
    <x v="2"/>
    <x v="408"/>
    <x v="1"/>
    <x v="3"/>
    <x v="48"/>
    <x v="2"/>
    <x v="2"/>
    <x v="26"/>
    <x v="48"/>
    <x v="3"/>
  </r>
  <r>
    <x v="2"/>
    <x v="409"/>
    <x v="1"/>
    <x v="0"/>
    <x v="27"/>
    <x v="20"/>
    <x v="250"/>
    <x v="256"/>
    <x v="27"/>
    <x v="2"/>
  </r>
  <r>
    <x v="2"/>
    <x v="410"/>
    <x v="1"/>
    <x v="0"/>
    <x v="7"/>
    <x v="7"/>
    <x v="251"/>
    <x v="257"/>
    <x v="7"/>
    <x v="1"/>
  </r>
  <r>
    <x v="2"/>
    <x v="411"/>
    <x v="1"/>
    <x v="0"/>
    <x v="70"/>
    <x v="13"/>
    <x v="252"/>
    <x v="258"/>
    <x v="70"/>
    <x v="2"/>
  </r>
  <r>
    <x v="2"/>
    <x v="412"/>
    <x v="1"/>
    <x v="0"/>
    <x v="15"/>
    <x v="74"/>
    <x v="251"/>
    <x v="257"/>
    <x v="15"/>
    <x v="2"/>
  </r>
  <r>
    <x v="2"/>
    <x v="413"/>
    <x v="1"/>
    <x v="0"/>
    <x v="84"/>
    <x v="63"/>
    <x v="253"/>
    <x v="259"/>
    <x v="84"/>
    <x v="2"/>
  </r>
  <r>
    <x v="2"/>
    <x v="414"/>
    <x v="1"/>
    <x v="0"/>
    <x v="63"/>
    <x v="11"/>
    <x v="187"/>
    <x v="193"/>
    <x v="63"/>
    <x v="2"/>
  </r>
  <r>
    <x v="2"/>
    <x v="415"/>
    <x v="1"/>
    <x v="0"/>
    <x v="26"/>
    <x v="42"/>
    <x v="254"/>
    <x v="260"/>
    <x v="26"/>
    <x v="2"/>
  </r>
  <r>
    <x v="2"/>
    <x v="416"/>
    <x v="1"/>
    <x v="0"/>
    <x v="49"/>
    <x v="61"/>
    <x v="255"/>
    <x v="261"/>
    <x v="49"/>
    <x v="3"/>
  </r>
  <r>
    <x v="2"/>
    <x v="417"/>
    <x v="1"/>
    <x v="0"/>
    <x v="17"/>
    <x v="41"/>
    <x v="256"/>
    <x v="262"/>
    <x v="17"/>
    <x v="0"/>
  </r>
  <r>
    <x v="2"/>
    <x v="418"/>
    <x v="1"/>
    <x v="0"/>
    <x v="69"/>
    <x v="9"/>
    <x v="257"/>
    <x v="263"/>
    <x v="69"/>
    <x v="3"/>
  </r>
  <r>
    <x v="2"/>
    <x v="419"/>
    <x v="1"/>
    <x v="2"/>
    <x v="1"/>
    <x v="64"/>
    <x v="2"/>
    <x v="12"/>
    <x v="1"/>
    <x v="1"/>
  </r>
  <r>
    <x v="2"/>
    <x v="420"/>
    <x v="1"/>
    <x v="0"/>
    <x v="16"/>
    <x v="35"/>
    <x v="258"/>
    <x v="264"/>
    <x v="16"/>
    <x v="1"/>
  </r>
  <r>
    <x v="2"/>
    <x v="421"/>
    <x v="1"/>
    <x v="0"/>
    <x v="13"/>
    <x v="14"/>
    <x v="159"/>
    <x v="164"/>
    <x v="13"/>
    <x v="0"/>
  </r>
  <r>
    <x v="2"/>
    <x v="422"/>
    <x v="1"/>
    <x v="0"/>
    <x v="67"/>
    <x v="48"/>
    <x v="259"/>
    <x v="265"/>
    <x v="67"/>
    <x v="1"/>
  </r>
  <r>
    <x v="2"/>
    <x v="423"/>
    <x v="1"/>
    <x v="0"/>
    <x v="28"/>
    <x v="16"/>
    <x v="260"/>
    <x v="266"/>
    <x v="28"/>
    <x v="2"/>
  </r>
  <r>
    <x v="2"/>
    <x v="424"/>
    <x v="1"/>
    <x v="0"/>
    <x v="56"/>
    <x v="23"/>
    <x v="261"/>
    <x v="267"/>
    <x v="56"/>
    <x v="2"/>
  </r>
  <r>
    <x v="2"/>
    <x v="425"/>
    <x v="1"/>
    <x v="0"/>
    <x v="49"/>
    <x v="39"/>
    <x v="262"/>
    <x v="268"/>
    <x v="49"/>
    <x v="3"/>
  </r>
  <r>
    <x v="2"/>
    <x v="426"/>
    <x v="1"/>
    <x v="0"/>
    <x v="80"/>
    <x v="29"/>
    <x v="201"/>
    <x v="207"/>
    <x v="80"/>
    <x v="0"/>
  </r>
  <r>
    <x v="2"/>
    <x v="427"/>
    <x v="1"/>
    <x v="0"/>
    <x v="37"/>
    <x v="51"/>
    <x v="263"/>
    <x v="269"/>
    <x v="37"/>
    <x v="3"/>
  </r>
  <r>
    <x v="2"/>
    <x v="428"/>
    <x v="1"/>
    <x v="0"/>
    <x v="10"/>
    <x v="58"/>
    <x v="78"/>
    <x v="83"/>
    <x v="10"/>
    <x v="1"/>
  </r>
  <r>
    <x v="2"/>
    <x v="429"/>
    <x v="1"/>
    <x v="3"/>
    <x v="49"/>
    <x v="2"/>
    <x v="2"/>
    <x v="26"/>
    <x v="49"/>
    <x v="3"/>
  </r>
  <r>
    <x v="2"/>
    <x v="430"/>
    <x v="1"/>
    <x v="0"/>
    <x v="72"/>
    <x v="20"/>
    <x v="236"/>
    <x v="242"/>
    <x v="72"/>
    <x v="3"/>
  </r>
  <r>
    <x v="2"/>
    <x v="431"/>
    <x v="1"/>
    <x v="0"/>
    <x v="16"/>
    <x v="8"/>
    <x v="213"/>
    <x v="219"/>
    <x v="16"/>
    <x v="1"/>
  </r>
  <r>
    <x v="2"/>
    <x v="432"/>
    <x v="1"/>
    <x v="0"/>
    <x v="44"/>
    <x v="5"/>
    <x v="264"/>
    <x v="270"/>
    <x v="44"/>
    <x v="1"/>
  </r>
  <r>
    <x v="2"/>
    <x v="433"/>
    <x v="1"/>
    <x v="0"/>
    <x v="85"/>
    <x v="21"/>
    <x v="90"/>
    <x v="95"/>
    <x v="85"/>
    <x v="1"/>
  </r>
  <r>
    <x v="2"/>
    <x v="434"/>
    <x v="1"/>
    <x v="0"/>
    <x v="43"/>
    <x v="16"/>
    <x v="265"/>
    <x v="271"/>
    <x v="43"/>
    <x v="3"/>
  </r>
  <r>
    <x v="2"/>
    <x v="435"/>
    <x v="1"/>
    <x v="2"/>
    <x v="43"/>
    <x v="34"/>
    <x v="2"/>
    <x v="12"/>
    <x v="43"/>
    <x v="3"/>
  </r>
  <r>
    <x v="2"/>
    <x v="436"/>
    <x v="1"/>
    <x v="0"/>
    <x v="67"/>
    <x v="44"/>
    <x v="167"/>
    <x v="173"/>
    <x v="67"/>
    <x v="1"/>
  </r>
  <r>
    <x v="2"/>
    <x v="437"/>
    <x v="1"/>
    <x v="0"/>
    <x v="24"/>
    <x v="0"/>
    <x v="266"/>
    <x v="272"/>
    <x v="24"/>
    <x v="2"/>
  </r>
  <r>
    <x v="2"/>
    <x v="438"/>
    <x v="1"/>
    <x v="0"/>
    <x v="89"/>
    <x v="8"/>
    <x v="267"/>
    <x v="273"/>
    <x v="89"/>
    <x v="3"/>
  </r>
  <r>
    <x v="2"/>
    <x v="439"/>
    <x v="1"/>
    <x v="0"/>
    <x v="55"/>
    <x v="46"/>
    <x v="268"/>
    <x v="274"/>
    <x v="55"/>
    <x v="3"/>
  </r>
  <r>
    <x v="2"/>
    <x v="440"/>
    <x v="1"/>
    <x v="0"/>
    <x v="15"/>
    <x v="16"/>
    <x v="269"/>
    <x v="275"/>
    <x v="15"/>
    <x v="2"/>
  </r>
  <r>
    <x v="2"/>
    <x v="441"/>
    <x v="1"/>
    <x v="1"/>
    <x v="51"/>
    <x v="2"/>
    <x v="2"/>
    <x v="2"/>
    <x v="51"/>
    <x v="1"/>
  </r>
  <r>
    <x v="2"/>
    <x v="442"/>
    <x v="1"/>
    <x v="0"/>
    <x v="25"/>
    <x v="69"/>
    <x v="270"/>
    <x v="276"/>
    <x v="25"/>
    <x v="3"/>
  </r>
  <r>
    <x v="3"/>
    <x v="443"/>
    <x v="0"/>
    <x v="1"/>
    <x v="15"/>
    <x v="2"/>
    <x v="2"/>
    <x v="2"/>
    <x v="15"/>
    <x v="2"/>
  </r>
  <r>
    <x v="3"/>
    <x v="444"/>
    <x v="0"/>
    <x v="0"/>
    <x v="69"/>
    <x v="20"/>
    <x v="157"/>
    <x v="162"/>
    <x v="69"/>
    <x v="3"/>
  </r>
  <r>
    <x v="3"/>
    <x v="445"/>
    <x v="0"/>
    <x v="1"/>
    <x v="51"/>
    <x v="2"/>
    <x v="2"/>
    <x v="2"/>
    <x v="51"/>
    <x v="1"/>
  </r>
  <r>
    <x v="3"/>
    <x v="446"/>
    <x v="0"/>
    <x v="0"/>
    <x v="15"/>
    <x v="74"/>
    <x v="83"/>
    <x v="88"/>
    <x v="15"/>
    <x v="2"/>
  </r>
  <r>
    <x v="3"/>
    <x v="447"/>
    <x v="0"/>
    <x v="0"/>
    <x v="9"/>
    <x v="45"/>
    <x v="271"/>
    <x v="277"/>
    <x v="9"/>
    <x v="2"/>
  </r>
  <r>
    <x v="3"/>
    <x v="448"/>
    <x v="0"/>
    <x v="0"/>
    <x v="24"/>
    <x v="26"/>
    <x v="272"/>
    <x v="278"/>
    <x v="24"/>
    <x v="2"/>
  </r>
  <r>
    <x v="3"/>
    <x v="449"/>
    <x v="0"/>
    <x v="0"/>
    <x v="91"/>
    <x v="16"/>
    <x v="273"/>
    <x v="279"/>
    <x v="91"/>
    <x v="3"/>
  </r>
  <r>
    <x v="3"/>
    <x v="450"/>
    <x v="0"/>
    <x v="0"/>
    <x v="0"/>
    <x v="14"/>
    <x v="274"/>
    <x v="280"/>
    <x v="0"/>
    <x v="0"/>
  </r>
  <r>
    <x v="3"/>
    <x v="451"/>
    <x v="0"/>
    <x v="0"/>
    <x v="37"/>
    <x v="52"/>
    <x v="275"/>
    <x v="281"/>
    <x v="37"/>
    <x v="3"/>
  </r>
  <r>
    <x v="3"/>
    <x v="452"/>
    <x v="0"/>
    <x v="0"/>
    <x v="5"/>
    <x v="21"/>
    <x v="54"/>
    <x v="59"/>
    <x v="5"/>
    <x v="3"/>
  </r>
  <r>
    <x v="3"/>
    <x v="453"/>
    <x v="0"/>
    <x v="0"/>
    <x v="5"/>
    <x v="61"/>
    <x v="276"/>
    <x v="282"/>
    <x v="5"/>
    <x v="3"/>
  </r>
  <r>
    <x v="3"/>
    <x v="454"/>
    <x v="0"/>
    <x v="0"/>
    <x v="25"/>
    <x v="22"/>
    <x v="159"/>
    <x v="164"/>
    <x v="25"/>
    <x v="3"/>
  </r>
  <r>
    <x v="3"/>
    <x v="455"/>
    <x v="0"/>
    <x v="0"/>
    <x v="78"/>
    <x v="3"/>
    <x v="277"/>
    <x v="283"/>
    <x v="78"/>
    <x v="1"/>
  </r>
  <r>
    <x v="3"/>
    <x v="456"/>
    <x v="0"/>
    <x v="0"/>
    <x v="11"/>
    <x v="48"/>
    <x v="278"/>
    <x v="284"/>
    <x v="11"/>
    <x v="3"/>
  </r>
  <r>
    <x v="3"/>
    <x v="457"/>
    <x v="0"/>
    <x v="0"/>
    <x v="51"/>
    <x v="10"/>
    <x v="279"/>
    <x v="285"/>
    <x v="51"/>
    <x v="1"/>
  </r>
  <r>
    <x v="3"/>
    <x v="458"/>
    <x v="0"/>
    <x v="0"/>
    <x v="24"/>
    <x v="54"/>
    <x v="115"/>
    <x v="120"/>
    <x v="24"/>
    <x v="2"/>
  </r>
  <r>
    <x v="3"/>
    <x v="459"/>
    <x v="0"/>
    <x v="0"/>
    <x v="60"/>
    <x v="32"/>
    <x v="280"/>
    <x v="286"/>
    <x v="60"/>
    <x v="1"/>
  </r>
  <r>
    <x v="3"/>
    <x v="460"/>
    <x v="0"/>
    <x v="0"/>
    <x v="0"/>
    <x v="61"/>
    <x v="12"/>
    <x v="13"/>
    <x v="0"/>
    <x v="0"/>
  </r>
  <r>
    <x v="3"/>
    <x v="461"/>
    <x v="0"/>
    <x v="0"/>
    <x v="51"/>
    <x v="45"/>
    <x v="281"/>
    <x v="287"/>
    <x v="51"/>
    <x v="1"/>
  </r>
  <r>
    <x v="3"/>
    <x v="462"/>
    <x v="0"/>
    <x v="0"/>
    <x v="16"/>
    <x v="8"/>
    <x v="87"/>
    <x v="92"/>
    <x v="16"/>
    <x v="1"/>
  </r>
  <r>
    <x v="3"/>
    <x v="463"/>
    <x v="0"/>
    <x v="1"/>
    <x v="50"/>
    <x v="2"/>
    <x v="2"/>
    <x v="2"/>
    <x v="50"/>
    <x v="1"/>
  </r>
  <r>
    <x v="3"/>
    <x v="464"/>
    <x v="0"/>
    <x v="0"/>
    <x v="64"/>
    <x v="1"/>
    <x v="282"/>
    <x v="288"/>
    <x v="64"/>
    <x v="2"/>
  </r>
  <r>
    <x v="3"/>
    <x v="465"/>
    <x v="0"/>
    <x v="0"/>
    <x v="15"/>
    <x v="50"/>
    <x v="283"/>
    <x v="289"/>
    <x v="15"/>
    <x v="2"/>
  </r>
  <r>
    <x v="3"/>
    <x v="466"/>
    <x v="0"/>
    <x v="0"/>
    <x v="5"/>
    <x v="6"/>
    <x v="284"/>
    <x v="290"/>
    <x v="5"/>
    <x v="3"/>
  </r>
  <r>
    <x v="3"/>
    <x v="467"/>
    <x v="0"/>
    <x v="0"/>
    <x v="86"/>
    <x v="60"/>
    <x v="285"/>
    <x v="291"/>
    <x v="86"/>
    <x v="3"/>
  </r>
  <r>
    <x v="3"/>
    <x v="468"/>
    <x v="0"/>
    <x v="3"/>
    <x v="18"/>
    <x v="2"/>
    <x v="2"/>
    <x v="26"/>
    <x v="18"/>
    <x v="0"/>
  </r>
  <r>
    <x v="3"/>
    <x v="469"/>
    <x v="0"/>
    <x v="0"/>
    <x v="1"/>
    <x v="75"/>
    <x v="286"/>
    <x v="292"/>
    <x v="1"/>
    <x v="1"/>
  </r>
  <r>
    <x v="3"/>
    <x v="470"/>
    <x v="0"/>
    <x v="3"/>
    <x v="7"/>
    <x v="2"/>
    <x v="2"/>
    <x v="26"/>
    <x v="7"/>
    <x v="1"/>
  </r>
  <r>
    <x v="3"/>
    <x v="471"/>
    <x v="0"/>
    <x v="0"/>
    <x v="41"/>
    <x v="18"/>
    <x v="10"/>
    <x v="10"/>
    <x v="41"/>
    <x v="1"/>
  </r>
  <r>
    <x v="3"/>
    <x v="472"/>
    <x v="0"/>
    <x v="0"/>
    <x v="65"/>
    <x v="30"/>
    <x v="287"/>
    <x v="293"/>
    <x v="65"/>
    <x v="2"/>
  </r>
  <r>
    <x v="3"/>
    <x v="473"/>
    <x v="0"/>
    <x v="0"/>
    <x v="95"/>
    <x v="5"/>
    <x v="288"/>
    <x v="294"/>
    <x v="95"/>
    <x v="3"/>
  </r>
  <r>
    <x v="3"/>
    <x v="474"/>
    <x v="0"/>
    <x v="0"/>
    <x v="73"/>
    <x v="21"/>
    <x v="289"/>
    <x v="295"/>
    <x v="73"/>
    <x v="3"/>
  </r>
  <r>
    <x v="3"/>
    <x v="475"/>
    <x v="0"/>
    <x v="0"/>
    <x v="34"/>
    <x v="66"/>
    <x v="143"/>
    <x v="148"/>
    <x v="34"/>
    <x v="2"/>
  </r>
  <r>
    <x v="3"/>
    <x v="476"/>
    <x v="0"/>
    <x v="0"/>
    <x v="75"/>
    <x v="76"/>
    <x v="284"/>
    <x v="290"/>
    <x v="75"/>
    <x v="2"/>
  </r>
  <r>
    <x v="3"/>
    <x v="477"/>
    <x v="0"/>
    <x v="0"/>
    <x v="58"/>
    <x v="27"/>
    <x v="290"/>
    <x v="296"/>
    <x v="58"/>
    <x v="1"/>
  </r>
  <r>
    <x v="3"/>
    <x v="478"/>
    <x v="0"/>
    <x v="2"/>
    <x v="61"/>
    <x v="35"/>
    <x v="2"/>
    <x v="12"/>
    <x v="61"/>
    <x v="3"/>
  </r>
  <r>
    <x v="3"/>
    <x v="479"/>
    <x v="0"/>
    <x v="0"/>
    <x v="40"/>
    <x v="60"/>
    <x v="291"/>
    <x v="297"/>
    <x v="40"/>
    <x v="2"/>
  </r>
  <r>
    <x v="3"/>
    <x v="480"/>
    <x v="0"/>
    <x v="0"/>
    <x v="39"/>
    <x v="49"/>
    <x v="292"/>
    <x v="298"/>
    <x v="39"/>
    <x v="3"/>
  </r>
  <r>
    <x v="3"/>
    <x v="481"/>
    <x v="0"/>
    <x v="0"/>
    <x v="39"/>
    <x v="30"/>
    <x v="293"/>
    <x v="299"/>
    <x v="39"/>
    <x v="3"/>
  </r>
  <r>
    <x v="3"/>
    <x v="482"/>
    <x v="0"/>
    <x v="2"/>
    <x v="38"/>
    <x v="40"/>
    <x v="2"/>
    <x v="12"/>
    <x v="38"/>
    <x v="1"/>
  </r>
  <r>
    <x v="3"/>
    <x v="483"/>
    <x v="0"/>
    <x v="0"/>
    <x v="86"/>
    <x v="5"/>
    <x v="294"/>
    <x v="300"/>
    <x v="86"/>
    <x v="3"/>
  </r>
  <r>
    <x v="3"/>
    <x v="484"/>
    <x v="0"/>
    <x v="0"/>
    <x v="19"/>
    <x v="47"/>
    <x v="295"/>
    <x v="301"/>
    <x v="19"/>
    <x v="1"/>
  </r>
  <r>
    <x v="3"/>
    <x v="485"/>
    <x v="0"/>
    <x v="0"/>
    <x v="20"/>
    <x v="77"/>
    <x v="296"/>
    <x v="302"/>
    <x v="20"/>
    <x v="0"/>
  </r>
  <r>
    <x v="3"/>
    <x v="486"/>
    <x v="0"/>
    <x v="0"/>
    <x v="10"/>
    <x v="6"/>
    <x v="8"/>
    <x v="8"/>
    <x v="10"/>
    <x v="1"/>
  </r>
  <r>
    <x v="3"/>
    <x v="487"/>
    <x v="0"/>
    <x v="0"/>
    <x v="2"/>
    <x v="14"/>
    <x v="297"/>
    <x v="303"/>
    <x v="2"/>
    <x v="2"/>
  </r>
  <r>
    <x v="3"/>
    <x v="488"/>
    <x v="0"/>
    <x v="0"/>
    <x v="41"/>
    <x v="12"/>
    <x v="298"/>
    <x v="304"/>
    <x v="41"/>
    <x v="1"/>
  </r>
  <r>
    <x v="3"/>
    <x v="489"/>
    <x v="0"/>
    <x v="1"/>
    <x v="57"/>
    <x v="2"/>
    <x v="2"/>
    <x v="2"/>
    <x v="57"/>
    <x v="2"/>
  </r>
  <r>
    <x v="3"/>
    <x v="490"/>
    <x v="0"/>
    <x v="0"/>
    <x v="14"/>
    <x v="14"/>
    <x v="299"/>
    <x v="305"/>
    <x v="14"/>
    <x v="3"/>
  </r>
  <r>
    <x v="3"/>
    <x v="491"/>
    <x v="0"/>
    <x v="0"/>
    <x v="96"/>
    <x v="21"/>
    <x v="300"/>
    <x v="306"/>
    <x v="96"/>
    <x v="2"/>
  </r>
  <r>
    <x v="3"/>
    <x v="492"/>
    <x v="0"/>
    <x v="0"/>
    <x v="41"/>
    <x v="62"/>
    <x v="301"/>
    <x v="307"/>
    <x v="41"/>
    <x v="1"/>
  </r>
  <r>
    <x v="3"/>
    <x v="493"/>
    <x v="0"/>
    <x v="0"/>
    <x v="72"/>
    <x v="29"/>
    <x v="289"/>
    <x v="295"/>
    <x v="72"/>
    <x v="3"/>
  </r>
  <r>
    <x v="3"/>
    <x v="494"/>
    <x v="0"/>
    <x v="0"/>
    <x v="81"/>
    <x v="3"/>
    <x v="302"/>
    <x v="308"/>
    <x v="81"/>
    <x v="3"/>
  </r>
  <r>
    <x v="3"/>
    <x v="495"/>
    <x v="0"/>
    <x v="0"/>
    <x v="28"/>
    <x v="70"/>
    <x v="68"/>
    <x v="73"/>
    <x v="28"/>
    <x v="2"/>
  </r>
  <r>
    <x v="3"/>
    <x v="496"/>
    <x v="0"/>
    <x v="0"/>
    <x v="69"/>
    <x v="9"/>
    <x v="303"/>
    <x v="309"/>
    <x v="69"/>
    <x v="3"/>
  </r>
  <r>
    <x v="3"/>
    <x v="497"/>
    <x v="0"/>
    <x v="0"/>
    <x v="55"/>
    <x v="46"/>
    <x v="304"/>
    <x v="310"/>
    <x v="55"/>
    <x v="3"/>
  </r>
  <r>
    <x v="3"/>
    <x v="498"/>
    <x v="0"/>
    <x v="0"/>
    <x v="4"/>
    <x v="1"/>
    <x v="208"/>
    <x v="214"/>
    <x v="4"/>
    <x v="3"/>
  </r>
  <r>
    <x v="3"/>
    <x v="499"/>
    <x v="0"/>
    <x v="2"/>
    <x v="70"/>
    <x v="78"/>
    <x v="2"/>
    <x v="12"/>
    <x v="70"/>
    <x v="2"/>
  </r>
  <r>
    <x v="3"/>
    <x v="500"/>
    <x v="0"/>
    <x v="0"/>
    <x v="47"/>
    <x v="70"/>
    <x v="98"/>
    <x v="103"/>
    <x v="47"/>
    <x v="1"/>
  </r>
  <r>
    <x v="3"/>
    <x v="501"/>
    <x v="0"/>
    <x v="0"/>
    <x v="30"/>
    <x v="5"/>
    <x v="199"/>
    <x v="205"/>
    <x v="30"/>
    <x v="3"/>
  </r>
  <r>
    <x v="3"/>
    <x v="502"/>
    <x v="0"/>
    <x v="2"/>
    <x v="4"/>
    <x v="71"/>
    <x v="2"/>
    <x v="12"/>
    <x v="4"/>
    <x v="3"/>
  </r>
  <r>
    <x v="3"/>
    <x v="503"/>
    <x v="0"/>
    <x v="0"/>
    <x v="86"/>
    <x v="18"/>
    <x v="305"/>
    <x v="311"/>
    <x v="86"/>
    <x v="3"/>
  </r>
  <r>
    <x v="3"/>
    <x v="504"/>
    <x v="0"/>
    <x v="0"/>
    <x v="71"/>
    <x v="55"/>
    <x v="306"/>
    <x v="312"/>
    <x v="71"/>
    <x v="0"/>
  </r>
  <r>
    <x v="3"/>
    <x v="505"/>
    <x v="0"/>
    <x v="0"/>
    <x v="68"/>
    <x v="79"/>
    <x v="307"/>
    <x v="313"/>
    <x v="68"/>
    <x v="3"/>
  </r>
  <r>
    <x v="3"/>
    <x v="506"/>
    <x v="0"/>
    <x v="0"/>
    <x v="27"/>
    <x v="20"/>
    <x v="308"/>
    <x v="314"/>
    <x v="27"/>
    <x v="2"/>
  </r>
  <r>
    <x v="3"/>
    <x v="507"/>
    <x v="0"/>
    <x v="0"/>
    <x v="1"/>
    <x v="15"/>
    <x v="309"/>
    <x v="315"/>
    <x v="1"/>
    <x v="1"/>
  </r>
  <r>
    <x v="3"/>
    <x v="508"/>
    <x v="1"/>
    <x v="0"/>
    <x v="26"/>
    <x v="5"/>
    <x v="310"/>
    <x v="316"/>
    <x v="26"/>
    <x v="2"/>
  </r>
  <r>
    <x v="3"/>
    <x v="509"/>
    <x v="1"/>
    <x v="0"/>
    <x v="39"/>
    <x v="11"/>
    <x v="152"/>
    <x v="157"/>
    <x v="39"/>
    <x v="3"/>
  </r>
  <r>
    <x v="3"/>
    <x v="510"/>
    <x v="1"/>
    <x v="0"/>
    <x v="17"/>
    <x v="12"/>
    <x v="299"/>
    <x v="305"/>
    <x v="17"/>
    <x v="0"/>
  </r>
  <r>
    <x v="3"/>
    <x v="511"/>
    <x v="1"/>
    <x v="0"/>
    <x v="50"/>
    <x v="21"/>
    <x v="311"/>
    <x v="317"/>
    <x v="50"/>
    <x v="1"/>
  </r>
  <r>
    <x v="3"/>
    <x v="512"/>
    <x v="1"/>
    <x v="2"/>
    <x v="71"/>
    <x v="11"/>
    <x v="2"/>
    <x v="12"/>
    <x v="71"/>
    <x v="0"/>
  </r>
  <r>
    <x v="3"/>
    <x v="513"/>
    <x v="1"/>
    <x v="0"/>
    <x v="15"/>
    <x v="50"/>
    <x v="312"/>
    <x v="318"/>
    <x v="15"/>
    <x v="2"/>
  </r>
  <r>
    <x v="3"/>
    <x v="514"/>
    <x v="1"/>
    <x v="0"/>
    <x v="82"/>
    <x v="19"/>
    <x v="313"/>
    <x v="319"/>
    <x v="82"/>
    <x v="2"/>
  </r>
  <r>
    <x v="3"/>
    <x v="515"/>
    <x v="1"/>
    <x v="0"/>
    <x v="27"/>
    <x v="48"/>
    <x v="288"/>
    <x v="294"/>
    <x v="27"/>
    <x v="2"/>
  </r>
  <r>
    <x v="3"/>
    <x v="516"/>
    <x v="1"/>
    <x v="0"/>
    <x v="28"/>
    <x v="62"/>
    <x v="304"/>
    <x v="310"/>
    <x v="28"/>
    <x v="2"/>
  </r>
  <r>
    <x v="3"/>
    <x v="517"/>
    <x v="1"/>
    <x v="0"/>
    <x v="39"/>
    <x v="20"/>
    <x v="13"/>
    <x v="14"/>
    <x v="39"/>
    <x v="3"/>
  </r>
  <r>
    <x v="3"/>
    <x v="518"/>
    <x v="1"/>
    <x v="0"/>
    <x v="1"/>
    <x v="56"/>
    <x v="314"/>
    <x v="320"/>
    <x v="1"/>
    <x v="1"/>
  </r>
  <r>
    <x v="3"/>
    <x v="519"/>
    <x v="1"/>
    <x v="0"/>
    <x v="27"/>
    <x v="48"/>
    <x v="315"/>
    <x v="321"/>
    <x v="27"/>
    <x v="2"/>
  </r>
  <r>
    <x v="3"/>
    <x v="520"/>
    <x v="1"/>
    <x v="0"/>
    <x v="79"/>
    <x v="26"/>
    <x v="316"/>
    <x v="322"/>
    <x v="79"/>
    <x v="3"/>
  </r>
  <r>
    <x v="3"/>
    <x v="521"/>
    <x v="1"/>
    <x v="0"/>
    <x v="28"/>
    <x v="70"/>
    <x v="317"/>
    <x v="323"/>
    <x v="28"/>
    <x v="2"/>
  </r>
  <r>
    <x v="3"/>
    <x v="522"/>
    <x v="1"/>
    <x v="0"/>
    <x v="92"/>
    <x v="67"/>
    <x v="155"/>
    <x v="160"/>
    <x v="92"/>
    <x v="1"/>
  </r>
  <r>
    <x v="3"/>
    <x v="523"/>
    <x v="1"/>
    <x v="0"/>
    <x v="72"/>
    <x v="3"/>
    <x v="318"/>
    <x v="324"/>
    <x v="72"/>
    <x v="3"/>
  </r>
  <r>
    <x v="3"/>
    <x v="524"/>
    <x v="1"/>
    <x v="0"/>
    <x v="40"/>
    <x v="26"/>
    <x v="231"/>
    <x v="237"/>
    <x v="40"/>
    <x v="2"/>
  </r>
  <r>
    <x v="3"/>
    <x v="525"/>
    <x v="1"/>
    <x v="2"/>
    <x v="91"/>
    <x v="16"/>
    <x v="2"/>
    <x v="12"/>
    <x v="91"/>
    <x v="3"/>
  </r>
  <r>
    <x v="3"/>
    <x v="526"/>
    <x v="1"/>
    <x v="0"/>
    <x v="9"/>
    <x v="52"/>
    <x v="319"/>
    <x v="325"/>
    <x v="9"/>
    <x v="2"/>
  </r>
  <r>
    <x v="3"/>
    <x v="527"/>
    <x v="1"/>
    <x v="0"/>
    <x v="6"/>
    <x v="6"/>
    <x v="320"/>
    <x v="326"/>
    <x v="6"/>
    <x v="1"/>
  </r>
  <r>
    <x v="3"/>
    <x v="528"/>
    <x v="1"/>
    <x v="0"/>
    <x v="87"/>
    <x v="1"/>
    <x v="321"/>
    <x v="327"/>
    <x v="87"/>
    <x v="3"/>
  </r>
  <r>
    <x v="3"/>
    <x v="529"/>
    <x v="1"/>
    <x v="1"/>
    <x v="40"/>
    <x v="2"/>
    <x v="2"/>
    <x v="2"/>
    <x v="40"/>
    <x v="2"/>
  </r>
  <r>
    <x v="3"/>
    <x v="530"/>
    <x v="1"/>
    <x v="0"/>
    <x v="72"/>
    <x v="50"/>
    <x v="322"/>
    <x v="328"/>
    <x v="72"/>
    <x v="3"/>
  </r>
  <r>
    <x v="3"/>
    <x v="531"/>
    <x v="1"/>
    <x v="0"/>
    <x v="35"/>
    <x v="51"/>
    <x v="323"/>
    <x v="329"/>
    <x v="35"/>
    <x v="2"/>
  </r>
  <r>
    <x v="3"/>
    <x v="532"/>
    <x v="1"/>
    <x v="0"/>
    <x v="19"/>
    <x v="47"/>
    <x v="324"/>
    <x v="330"/>
    <x v="19"/>
    <x v="1"/>
  </r>
  <r>
    <x v="3"/>
    <x v="533"/>
    <x v="1"/>
    <x v="0"/>
    <x v="57"/>
    <x v="46"/>
    <x v="325"/>
    <x v="331"/>
    <x v="57"/>
    <x v="2"/>
  </r>
  <r>
    <x v="3"/>
    <x v="534"/>
    <x v="1"/>
    <x v="2"/>
    <x v="89"/>
    <x v="60"/>
    <x v="2"/>
    <x v="12"/>
    <x v="89"/>
    <x v="3"/>
  </r>
  <r>
    <x v="3"/>
    <x v="535"/>
    <x v="1"/>
    <x v="0"/>
    <x v="65"/>
    <x v="15"/>
    <x v="326"/>
    <x v="332"/>
    <x v="65"/>
    <x v="2"/>
  </r>
  <r>
    <x v="3"/>
    <x v="536"/>
    <x v="1"/>
    <x v="1"/>
    <x v="35"/>
    <x v="2"/>
    <x v="2"/>
    <x v="2"/>
    <x v="35"/>
    <x v="2"/>
  </r>
  <r>
    <x v="3"/>
    <x v="537"/>
    <x v="1"/>
    <x v="1"/>
    <x v="73"/>
    <x v="2"/>
    <x v="2"/>
    <x v="2"/>
    <x v="73"/>
    <x v="3"/>
  </r>
  <r>
    <x v="3"/>
    <x v="538"/>
    <x v="1"/>
    <x v="0"/>
    <x v="40"/>
    <x v="15"/>
    <x v="327"/>
    <x v="333"/>
    <x v="40"/>
    <x v="2"/>
  </r>
  <r>
    <x v="3"/>
    <x v="539"/>
    <x v="1"/>
    <x v="0"/>
    <x v="90"/>
    <x v="41"/>
    <x v="328"/>
    <x v="334"/>
    <x v="90"/>
    <x v="0"/>
  </r>
  <r>
    <x v="3"/>
    <x v="540"/>
    <x v="1"/>
    <x v="0"/>
    <x v="21"/>
    <x v="18"/>
    <x v="267"/>
    <x v="273"/>
    <x v="21"/>
    <x v="3"/>
  </r>
  <r>
    <x v="3"/>
    <x v="541"/>
    <x v="1"/>
    <x v="2"/>
    <x v="51"/>
    <x v="10"/>
    <x v="2"/>
    <x v="12"/>
    <x v="51"/>
    <x v="1"/>
  </r>
  <r>
    <x v="3"/>
    <x v="542"/>
    <x v="1"/>
    <x v="0"/>
    <x v="34"/>
    <x v="66"/>
    <x v="329"/>
    <x v="335"/>
    <x v="34"/>
    <x v="2"/>
  </r>
  <r>
    <x v="3"/>
    <x v="543"/>
    <x v="1"/>
    <x v="0"/>
    <x v="36"/>
    <x v="30"/>
    <x v="330"/>
    <x v="336"/>
    <x v="36"/>
    <x v="1"/>
  </r>
  <r>
    <x v="3"/>
    <x v="544"/>
    <x v="1"/>
    <x v="0"/>
    <x v="15"/>
    <x v="16"/>
    <x v="331"/>
    <x v="337"/>
    <x v="15"/>
    <x v="2"/>
  </r>
  <r>
    <x v="3"/>
    <x v="545"/>
    <x v="1"/>
    <x v="0"/>
    <x v="0"/>
    <x v="40"/>
    <x v="332"/>
    <x v="338"/>
    <x v="0"/>
    <x v="0"/>
  </r>
  <r>
    <x v="3"/>
    <x v="546"/>
    <x v="1"/>
    <x v="0"/>
    <x v="52"/>
    <x v="41"/>
    <x v="333"/>
    <x v="339"/>
    <x v="52"/>
    <x v="2"/>
  </r>
  <r>
    <x v="3"/>
    <x v="547"/>
    <x v="1"/>
    <x v="0"/>
    <x v="73"/>
    <x v="80"/>
    <x v="143"/>
    <x v="148"/>
    <x v="73"/>
    <x v="3"/>
  </r>
  <r>
    <x v="3"/>
    <x v="548"/>
    <x v="1"/>
    <x v="3"/>
    <x v="68"/>
    <x v="2"/>
    <x v="2"/>
    <x v="18"/>
    <x v="68"/>
    <x v="3"/>
  </r>
  <r>
    <x v="3"/>
    <x v="549"/>
    <x v="1"/>
    <x v="3"/>
    <x v="38"/>
    <x v="2"/>
    <x v="2"/>
    <x v="18"/>
    <x v="38"/>
    <x v="1"/>
  </r>
  <r>
    <x v="3"/>
    <x v="550"/>
    <x v="1"/>
    <x v="0"/>
    <x v="35"/>
    <x v="36"/>
    <x v="334"/>
    <x v="340"/>
    <x v="35"/>
    <x v="2"/>
  </r>
  <r>
    <x v="3"/>
    <x v="551"/>
    <x v="1"/>
    <x v="0"/>
    <x v="72"/>
    <x v="73"/>
    <x v="335"/>
    <x v="341"/>
    <x v="72"/>
    <x v="3"/>
  </r>
  <r>
    <x v="3"/>
    <x v="552"/>
    <x v="1"/>
    <x v="0"/>
    <x v="73"/>
    <x v="80"/>
    <x v="336"/>
    <x v="342"/>
    <x v="73"/>
    <x v="3"/>
  </r>
  <r>
    <x v="3"/>
    <x v="553"/>
    <x v="1"/>
    <x v="1"/>
    <x v="53"/>
    <x v="2"/>
    <x v="2"/>
    <x v="2"/>
    <x v="53"/>
    <x v="2"/>
  </r>
  <r>
    <x v="3"/>
    <x v="554"/>
    <x v="1"/>
    <x v="0"/>
    <x v="68"/>
    <x v="79"/>
    <x v="99"/>
    <x v="104"/>
    <x v="68"/>
    <x v="3"/>
  </r>
  <r>
    <x v="3"/>
    <x v="555"/>
    <x v="1"/>
    <x v="0"/>
    <x v="12"/>
    <x v="9"/>
    <x v="337"/>
    <x v="343"/>
    <x v="12"/>
    <x v="3"/>
  </r>
  <r>
    <x v="3"/>
    <x v="556"/>
    <x v="1"/>
    <x v="0"/>
    <x v="24"/>
    <x v="54"/>
    <x v="338"/>
    <x v="344"/>
    <x v="24"/>
    <x v="2"/>
  </r>
  <r>
    <x v="3"/>
    <x v="557"/>
    <x v="1"/>
    <x v="0"/>
    <x v="81"/>
    <x v="7"/>
    <x v="163"/>
    <x v="168"/>
    <x v="81"/>
    <x v="3"/>
  </r>
  <r>
    <x v="3"/>
    <x v="558"/>
    <x v="1"/>
    <x v="0"/>
    <x v="40"/>
    <x v="12"/>
    <x v="161"/>
    <x v="166"/>
    <x v="40"/>
    <x v="2"/>
  </r>
  <r>
    <x v="3"/>
    <x v="559"/>
    <x v="1"/>
    <x v="1"/>
    <x v="87"/>
    <x v="2"/>
    <x v="2"/>
    <x v="2"/>
    <x v="87"/>
    <x v="3"/>
  </r>
  <r>
    <x v="3"/>
    <x v="560"/>
    <x v="1"/>
    <x v="2"/>
    <x v="46"/>
    <x v="29"/>
    <x v="2"/>
    <x v="12"/>
    <x v="46"/>
    <x v="1"/>
  </r>
  <r>
    <x v="3"/>
    <x v="561"/>
    <x v="1"/>
    <x v="2"/>
    <x v="49"/>
    <x v="61"/>
    <x v="2"/>
    <x v="12"/>
    <x v="49"/>
    <x v="3"/>
  </r>
  <r>
    <x v="3"/>
    <x v="562"/>
    <x v="1"/>
    <x v="0"/>
    <x v="45"/>
    <x v="26"/>
    <x v="339"/>
    <x v="345"/>
    <x v="45"/>
    <x v="3"/>
  </r>
  <r>
    <x v="3"/>
    <x v="563"/>
    <x v="1"/>
    <x v="3"/>
    <x v="85"/>
    <x v="2"/>
    <x v="2"/>
    <x v="26"/>
    <x v="85"/>
    <x v="1"/>
  </r>
  <r>
    <x v="3"/>
    <x v="564"/>
    <x v="1"/>
    <x v="0"/>
    <x v="41"/>
    <x v="12"/>
    <x v="104"/>
    <x v="109"/>
    <x v="41"/>
    <x v="1"/>
  </r>
  <r>
    <x v="3"/>
    <x v="565"/>
    <x v="1"/>
    <x v="0"/>
    <x v="62"/>
    <x v="42"/>
    <x v="340"/>
    <x v="346"/>
    <x v="62"/>
    <x v="3"/>
  </r>
  <r>
    <x v="3"/>
    <x v="566"/>
    <x v="1"/>
    <x v="2"/>
    <x v="45"/>
    <x v="26"/>
    <x v="2"/>
    <x v="12"/>
    <x v="45"/>
    <x v="3"/>
  </r>
  <r>
    <x v="3"/>
    <x v="567"/>
    <x v="1"/>
    <x v="0"/>
    <x v="91"/>
    <x v="16"/>
    <x v="341"/>
    <x v="347"/>
    <x v="91"/>
    <x v="3"/>
  </r>
  <r>
    <x v="3"/>
    <x v="568"/>
    <x v="1"/>
    <x v="0"/>
    <x v="58"/>
    <x v="27"/>
    <x v="136"/>
    <x v="141"/>
    <x v="58"/>
    <x v="1"/>
  </r>
  <r>
    <x v="3"/>
    <x v="569"/>
    <x v="1"/>
    <x v="0"/>
    <x v="34"/>
    <x v="66"/>
    <x v="342"/>
    <x v="348"/>
    <x v="34"/>
    <x v="2"/>
  </r>
  <r>
    <x v="3"/>
    <x v="570"/>
    <x v="1"/>
    <x v="0"/>
    <x v="7"/>
    <x v="3"/>
    <x v="343"/>
    <x v="349"/>
    <x v="7"/>
    <x v="1"/>
  </r>
  <r>
    <x v="3"/>
    <x v="571"/>
    <x v="1"/>
    <x v="3"/>
    <x v="21"/>
    <x v="2"/>
    <x v="2"/>
    <x v="18"/>
    <x v="21"/>
    <x v="3"/>
  </r>
  <r>
    <x v="3"/>
    <x v="572"/>
    <x v="1"/>
    <x v="0"/>
    <x v="30"/>
    <x v="16"/>
    <x v="344"/>
    <x v="350"/>
    <x v="30"/>
    <x v="3"/>
  </r>
  <r>
    <x v="3"/>
    <x v="573"/>
    <x v="1"/>
    <x v="0"/>
    <x v="65"/>
    <x v="15"/>
    <x v="260"/>
    <x v="266"/>
    <x v="65"/>
    <x v="2"/>
  </r>
  <r>
    <x v="4"/>
    <x v="574"/>
    <x v="0"/>
    <x v="0"/>
    <x v="22"/>
    <x v="6"/>
    <x v="345"/>
    <x v="351"/>
    <x v="22"/>
    <x v="0"/>
  </r>
  <r>
    <x v="4"/>
    <x v="575"/>
    <x v="0"/>
    <x v="0"/>
    <x v="51"/>
    <x v="33"/>
    <x v="120"/>
    <x v="125"/>
    <x v="51"/>
    <x v="1"/>
  </r>
  <r>
    <x v="4"/>
    <x v="576"/>
    <x v="0"/>
    <x v="1"/>
    <x v="25"/>
    <x v="2"/>
    <x v="2"/>
    <x v="2"/>
    <x v="25"/>
    <x v="3"/>
  </r>
  <r>
    <x v="4"/>
    <x v="577"/>
    <x v="0"/>
    <x v="0"/>
    <x v="17"/>
    <x v="17"/>
    <x v="138"/>
    <x v="143"/>
    <x v="17"/>
    <x v="0"/>
  </r>
  <r>
    <x v="4"/>
    <x v="578"/>
    <x v="0"/>
    <x v="0"/>
    <x v="23"/>
    <x v="8"/>
    <x v="346"/>
    <x v="352"/>
    <x v="23"/>
    <x v="1"/>
  </r>
  <r>
    <x v="4"/>
    <x v="579"/>
    <x v="0"/>
    <x v="0"/>
    <x v="89"/>
    <x v="60"/>
    <x v="347"/>
    <x v="353"/>
    <x v="89"/>
    <x v="3"/>
  </r>
  <r>
    <x v="4"/>
    <x v="580"/>
    <x v="0"/>
    <x v="0"/>
    <x v="85"/>
    <x v="21"/>
    <x v="92"/>
    <x v="97"/>
    <x v="85"/>
    <x v="1"/>
  </r>
  <r>
    <x v="4"/>
    <x v="581"/>
    <x v="0"/>
    <x v="0"/>
    <x v="90"/>
    <x v="41"/>
    <x v="348"/>
    <x v="354"/>
    <x v="90"/>
    <x v="0"/>
  </r>
  <r>
    <x v="4"/>
    <x v="582"/>
    <x v="0"/>
    <x v="1"/>
    <x v="7"/>
    <x v="2"/>
    <x v="2"/>
    <x v="2"/>
    <x v="7"/>
    <x v="1"/>
  </r>
  <r>
    <x v="4"/>
    <x v="583"/>
    <x v="0"/>
    <x v="0"/>
    <x v="8"/>
    <x v="44"/>
    <x v="99"/>
    <x v="104"/>
    <x v="8"/>
    <x v="0"/>
  </r>
  <r>
    <x v="4"/>
    <x v="584"/>
    <x v="0"/>
    <x v="0"/>
    <x v="82"/>
    <x v="7"/>
    <x v="211"/>
    <x v="217"/>
    <x v="82"/>
    <x v="2"/>
  </r>
  <r>
    <x v="4"/>
    <x v="585"/>
    <x v="0"/>
    <x v="3"/>
    <x v="2"/>
    <x v="2"/>
    <x v="2"/>
    <x v="38"/>
    <x v="2"/>
    <x v="2"/>
  </r>
  <r>
    <x v="4"/>
    <x v="586"/>
    <x v="0"/>
    <x v="1"/>
    <x v="78"/>
    <x v="2"/>
    <x v="2"/>
    <x v="2"/>
    <x v="78"/>
    <x v="1"/>
  </r>
  <r>
    <x v="4"/>
    <x v="587"/>
    <x v="0"/>
    <x v="0"/>
    <x v="48"/>
    <x v="13"/>
    <x v="349"/>
    <x v="355"/>
    <x v="48"/>
    <x v="3"/>
  </r>
  <r>
    <x v="4"/>
    <x v="588"/>
    <x v="0"/>
    <x v="0"/>
    <x v="15"/>
    <x v="41"/>
    <x v="350"/>
    <x v="356"/>
    <x v="15"/>
    <x v="2"/>
  </r>
  <r>
    <x v="4"/>
    <x v="589"/>
    <x v="0"/>
    <x v="0"/>
    <x v="58"/>
    <x v="27"/>
    <x v="190"/>
    <x v="196"/>
    <x v="58"/>
    <x v="1"/>
  </r>
  <r>
    <x v="4"/>
    <x v="590"/>
    <x v="0"/>
    <x v="2"/>
    <x v="21"/>
    <x v="50"/>
    <x v="2"/>
    <x v="12"/>
    <x v="21"/>
    <x v="3"/>
  </r>
  <r>
    <x v="4"/>
    <x v="591"/>
    <x v="0"/>
    <x v="0"/>
    <x v="21"/>
    <x v="26"/>
    <x v="208"/>
    <x v="214"/>
    <x v="21"/>
    <x v="3"/>
  </r>
  <r>
    <x v="4"/>
    <x v="592"/>
    <x v="0"/>
    <x v="0"/>
    <x v="43"/>
    <x v="14"/>
    <x v="351"/>
    <x v="357"/>
    <x v="43"/>
    <x v="3"/>
  </r>
  <r>
    <x v="4"/>
    <x v="593"/>
    <x v="0"/>
    <x v="0"/>
    <x v="64"/>
    <x v="27"/>
    <x v="352"/>
    <x v="358"/>
    <x v="64"/>
    <x v="2"/>
  </r>
  <r>
    <x v="4"/>
    <x v="594"/>
    <x v="0"/>
    <x v="0"/>
    <x v="26"/>
    <x v="30"/>
    <x v="14"/>
    <x v="15"/>
    <x v="26"/>
    <x v="2"/>
  </r>
  <r>
    <x v="4"/>
    <x v="595"/>
    <x v="0"/>
    <x v="2"/>
    <x v="32"/>
    <x v="26"/>
    <x v="2"/>
    <x v="12"/>
    <x v="32"/>
    <x v="1"/>
  </r>
  <r>
    <x v="4"/>
    <x v="596"/>
    <x v="0"/>
    <x v="0"/>
    <x v="94"/>
    <x v="1"/>
    <x v="150"/>
    <x v="155"/>
    <x v="94"/>
    <x v="3"/>
  </r>
  <r>
    <x v="4"/>
    <x v="597"/>
    <x v="0"/>
    <x v="0"/>
    <x v="93"/>
    <x v="81"/>
    <x v="353"/>
    <x v="359"/>
    <x v="93"/>
    <x v="1"/>
  </r>
  <r>
    <x v="4"/>
    <x v="598"/>
    <x v="0"/>
    <x v="0"/>
    <x v="72"/>
    <x v="73"/>
    <x v="354"/>
    <x v="360"/>
    <x v="72"/>
    <x v="3"/>
  </r>
  <r>
    <x v="4"/>
    <x v="599"/>
    <x v="0"/>
    <x v="2"/>
    <x v="2"/>
    <x v="49"/>
    <x v="2"/>
    <x v="12"/>
    <x v="2"/>
    <x v="2"/>
  </r>
  <r>
    <x v="4"/>
    <x v="600"/>
    <x v="0"/>
    <x v="3"/>
    <x v="65"/>
    <x v="2"/>
    <x v="2"/>
    <x v="26"/>
    <x v="65"/>
    <x v="2"/>
  </r>
  <r>
    <x v="4"/>
    <x v="601"/>
    <x v="0"/>
    <x v="0"/>
    <x v="30"/>
    <x v="16"/>
    <x v="49"/>
    <x v="54"/>
    <x v="30"/>
    <x v="3"/>
  </r>
  <r>
    <x v="4"/>
    <x v="602"/>
    <x v="0"/>
    <x v="0"/>
    <x v="97"/>
    <x v="29"/>
    <x v="355"/>
    <x v="361"/>
    <x v="97"/>
    <x v="2"/>
  </r>
  <r>
    <x v="4"/>
    <x v="603"/>
    <x v="0"/>
    <x v="0"/>
    <x v="87"/>
    <x v="1"/>
    <x v="292"/>
    <x v="298"/>
    <x v="87"/>
    <x v="3"/>
  </r>
  <r>
    <x v="4"/>
    <x v="604"/>
    <x v="0"/>
    <x v="0"/>
    <x v="38"/>
    <x v="11"/>
    <x v="356"/>
    <x v="362"/>
    <x v="38"/>
    <x v="1"/>
  </r>
  <r>
    <x v="4"/>
    <x v="605"/>
    <x v="0"/>
    <x v="0"/>
    <x v="55"/>
    <x v="46"/>
    <x v="357"/>
    <x v="363"/>
    <x v="55"/>
    <x v="3"/>
  </r>
  <r>
    <x v="4"/>
    <x v="606"/>
    <x v="0"/>
    <x v="0"/>
    <x v="85"/>
    <x v="64"/>
    <x v="68"/>
    <x v="73"/>
    <x v="85"/>
    <x v="1"/>
  </r>
  <r>
    <x v="4"/>
    <x v="607"/>
    <x v="0"/>
    <x v="0"/>
    <x v="4"/>
    <x v="26"/>
    <x v="275"/>
    <x v="281"/>
    <x v="4"/>
    <x v="3"/>
  </r>
  <r>
    <x v="4"/>
    <x v="608"/>
    <x v="0"/>
    <x v="0"/>
    <x v="51"/>
    <x v="26"/>
    <x v="61"/>
    <x v="66"/>
    <x v="51"/>
    <x v="1"/>
  </r>
  <r>
    <x v="4"/>
    <x v="609"/>
    <x v="0"/>
    <x v="3"/>
    <x v="70"/>
    <x v="2"/>
    <x v="2"/>
    <x v="26"/>
    <x v="70"/>
    <x v="2"/>
  </r>
  <r>
    <x v="4"/>
    <x v="610"/>
    <x v="0"/>
    <x v="2"/>
    <x v="93"/>
    <x v="37"/>
    <x v="2"/>
    <x v="12"/>
    <x v="93"/>
    <x v="1"/>
  </r>
  <r>
    <x v="4"/>
    <x v="611"/>
    <x v="0"/>
    <x v="0"/>
    <x v="32"/>
    <x v="26"/>
    <x v="358"/>
    <x v="364"/>
    <x v="32"/>
    <x v="1"/>
  </r>
  <r>
    <x v="4"/>
    <x v="612"/>
    <x v="0"/>
    <x v="2"/>
    <x v="25"/>
    <x v="68"/>
    <x v="2"/>
    <x v="12"/>
    <x v="25"/>
    <x v="3"/>
  </r>
  <r>
    <x v="4"/>
    <x v="613"/>
    <x v="0"/>
    <x v="0"/>
    <x v="40"/>
    <x v="15"/>
    <x v="359"/>
    <x v="365"/>
    <x v="40"/>
    <x v="2"/>
  </r>
  <r>
    <x v="4"/>
    <x v="614"/>
    <x v="0"/>
    <x v="0"/>
    <x v="28"/>
    <x v="24"/>
    <x v="360"/>
    <x v="366"/>
    <x v="28"/>
    <x v="2"/>
  </r>
  <r>
    <x v="4"/>
    <x v="615"/>
    <x v="0"/>
    <x v="2"/>
    <x v="67"/>
    <x v="27"/>
    <x v="2"/>
    <x v="12"/>
    <x v="67"/>
    <x v="1"/>
  </r>
  <r>
    <x v="4"/>
    <x v="616"/>
    <x v="0"/>
    <x v="3"/>
    <x v="66"/>
    <x v="2"/>
    <x v="2"/>
    <x v="26"/>
    <x v="66"/>
    <x v="2"/>
  </r>
  <r>
    <x v="4"/>
    <x v="617"/>
    <x v="0"/>
    <x v="0"/>
    <x v="62"/>
    <x v="42"/>
    <x v="98"/>
    <x v="103"/>
    <x v="62"/>
    <x v="3"/>
  </r>
  <r>
    <x v="4"/>
    <x v="618"/>
    <x v="0"/>
    <x v="0"/>
    <x v="21"/>
    <x v="20"/>
    <x v="361"/>
    <x v="367"/>
    <x v="21"/>
    <x v="3"/>
  </r>
  <r>
    <x v="4"/>
    <x v="619"/>
    <x v="0"/>
    <x v="0"/>
    <x v="35"/>
    <x v="0"/>
    <x v="362"/>
    <x v="368"/>
    <x v="35"/>
    <x v="2"/>
  </r>
  <r>
    <x v="4"/>
    <x v="620"/>
    <x v="1"/>
    <x v="0"/>
    <x v="66"/>
    <x v="16"/>
    <x v="363"/>
    <x v="369"/>
    <x v="66"/>
    <x v="2"/>
  </r>
  <r>
    <x v="4"/>
    <x v="621"/>
    <x v="1"/>
    <x v="0"/>
    <x v="74"/>
    <x v="61"/>
    <x v="364"/>
    <x v="370"/>
    <x v="74"/>
    <x v="3"/>
  </r>
  <r>
    <x v="4"/>
    <x v="622"/>
    <x v="1"/>
    <x v="3"/>
    <x v="35"/>
    <x v="2"/>
    <x v="2"/>
    <x v="26"/>
    <x v="35"/>
    <x v="2"/>
  </r>
  <r>
    <x v="4"/>
    <x v="623"/>
    <x v="1"/>
    <x v="0"/>
    <x v="41"/>
    <x v="1"/>
    <x v="201"/>
    <x v="207"/>
    <x v="41"/>
    <x v="1"/>
  </r>
  <r>
    <x v="4"/>
    <x v="624"/>
    <x v="1"/>
    <x v="0"/>
    <x v="21"/>
    <x v="5"/>
    <x v="365"/>
    <x v="371"/>
    <x v="21"/>
    <x v="3"/>
  </r>
  <r>
    <x v="4"/>
    <x v="625"/>
    <x v="1"/>
    <x v="0"/>
    <x v="9"/>
    <x v="52"/>
    <x v="366"/>
    <x v="372"/>
    <x v="9"/>
    <x v="2"/>
  </r>
  <r>
    <x v="4"/>
    <x v="626"/>
    <x v="1"/>
    <x v="0"/>
    <x v="55"/>
    <x v="46"/>
    <x v="367"/>
    <x v="373"/>
    <x v="55"/>
    <x v="3"/>
  </r>
  <r>
    <x v="4"/>
    <x v="627"/>
    <x v="1"/>
    <x v="0"/>
    <x v="62"/>
    <x v="42"/>
    <x v="64"/>
    <x v="69"/>
    <x v="62"/>
    <x v="3"/>
  </r>
  <r>
    <x v="4"/>
    <x v="628"/>
    <x v="1"/>
    <x v="0"/>
    <x v="51"/>
    <x v="53"/>
    <x v="368"/>
    <x v="374"/>
    <x v="51"/>
    <x v="1"/>
  </r>
  <r>
    <x v="4"/>
    <x v="629"/>
    <x v="1"/>
    <x v="1"/>
    <x v="32"/>
    <x v="2"/>
    <x v="2"/>
    <x v="2"/>
    <x v="32"/>
    <x v="1"/>
  </r>
  <r>
    <x v="4"/>
    <x v="630"/>
    <x v="1"/>
    <x v="0"/>
    <x v="51"/>
    <x v="10"/>
    <x v="369"/>
    <x v="375"/>
    <x v="51"/>
    <x v="1"/>
  </r>
  <r>
    <x v="4"/>
    <x v="631"/>
    <x v="1"/>
    <x v="0"/>
    <x v="16"/>
    <x v="8"/>
    <x v="341"/>
    <x v="347"/>
    <x v="16"/>
    <x v="1"/>
  </r>
  <r>
    <x v="4"/>
    <x v="632"/>
    <x v="1"/>
    <x v="0"/>
    <x v="21"/>
    <x v="40"/>
    <x v="352"/>
    <x v="358"/>
    <x v="21"/>
    <x v="3"/>
  </r>
  <r>
    <x v="4"/>
    <x v="633"/>
    <x v="1"/>
    <x v="0"/>
    <x v="5"/>
    <x v="82"/>
    <x v="91"/>
    <x v="96"/>
    <x v="5"/>
    <x v="3"/>
  </r>
  <r>
    <x v="4"/>
    <x v="634"/>
    <x v="1"/>
    <x v="0"/>
    <x v="9"/>
    <x v="45"/>
    <x v="370"/>
    <x v="376"/>
    <x v="9"/>
    <x v="2"/>
  </r>
  <r>
    <x v="4"/>
    <x v="635"/>
    <x v="1"/>
    <x v="0"/>
    <x v="41"/>
    <x v="36"/>
    <x v="371"/>
    <x v="377"/>
    <x v="41"/>
    <x v="1"/>
  </r>
  <r>
    <x v="4"/>
    <x v="636"/>
    <x v="1"/>
    <x v="2"/>
    <x v="15"/>
    <x v="74"/>
    <x v="2"/>
    <x v="12"/>
    <x v="15"/>
    <x v="2"/>
  </r>
  <r>
    <x v="4"/>
    <x v="637"/>
    <x v="1"/>
    <x v="0"/>
    <x v="85"/>
    <x v="21"/>
    <x v="372"/>
    <x v="378"/>
    <x v="85"/>
    <x v="1"/>
  </r>
  <r>
    <x v="4"/>
    <x v="638"/>
    <x v="1"/>
    <x v="0"/>
    <x v="21"/>
    <x v="5"/>
    <x v="373"/>
    <x v="379"/>
    <x v="21"/>
    <x v="3"/>
  </r>
  <r>
    <x v="4"/>
    <x v="639"/>
    <x v="1"/>
    <x v="3"/>
    <x v="21"/>
    <x v="2"/>
    <x v="2"/>
    <x v="26"/>
    <x v="21"/>
    <x v="3"/>
  </r>
  <r>
    <x v="4"/>
    <x v="640"/>
    <x v="1"/>
    <x v="0"/>
    <x v="6"/>
    <x v="71"/>
    <x v="245"/>
    <x v="251"/>
    <x v="6"/>
    <x v="1"/>
  </r>
  <r>
    <x v="4"/>
    <x v="641"/>
    <x v="1"/>
    <x v="0"/>
    <x v="73"/>
    <x v="5"/>
    <x v="369"/>
    <x v="375"/>
    <x v="73"/>
    <x v="3"/>
  </r>
  <r>
    <x v="4"/>
    <x v="642"/>
    <x v="1"/>
    <x v="0"/>
    <x v="4"/>
    <x v="1"/>
    <x v="95"/>
    <x v="100"/>
    <x v="4"/>
    <x v="3"/>
  </r>
  <r>
    <x v="4"/>
    <x v="643"/>
    <x v="1"/>
    <x v="0"/>
    <x v="7"/>
    <x v="16"/>
    <x v="298"/>
    <x v="304"/>
    <x v="7"/>
    <x v="1"/>
  </r>
  <r>
    <x v="4"/>
    <x v="644"/>
    <x v="1"/>
    <x v="0"/>
    <x v="2"/>
    <x v="56"/>
    <x v="374"/>
    <x v="380"/>
    <x v="2"/>
    <x v="2"/>
  </r>
  <r>
    <x v="4"/>
    <x v="645"/>
    <x v="1"/>
    <x v="1"/>
    <x v="21"/>
    <x v="2"/>
    <x v="2"/>
    <x v="2"/>
    <x v="21"/>
    <x v="3"/>
  </r>
  <r>
    <x v="4"/>
    <x v="646"/>
    <x v="1"/>
    <x v="1"/>
    <x v="88"/>
    <x v="2"/>
    <x v="2"/>
    <x v="2"/>
    <x v="88"/>
    <x v="1"/>
  </r>
  <r>
    <x v="4"/>
    <x v="647"/>
    <x v="1"/>
    <x v="0"/>
    <x v="30"/>
    <x v="5"/>
    <x v="375"/>
    <x v="381"/>
    <x v="30"/>
    <x v="3"/>
  </r>
  <r>
    <x v="4"/>
    <x v="648"/>
    <x v="1"/>
    <x v="0"/>
    <x v="14"/>
    <x v="14"/>
    <x v="16"/>
    <x v="17"/>
    <x v="14"/>
    <x v="3"/>
  </r>
  <r>
    <x v="4"/>
    <x v="649"/>
    <x v="1"/>
    <x v="0"/>
    <x v="44"/>
    <x v="83"/>
    <x v="376"/>
    <x v="382"/>
    <x v="44"/>
    <x v="1"/>
  </r>
  <r>
    <x v="4"/>
    <x v="650"/>
    <x v="1"/>
    <x v="3"/>
    <x v="21"/>
    <x v="2"/>
    <x v="2"/>
    <x v="26"/>
    <x v="21"/>
    <x v="3"/>
  </r>
  <r>
    <x v="4"/>
    <x v="651"/>
    <x v="1"/>
    <x v="0"/>
    <x v="84"/>
    <x v="12"/>
    <x v="26"/>
    <x v="29"/>
    <x v="84"/>
    <x v="2"/>
  </r>
  <r>
    <x v="4"/>
    <x v="652"/>
    <x v="1"/>
    <x v="0"/>
    <x v="25"/>
    <x v="69"/>
    <x v="149"/>
    <x v="154"/>
    <x v="25"/>
    <x v="3"/>
  </r>
  <r>
    <x v="4"/>
    <x v="653"/>
    <x v="1"/>
    <x v="0"/>
    <x v="44"/>
    <x v="18"/>
    <x v="55"/>
    <x v="60"/>
    <x v="44"/>
    <x v="1"/>
  </r>
  <r>
    <x v="4"/>
    <x v="654"/>
    <x v="1"/>
    <x v="0"/>
    <x v="9"/>
    <x v="35"/>
    <x v="377"/>
    <x v="383"/>
    <x v="9"/>
    <x v="2"/>
  </r>
  <r>
    <x v="4"/>
    <x v="655"/>
    <x v="1"/>
    <x v="0"/>
    <x v="84"/>
    <x v="12"/>
    <x v="378"/>
    <x v="384"/>
    <x v="84"/>
    <x v="2"/>
  </r>
  <r>
    <x v="4"/>
    <x v="656"/>
    <x v="1"/>
    <x v="0"/>
    <x v="42"/>
    <x v="62"/>
    <x v="379"/>
    <x v="385"/>
    <x v="42"/>
    <x v="1"/>
  </r>
  <r>
    <x v="4"/>
    <x v="657"/>
    <x v="1"/>
    <x v="3"/>
    <x v="86"/>
    <x v="2"/>
    <x v="2"/>
    <x v="30"/>
    <x v="86"/>
    <x v="3"/>
  </r>
  <r>
    <x v="4"/>
    <x v="658"/>
    <x v="1"/>
    <x v="0"/>
    <x v="35"/>
    <x v="0"/>
    <x v="380"/>
    <x v="386"/>
    <x v="35"/>
    <x v="2"/>
  </r>
  <r>
    <x v="4"/>
    <x v="659"/>
    <x v="1"/>
    <x v="0"/>
    <x v="2"/>
    <x v="49"/>
    <x v="242"/>
    <x v="248"/>
    <x v="2"/>
    <x v="2"/>
  </r>
  <r>
    <x v="4"/>
    <x v="660"/>
    <x v="1"/>
    <x v="3"/>
    <x v="69"/>
    <x v="2"/>
    <x v="2"/>
    <x v="30"/>
    <x v="69"/>
    <x v="3"/>
  </r>
  <r>
    <x v="4"/>
    <x v="661"/>
    <x v="1"/>
    <x v="0"/>
    <x v="37"/>
    <x v="67"/>
    <x v="319"/>
    <x v="325"/>
    <x v="37"/>
    <x v="3"/>
  </r>
  <r>
    <x v="4"/>
    <x v="662"/>
    <x v="1"/>
    <x v="0"/>
    <x v="15"/>
    <x v="18"/>
    <x v="301"/>
    <x v="307"/>
    <x v="15"/>
    <x v="2"/>
  </r>
  <r>
    <x v="4"/>
    <x v="663"/>
    <x v="1"/>
    <x v="0"/>
    <x v="82"/>
    <x v="21"/>
    <x v="176"/>
    <x v="182"/>
    <x v="82"/>
    <x v="2"/>
  </r>
  <r>
    <x v="4"/>
    <x v="664"/>
    <x v="1"/>
    <x v="3"/>
    <x v="51"/>
    <x v="2"/>
    <x v="2"/>
    <x v="171"/>
    <x v="51"/>
    <x v="1"/>
  </r>
  <r>
    <x v="4"/>
    <x v="665"/>
    <x v="1"/>
    <x v="0"/>
    <x v="63"/>
    <x v="11"/>
    <x v="381"/>
    <x v="387"/>
    <x v="63"/>
    <x v="2"/>
  </r>
  <r>
    <x v="4"/>
    <x v="666"/>
    <x v="1"/>
    <x v="0"/>
    <x v="18"/>
    <x v="16"/>
    <x v="382"/>
    <x v="388"/>
    <x v="18"/>
    <x v="0"/>
  </r>
  <r>
    <x v="4"/>
    <x v="667"/>
    <x v="1"/>
    <x v="3"/>
    <x v="1"/>
    <x v="2"/>
    <x v="2"/>
    <x v="18"/>
    <x v="1"/>
    <x v="1"/>
  </r>
  <r>
    <x v="4"/>
    <x v="668"/>
    <x v="1"/>
    <x v="0"/>
    <x v="84"/>
    <x v="12"/>
    <x v="21"/>
    <x v="23"/>
    <x v="84"/>
    <x v="2"/>
  </r>
  <r>
    <x v="4"/>
    <x v="669"/>
    <x v="1"/>
    <x v="0"/>
    <x v="30"/>
    <x v="5"/>
    <x v="348"/>
    <x v="354"/>
    <x v="30"/>
    <x v="3"/>
  </r>
  <r>
    <x v="4"/>
    <x v="670"/>
    <x v="1"/>
    <x v="0"/>
    <x v="88"/>
    <x v="6"/>
    <x v="383"/>
    <x v="389"/>
    <x v="88"/>
    <x v="1"/>
  </r>
  <r>
    <x v="4"/>
    <x v="671"/>
    <x v="1"/>
    <x v="3"/>
    <x v="30"/>
    <x v="2"/>
    <x v="2"/>
    <x v="38"/>
    <x v="30"/>
    <x v="3"/>
  </r>
  <r>
    <x v="4"/>
    <x v="672"/>
    <x v="1"/>
    <x v="3"/>
    <x v="46"/>
    <x v="2"/>
    <x v="2"/>
    <x v="26"/>
    <x v="46"/>
    <x v="1"/>
  </r>
  <r>
    <x v="4"/>
    <x v="673"/>
    <x v="1"/>
    <x v="0"/>
    <x v="78"/>
    <x v="46"/>
    <x v="384"/>
    <x v="390"/>
    <x v="78"/>
    <x v="1"/>
  </r>
  <r>
    <x v="4"/>
    <x v="674"/>
    <x v="1"/>
    <x v="0"/>
    <x v="17"/>
    <x v="18"/>
    <x v="14"/>
    <x v="15"/>
    <x v="17"/>
    <x v="0"/>
  </r>
  <r>
    <x v="4"/>
    <x v="675"/>
    <x v="1"/>
    <x v="2"/>
    <x v="31"/>
    <x v="54"/>
    <x v="2"/>
    <x v="12"/>
    <x v="31"/>
    <x v="1"/>
  </r>
  <r>
    <x v="4"/>
    <x v="676"/>
    <x v="1"/>
    <x v="0"/>
    <x v="36"/>
    <x v="31"/>
    <x v="23"/>
    <x v="25"/>
    <x v="36"/>
    <x v="1"/>
  </r>
  <r>
    <x v="5"/>
    <x v="677"/>
    <x v="0"/>
    <x v="0"/>
    <x v="0"/>
    <x v="49"/>
    <x v="385"/>
    <x v="391"/>
    <x v="0"/>
    <x v="0"/>
  </r>
  <r>
    <x v="5"/>
    <x v="678"/>
    <x v="0"/>
    <x v="0"/>
    <x v="33"/>
    <x v="48"/>
    <x v="386"/>
    <x v="392"/>
    <x v="33"/>
    <x v="3"/>
  </r>
  <r>
    <x v="5"/>
    <x v="679"/>
    <x v="0"/>
    <x v="0"/>
    <x v="45"/>
    <x v="58"/>
    <x v="242"/>
    <x v="248"/>
    <x v="45"/>
    <x v="3"/>
  </r>
  <r>
    <x v="5"/>
    <x v="680"/>
    <x v="0"/>
    <x v="0"/>
    <x v="40"/>
    <x v="4"/>
    <x v="320"/>
    <x v="326"/>
    <x v="40"/>
    <x v="2"/>
  </r>
  <r>
    <x v="5"/>
    <x v="681"/>
    <x v="0"/>
    <x v="0"/>
    <x v="11"/>
    <x v="84"/>
    <x v="387"/>
    <x v="393"/>
    <x v="11"/>
    <x v="3"/>
  </r>
  <r>
    <x v="5"/>
    <x v="682"/>
    <x v="0"/>
    <x v="2"/>
    <x v="42"/>
    <x v="43"/>
    <x v="2"/>
    <x v="12"/>
    <x v="42"/>
    <x v="1"/>
  </r>
  <r>
    <x v="5"/>
    <x v="683"/>
    <x v="0"/>
    <x v="0"/>
    <x v="73"/>
    <x v="26"/>
    <x v="371"/>
    <x v="377"/>
    <x v="73"/>
    <x v="3"/>
  </r>
  <r>
    <x v="5"/>
    <x v="684"/>
    <x v="0"/>
    <x v="0"/>
    <x v="72"/>
    <x v="21"/>
    <x v="37"/>
    <x v="42"/>
    <x v="72"/>
    <x v="3"/>
  </r>
  <r>
    <x v="5"/>
    <x v="685"/>
    <x v="0"/>
    <x v="0"/>
    <x v="19"/>
    <x v="18"/>
    <x v="342"/>
    <x v="348"/>
    <x v="19"/>
    <x v="1"/>
  </r>
  <r>
    <x v="5"/>
    <x v="686"/>
    <x v="0"/>
    <x v="0"/>
    <x v="51"/>
    <x v="45"/>
    <x v="266"/>
    <x v="272"/>
    <x v="51"/>
    <x v="1"/>
  </r>
  <r>
    <x v="5"/>
    <x v="687"/>
    <x v="0"/>
    <x v="0"/>
    <x v="0"/>
    <x v="40"/>
    <x v="279"/>
    <x v="285"/>
    <x v="0"/>
    <x v="0"/>
  </r>
  <r>
    <x v="5"/>
    <x v="688"/>
    <x v="0"/>
    <x v="0"/>
    <x v="54"/>
    <x v="31"/>
    <x v="388"/>
    <x v="394"/>
    <x v="54"/>
    <x v="2"/>
  </r>
  <r>
    <x v="5"/>
    <x v="689"/>
    <x v="0"/>
    <x v="0"/>
    <x v="69"/>
    <x v="29"/>
    <x v="389"/>
    <x v="395"/>
    <x v="69"/>
    <x v="3"/>
  </r>
  <r>
    <x v="5"/>
    <x v="690"/>
    <x v="0"/>
    <x v="0"/>
    <x v="62"/>
    <x v="42"/>
    <x v="390"/>
    <x v="396"/>
    <x v="62"/>
    <x v="3"/>
  </r>
  <r>
    <x v="5"/>
    <x v="691"/>
    <x v="0"/>
    <x v="0"/>
    <x v="36"/>
    <x v="27"/>
    <x v="391"/>
    <x v="397"/>
    <x v="36"/>
    <x v="1"/>
  </r>
  <r>
    <x v="5"/>
    <x v="692"/>
    <x v="0"/>
    <x v="1"/>
    <x v="51"/>
    <x v="2"/>
    <x v="2"/>
    <x v="2"/>
    <x v="51"/>
    <x v="1"/>
  </r>
  <r>
    <x v="5"/>
    <x v="693"/>
    <x v="0"/>
    <x v="0"/>
    <x v="33"/>
    <x v="20"/>
    <x v="392"/>
    <x v="398"/>
    <x v="33"/>
    <x v="3"/>
  </r>
  <r>
    <x v="5"/>
    <x v="694"/>
    <x v="0"/>
    <x v="0"/>
    <x v="53"/>
    <x v="11"/>
    <x v="22"/>
    <x v="24"/>
    <x v="53"/>
    <x v="2"/>
  </r>
  <r>
    <x v="5"/>
    <x v="695"/>
    <x v="0"/>
    <x v="0"/>
    <x v="4"/>
    <x v="47"/>
    <x v="393"/>
    <x v="399"/>
    <x v="4"/>
    <x v="3"/>
  </r>
  <r>
    <x v="5"/>
    <x v="696"/>
    <x v="0"/>
    <x v="3"/>
    <x v="9"/>
    <x v="2"/>
    <x v="2"/>
    <x v="18"/>
    <x v="9"/>
    <x v="2"/>
  </r>
  <r>
    <x v="5"/>
    <x v="697"/>
    <x v="0"/>
    <x v="0"/>
    <x v="18"/>
    <x v="3"/>
    <x v="394"/>
    <x v="400"/>
    <x v="18"/>
    <x v="0"/>
  </r>
  <r>
    <x v="5"/>
    <x v="698"/>
    <x v="0"/>
    <x v="0"/>
    <x v="6"/>
    <x v="6"/>
    <x v="395"/>
    <x v="401"/>
    <x v="6"/>
    <x v="1"/>
  </r>
  <r>
    <x v="5"/>
    <x v="699"/>
    <x v="0"/>
    <x v="0"/>
    <x v="5"/>
    <x v="6"/>
    <x v="396"/>
    <x v="402"/>
    <x v="5"/>
    <x v="3"/>
  </r>
  <r>
    <x v="5"/>
    <x v="700"/>
    <x v="0"/>
    <x v="0"/>
    <x v="87"/>
    <x v="11"/>
    <x v="314"/>
    <x v="320"/>
    <x v="87"/>
    <x v="3"/>
  </r>
  <r>
    <x v="5"/>
    <x v="701"/>
    <x v="0"/>
    <x v="3"/>
    <x v="60"/>
    <x v="2"/>
    <x v="2"/>
    <x v="171"/>
    <x v="60"/>
    <x v="1"/>
  </r>
  <r>
    <x v="5"/>
    <x v="702"/>
    <x v="0"/>
    <x v="2"/>
    <x v="45"/>
    <x v="26"/>
    <x v="2"/>
    <x v="12"/>
    <x v="45"/>
    <x v="3"/>
  </r>
  <r>
    <x v="5"/>
    <x v="703"/>
    <x v="0"/>
    <x v="0"/>
    <x v="9"/>
    <x v="45"/>
    <x v="134"/>
    <x v="139"/>
    <x v="9"/>
    <x v="2"/>
  </r>
  <r>
    <x v="5"/>
    <x v="704"/>
    <x v="0"/>
    <x v="1"/>
    <x v="70"/>
    <x v="2"/>
    <x v="2"/>
    <x v="2"/>
    <x v="70"/>
    <x v="2"/>
  </r>
  <r>
    <x v="5"/>
    <x v="705"/>
    <x v="0"/>
    <x v="0"/>
    <x v="30"/>
    <x v="1"/>
    <x v="209"/>
    <x v="215"/>
    <x v="30"/>
    <x v="3"/>
  </r>
  <r>
    <x v="5"/>
    <x v="706"/>
    <x v="0"/>
    <x v="2"/>
    <x v="55"/>
    <x v="26"/>
    <x v="2"/>
    <x v="12"/>
    <x v="55"/>
    <x v="3"/>
  </r>
  <r>
    <x v="5"/>
    <x v="706"/>
    <x v="0"/>
    <x v="0"/>
    <x v="78"/>
    <x v="29"/>
    <x v="397"/>
    <x v="403"/>
    <x v="78"/>
    <x v="1"/>
  </r>
  <r>
    <x v="5"/>
    <x v="707"/>
    <x v="0"/>
    <x v="0"/>
    <x v="22"/>
    <x v="6"/>
    <x v="395"/>
    <x v="401"/>
    <x v="22"/>
    <x v="0"/>
  </r>
  <r>
    <x v="5"/>
    <x v="708"/>
    <x v="0"/>
    <x v="0"/>
    <x v="43"/>
    <x v="34"/>
    <x v="398"/>
    <x v="404"/>
    <x v="43"/>
    <x v="3"/>
  </r>
  <r>
    <x v="5"/>
    <x v="709"/>
    <x v="0"/>
    <x v="2"/>
    <x v="93"/>
    <x v="37"/>
    <x v="2"/>
    <x v="12"/>
    <x v="93"/>
    <x v="1"/>
  </r>
  <r>
    <x v="5"/>
    <x v="710"/>
    <x v="0"/>
    <x v="0"/>
    <x v="82"/>
    <x v="7"/>
    <x v="342"/>
    <x v="348"/>
    <x v="82"/>
    <x v="2"/>
  </r>
  <r>
    <x v="5"/>
    <x v="711"/>
    <x v="0"/>
    <x v="0"/>
    <x v="21"/>
    <x v="68"/>
    <x v="399"/>
    <x v="405"/>
    <x v="21"/>
    <x v="3"/>
  </r>
  <r>
    <x v="5"/>
    <x v="712"/>
    <x v="0"/>
    <x v="0"/>
    <x v="77"/>
    <x v="25"/>
    <x v="400"/>
    <x v="406"/>
    <x v="77"/>
    <x v="2"/>
  </r>
  <r>
    <x v="5"/>
    <x v="713"/>
    <x v="0"/>
    <x v="0"/>
    <x v="21"/>
    <x v="5"/>
    <x v="401"/>
    <x v="407"/>
    <x v="21"/>
    <x v="3"/>
  </r>
  <r>
    <x v="5"/>
    <x v="714"/>
    <x v="0"/>
    <x v="1"/>
    <x v="30"/>
    <x v="2"/>
    <x v="2"/>
    <x v="2"/>
    <x v="30"/>
    <x v="3"/>
  </r>
  <r>
    <x v="5"/>
    <x v="715"/>
    <x v="0"/>
    <x v="0"/>
    <x v="17"/>
    <x v="26"/>
    <x v="77"/>
    <x v="82"/>
    <x v="17"/>
    <x v="0"/>
  </r>
  <r>
    <x v="5"/>
    <x v="716"/>
    <x v="0"/>
    <x v="2"/>
    <x v="61"/>
    <x v="35"/>
    <x v="2"/>
    <x v="12"/>
    <x v="61"/>
    <x v="3"/>
  </r>
  <r>
    <x v="5"/>
    <x v="717"/>
    <x v="0"/>
    <x v="0"/>
    <x v="72"/>
    <x v="54"/>
    <x v="55"/>
    <x v="60"/>
    <x v="72"/>
    <x v="3"/>
  </r>
  <r>
    <x v="5"/>
    <x v="718"/>
    <x v="0"/>
    <x v="0"/>
    <x v="16"/>
    <x v="3"/>
    <x v="70"/>
    <x v="75"/>
    <x v="16"/>
    <x v="1"/>
  </r>
  <r>
    <x v="5"/>
    <x v="719"/>
    <x v="0"/>
    <x v="0"/>
    <x v="79"/>
    <x v="26"/>
    <x v="336"/>
    <x v="342"/>
    <x v="79"/>
    <x v="3"/>
  </r>
  <r>
    <x v="5"/>
    <x v="720"/>
    <x v="0"/>
    <x v="0"/>
    <x v="43"/>
    <x v="14"/>
    <x v="402"/>
    <x v="408"/>
    <x v="43"/>
    <x v="3"/>
  </r>
  <r>
    <x v="5"/>
    <x v="721"/>
    <x v="0"/>
    <x v="0"/>
    <x v="68"/>
    <x v="79"/>
    <x v="403"/>
    <x v="409"/>
    <x v="68"/>
    <x v="3"/>
  </r>
  <r>
    <x v="5"/>
    <x v="722"/>
    <x v="0"/>
    <x v="0"/>
    <x v="79"/>
    <x v="46"/>
    <x v="131"/>
    <x v="136"/>
    <x v="79"/>
    <x v="3"/>
  </r>
  <r>
    <x v="5"/>
    <x v="723"/>
    <x v="0"/>
    <x v="0"/>
    <x v="86"/>
    <x v="31"/>
    <x v="404"/>
    <x v="410"/>
    <x v="86"/>
    <x v="3"/>
  </r>
  <r>
    <x v="5"/>
    <x v="724"/>
    <x v="0"/>
    <x v="0"/>
    <x v="52"/>
    <x v="31"/>
    <x v="405"/>
    <x v="411"/>
    <x v="52"/>
    <x v="2"/>
  </r>
  <r>
    <x v="5"/>
    <x v="725"/>
    <x v="0"/>
    <x v="0"/>
    <x v="47"/>
    <x v="33"/>
    <x v="406"/>
    <x v="412"/>
    <x v="47"/>
    <x v="1"/>
  </r>
  <r>
    <x v="5"/>
    <x v="726"/>
    <x v="0"/>
    <x v="0"/>
    <x v="17"/>
    <x v="41"/>
    <x v="4"/>
    <x v="4"/>
    <x v="17"/>
    <x v="0"/>
  </r>
  <r>
    <x v="5"/>
    <x v="727"/>
    <x v="1"/>
    <x v="0"/>
    <x v="57"/>
    <x v="42"/>
    <x v="407"/>
    <x v="413"/>
    <x v="57"/>
    <x v="2"/>
  </r>
  <r>
    <x v="5"/>
    <x v="728"/>
    <x v="1"/>
    <x v="0"/>
    <x v="40"/>
    <x v="4"/>
    <x v="142"/>
    <x v="147"/>
    <x v="40"/>
    <x v="2"/>
  </r>
  <r>
    <x v="5"/>
    <x v="729"/>
    <x v="1"/>
    <x v="0"/>
    <x v="52"/>
    <x v="31"/>
    <x v="119"/>
    <x v="124"/>
    <x v="52"/>
    <x v="2"/>
  </r>
  <r>
    <x v="5"/>
    <x v="730"/>
    <x v="1"/>
    <x v="0"/>
    <x v="15"/>
    <x v="40"/>
    <x v="408"/>
    <x v="414"/>
    <x v="15"/>
    <x v="2"/>
  </r>
  <r>
    <x v="5"/>
    <x v="731"/>
    <x v="1"/>
    <x v="0"/>
    <x v="31"/>
    <x v="0"/>
    <x v="406"/>
    <x v="412"/>
    <x v="31"/>
    <x v="1"/>
  </r>
  <r>
    <x v="5"/>
    <x v="732"/>
    <x v="1"/>
    <x v="0"/>
    <x v="90"/>
    <x v="65"/>
    <x v="409"/>
    <x v="415"/>
    <x v="90"/>
    <x v="0"/>
  </r>
  <r>
    <x v="5"/>
    <x v="733"/>
    <x v="1"/>
    <x v="0"/>
    <x v="51"/>
    <x v="45"/>
    <x v="410"/>
    <x v="416"/>
    <x v="51"/>
    <x v="1"/>
  </r>
  <r>
    <x v="5"/>
    <x v="734"/>
    <x v="1"/>
    <x v="3"/>
    <x v="35"/>
    <x v="2"/>
    <x v="2"/>
    <x v="26"/>
    <x v="35"/>
    <x v="2"/>
  </r>
  <r>
    <x v="5"/>
    <x v="735"/>
    <x v="1"/>
    <x v="0"/>
    <x v="85"/>
    <x v="21"/>
    <x v="411"/>
    <x v="417"/>
    <x v="85"/>
    <x v="1"/>
  </r>
  <r>
    <x v="5"/>
    <x v="736"/>
    <x v="1"/>
    <x v="0"/>
    <x v="12"/>
    <x v="20"/>
    <x v="411"/>
    <x v="417"/>
    <x v="12"/>
    <x v="3"/>
  </r>
  <r>
    <x v="5"/>
    <x v="737"/>
    <x v="1"/>
    <x v="2"/>
    <x v="42"/>
    <x v="60"/>
    <x v="2"/>
    <x v="12"/>
    <x v="42"/>
    <x v="1"/>
  </r>
  <r>
    <x v="5"/>
    <x v="738"/>
    <x v="1"/>
    <x v="0"/>
    <x v="70"/>
    <x v="13"/>
    <x v="188"/>
    <x v="194"/>
    <x v="70"/>
    <x v="2"/>
  </r>
  <r>
    <x v="5"/>
    <x v="739"/>
    <x v="1"/>
    <x v="2"/>
    <x v="73"/>
    <x v="21"/>
    <x v="2"/>
    <x v="12"/>
    <x v="73"/>
    <x v="3"/>
  </r>
  <r>
    <x v="5"/>
    <x v="740"/>
    <x v="1"/>
    <x v="0"/>
    <x v="85"/>
    <x v="64"/>
    <x v="54"/>
    <x v="59"/>
    <x v="85"/>
    <x v="1"/>
  </r>
  <r>
    <x v="5"/>
    <x v="741"/>
    <x v="1"/>
    <x v="0"/>
    <x v="41"/>
    <x v="33"/>
    <x v="33"/>
    <x v="37"/>
    <x v="41"/>
    <x v="1"/>
  </r>
  <r>
    <x v="5"/>
    <x v="742"/>
    <x v="1"/>
    <x v="3"/>
    <x v="14"/>
    <x v="2"/>
    <x v="2"/>
    <x v="18"/>
    <x v="14"/>
    <x v="3"/>
  </r>
  <r>
    <x v="5"/>
    <x v="743"/>
    <x v="1"/>
    <x v="2"/>
    <x v="9"/>
    <x v="9"/>
    <x v="2"/>
    <x v="12"/>
    <x v="9"/>
    <x v="2"/>
  </r>
  <r>
    <x v="5"/>
    <x v="744"/>
    <x v="1"/>
    <x v="0"/>
    <x v="27"/>
    <x v="14"/>
    <x v="412"/>
    <x v="418"/>
    <x v="27"/>
    <x v="2"/>
  </r>
  <r>
    <x v="5"/>
    <x v="745"/>
    <x v="1"/>
    <x v="1"/>
    <x v="69"/>
    <x v="2"/>
    <x v="2"/>
    <x v="2"/>
    <x v="69"/>
    <x v="3"/>
  </r>
  <r>
    <x v="5"/>
    <x v="746"/>
    <x v="1"/>
    <x v="0"/>
    <x v="42"/>
    <x v="43"/>
    <x v="371"/>
    <x v="377"/>
    <x v="42"/>
    <x v="1"/>
  </r>
  <r>
    <x v="5"/>
    <x v="747"/>
    <x v="1"/>
    <x v="0"/>
    <x v="62"/>
    <x v="42"/>
    <x v="347"/>
    <x v="353"/>
    <x v="62"/>
    <x v="3"/>
  </r>
  <r>
    <x v="5"/>
    <x v="748"/>
    <x v="1"/>
    <x v="1"/>
    <x v="1"/>
    <x v="2"/>
    <x v="2"/>
    <x v="2"/>
    <x v="1"/>
    <x v="1"/>
  </r>
  <r>
    <x v="5"/>
    <x v="749"/>
    <x v="1"/>
    <x v="0"/>
    <x v="41"/>
    <x v="12"/>
    <x v="314"/>
    <x v="320"/>
    <x v="41"/>
    <x v="1"/>
  </r>
  <r>
    <x v="5"/>
    <x v="750"/>
    <x v="1"/>
    <x v="0"/>
    <x v="69"/>
    <x v="29"/>
    <x v="413"/>
    <x v="419"/>
    <x v="69"/>
    <x v="3"/>
  </r>
  <r>
    <x v="5"/>
    <x v="751"/>
    <x v="1"/>
    <x v="0"/>
    <x v="65"/>
    <x v="15"/>
    <x v="30"/>
    <x v="34"/>
    <x v="65"/>
    <x v="2"/>
  </r>
  <r>
    <x v="5"/>
    <x v="752"/>
    <x v="1"/>
    <x v="0"/>
    <x v="9"/>
    <x v="35"/>
    <x v="16"/>
    <x v="17"/>
    <x v="9"/>
    <x v="2"/>
  </r>
  <r>
    <x v="5"/>
    <x v="753"/>
    <x v="1"/>
    <x v="1"/>
    <x v="69"/>
    <x v="2"/>
    <x v="2"/>
    <x v="2"/>
    <x v="69"/>
    <x v="3"/>
  </r>
  <r>
    <x v="5"/>
    <x v="754"/>
    <x v="1"/>
    <x v="3"/>
    <x v="19"/>
    <x v="2"/>
    <x v="2"/>
    <x v="26"/>
    <x v="19"/>
    <x v="1"/>
  </r>
  <r>
    <x v="5"/>
    <x v="755"/>
    <x v="1"/>
    <x v="0"/>
    <x v="21"/>
    <x v="33"/>
    <x v="407"/>
    <x v="413"/>
    <x v="21"/>
    <x v="3"/>
  </r>
  <r>
    <x v="5"/>
    <x v="756"/>
    <x v="1"/>
    <x v="0"/>
    <x v="26"/>
    <x v="23"/>
    <x v="105"/>
    <x v="110"/>
    <x v="26"/>
    <x v="2"/>
  </r>
  <r>
    <x v="5"/>
    <x v="757"/>
    <x v="1"/>
    <x v="0"/>
    <x v="55"/>
    <x v="26"/>
    <x v="414"/>
    <x v="420"/>
    <x v="55"/>
    <x v="3"/>
  </r>
  <r>
    <x v="5"/>
    <x v="758"/>
    <x v="1"/>
    <x v="1"/>
    <x v="82"/>
    <x v="2"/>
    <x v="2"/>
    <x v="2"/>
    <x v="82"/>
    <x v="2"/>
  </r>
  <r>
    <x v="5"/>
    <x v="759"/>
    <x v="1"/>
    <x v="0"/>
    <x v="9"/>
    <x v="9"/>
    <x v="296"/>
    <x v="302"/>
    <x v="9"/>
    <x v="2"/>
  </r>
  <r>
    <x v="5"/>
    <x v="760"/>
    <x v="1"/>
    <x v="0"/>
    <x v="66"/>
    <x v="16"/>
    <x v="131"/>
    <x v="136"/>
    <x v="66"/>
    <x v="2"/>
  </r>
  <r>
    <x v="5"/>
    <x v="761"/>
    <x v="1"/>
    <x v="0"/>
    <x v="35"/>
    <x v="47"/>
    <x v="415"/>
    <x v="421"/>
    <x v="35"/>
    <x v="2"/>
  </r>
  <r>
    <x v="5"/>
    <x v="762"/>
    <x v="1"/>
    <x v="0"/>
    <x v="4"/>
    <x v="71"/>
    <x v="305"/>
    <x v="311"/>
    <x v="4"/>
    <x v="3"/>
  </r>
  <r>
    <x v="5"/>
    <x v="763"/>
    <x v="1"/>
    <x v="0"/>
    <x v="85"/>
    <x v="40"/>
    <x v="97"/>
    <x v="102"/>
    <x v="85"/>
    <x v="1"/>
  </r>
  <r>
    <x v="5"/>
    <x v="764"/>
    <x v="1"/>
    <x v="0"/>
    <x v="1"/>
    <x v="56"/>
    <x v="416"/>
    <x v="422"/>
    <x v="1"/>
    <x v="1"/>
  </r>
  <r>
    <x v="5"/>
    <x v="765"/>
    <x v="1"/>
    <x v="0"/>
    <x v="85"/>
    <x v="64"/>
    <x v="417"/>
    <x v="423"/>
    <x v="85"/>
    <x v="1"/>
  </r>
  <r>
    <x v="5"/>
    <x v="766"/>
    <x v="1"/>
    <x v="0"/>
    <x v="50"/>
    <x v="16"/>
    <x v="418"/>
    <x v="424"/>
    <x v="50"/>
    <x v="1"/>
  </r>
  <r>
    <x v="5"/>
    <x v="767"/>
    <x v="1"/>
    <x v="0"/>
    <x v="33"/>
    <x v="48"/>
    <x v="419"/>
    <x v="425"/>
    <x v="33"/>
    <x v="3"/>
  </r>
  <r>
    <x v="5"/>
    <x v="768"/>
    <x v="1"/>
    <x v="0"/>
    <x v="7"/>
    <x v="16"/>
    <x v="392"/>
    <x v="398"/>
    <x v="7"/>
    <x v="1"/>
  </r>
  <r>
    <x v="5"/>
    <x v="769"/>
    <x v="1"/>
    <x v="0"/>
    <x v="71"/>
    <x v="11"/>
    <x v="420"/>
    <x v="426"/>
    <x v="71"/>
    <x v="0"/>
  </r>
  <r>
    <x v="5"/>
    <x v="770"/>
    <x v="1"/>
    <x v="1"/>
    <x v="14"/>
    <x v="2"/>
    <x v="2"/>
    <x v="2"/>
    <x v="14"/>
    <x v="3"/>
  </r>
  <r>
    <x v="5"/>
    <x v="771"/>
    <x v="1"/>
    <x v="2"/>
    <x v="41"/>
    <x v="12"/>
    <x v="2"/>
    <x v="12"/>
    <x v="41"/>
    <x v="1"/>
  </r>
  <r>
    <x v="5"/>
    <x v="772"/>
    <x v="1"/>
    <x v="0"/>
    <x v="27"/>
    <x v="14"/>
    <x v="301"/>
    <x v="307"/>
    <x v="27"/>
    <x v="2"/>
  </r>
  <r>
    <x v="5"/>
    <x v="773"/>
    <x v="1"/>
    <x v="1"/>
    <x v="26"/>
    <x v="2"/>
    <x v="2"/>
    <x v="2"/>
    <x v="26"/>
    <x v="2"/>
  </r>
  <r>
    <x v="5"/>
    <x v="774"/>
    <x v="1"/>
    <x v="0"/>
    <x v="9"/>
    <x v="9"/>
    <x v="421"/>
    <x v="427"/>
    <x v="9"/>
    <x v="2"/>
  </r>
  <r>
    <x v="5"/>
    <x v="775"/>
    <x v="1"/>
    <x v="0"/>
    <x v="0"/>
    <x v="49"/>
    <x v="36"/>
    <x v="41"/>
    <x v="0"/>
    <x v="0"/>
  </r>
  <r>
    <x v="5"/>
    <x v="776"/>
    <x v="1"/>
    <x v="0"/>
    <x v="74"/>
    <x v="42"/>
    <x v="422"/>
    <x v="428"/>
    <x v="74"/>
    <x v="3"/>
  </r>
  <r>
    <x v="6"/>
    <x v="777"/>
    <x v="0"/>
    <x v="0"/>
    <x v="14"/>
    <x v="14"/>
    <x v="423"/>
    <x v="429"/>
    <x v="14"/>
    <x v="3"/>
  </r>
  <r>
    <x v="6"/>
    <x v="778"/>
    <x v="0"/>
    <x v="0"/>
    <x v="48"/>
    <x v="12"/>
    <x v="424"/>
    <x v="430"/>
    <x v="48"/>
    <x v="3"/>
  </r>
  <r>
    <x v="6"/>
    <x v="779"/>
    <x v="0"/>
    <x v="1"/>
    <x v="73"/>
    <x v="2"/>
    <x v="2"/>
    <x v="2"/>
    <x v="73"/>
    <x v="3"/>
  </r>
  <r>
    <x v="6"/>
    <x v="780"/>
    <x v="0"/>
    <x v="0"/>
    <x v="37"/>
    <x v="67"/>
    <x v="306"/>
    <x v="312"/>
    <x v="37"/>
    <x v="3"/>
  </r>
  <r>
    <x v="6"/>
    <x v="781"/>
    <x v="0"/>
    <x v="0"/>
    <x v="45"/>
    <x v="26"/>
    <x v="229"/>
    <x v="235"/>
    <x v="45"/>
    <x v="3"/>
  </r>
  <r>
    <x v="6"/>
    <x v="782"/>
    <x v="0"/>
    <x v="0"/>
    <x v="85"/>
    <x v="64"/>
    <x v="425"/>
    <x v="431"/>
    <x v="85"/>
    <x v="1"/>
  </r>
  <r>
    <x v="6"/>
    <x v="783"/>
    <x v="0"/>
    <x v="0"/>
    <x v="43"/>
    <x v="56"/>
    <x v="314"/>
    <x v="320"/>
    <x v="43"/>
    <x v="3"/>
  </r>
  <r>
    <x v="6"/>
    <x v="784"/>
    <x v="0"/>
    <x v="0"/>
    <x v="86"/>
    <x v="5"/>
    <x v="335"/>
    <x v="341"/>
    <x v="86"/>
    <x v="3"/>
  </r>
  <r>
    <x v="6"/>
    <x v="785"/>
    <x v="0"/>
    <x v="0"/>
    <x v="40"/>
    <x v="60"/>
    <x v="143"/>
    <x v="148"/>
    <x v="40"/>
    <x v="2"/>
  </r>
  <r>
    <x v="6"/>
    <x v="786"/>
    <x v="0"/>
    <x v="0"/>
    <x v="49"/>
    <x v="43"/>
    <x v="426"/>
    <x v="432"/>
    <x v="49"/>
    <x v="3"/>
  </r>
  <r>
    <x v="6"/>
    <x v="787"/>
    <x v="0"/>
    <x v="0"/>
    <x v="55"/>
    <x v="26"/>
    <x v="211"/>
    <x v="217"/>
    <x v="55"/>
    <x v="3"/>
  </r>
  <r>
    <x v="6"/>
    <x v="788"/>
    <x v="0"/>
    <x v="0"/>
    <x v="93"/>
    <x v="37"/>
    <x v="71"/>
    <x v="76"/>
    <x v="93"/>
    <x v="1"/>
  </r>
  <r>
    <x v="6"/>
    <x v="789"/>
    <x v="0"/>
    <x v="1"/>
    <x v="44"/>
    <x v="2"/>
    <x v="2"/>
    <x v="2"/>
    <x v="44"/>
    <x v="1"/>
  </r>
  <r>
    <x v="6"/>
    <x v="790"/>
    <x v="0"/>
    <x v="0"/>
    <x v="43"/>
    <x v="56"/>
    <x v="273"/>
    <x v="279"/>
    <x v="43"/>
    <x v="3"/>
  </r>
  <r>
    <x v="6"/>
    <x v="791"/>
    <x v="0"/>
    <x v="0"/>
    <x v="32"/>
    <x v="36"/>
    <x v="427"/>
    <x v="433"/>
    <x v="32"/>
    <x v="1"/>
  </r>
  <r>
    <x v="6"/>
    <x v="792"/>
    <x v="0"/>
    <x v="0"/>
    <x v="64"/>
    <x v="1"/>
    <x v="428"/>
    <x v="434"/>
    <x v="64"/>
    <x v="2"/>
  </r>
  <r>
    <x v="6"/>
    <x v="793"/>
    <x v="0"/>
    <x v="0"/>
    <x v="27"/>
    <x v="20"/>
    <x v="11"/>
    <x v="11"/>
    <x v="27"/>
    <x v="2"/>
  </r>
  <r>
    <x v="6"/>
    <x v="794"/>
    <x v="0"/>
    <x v="2"/>
    <x v="64"/>
    <x v="27"/>
    <x v="2"/>
    <x v="12"/>
    <x v="64"/>
    <x v="2"/>
  </r>
  <r>
    <x v="6"/>
    <x v="795"/>
    <x v="0"/>
    <x v="0"/>
    <x v="89"/>
    <x v="60"/>
    <x v="398"/>
    <x v="404"/>
    <x v="89"/>
    <x v="3"/>
  </r>
  <r>
    <x v="6"/>
    <x v="796"/>
    <x v="0"/>
    <x v="0"/>
    <x v="93"/>
    <x v="7"/>
    <x v="130"/>
    <x v="135"/>
    <x v="93"/>
    <x v="1"/>
  </r>
  <r>
    <x v="6"/>
    <x v="797"/>
    <x v="0"/>
    <x v="3"/>
    <x v="72"/>
    <x v="2"/>
    <x v="2"/>
    <x v="26"/>
    <x v="72"/>
    <x v="3"/>
  </r>
  <r>
    <x v="6"/>
    <x v="798"/>
    <x v="0"/>
    <x v="0"/>
    <x v="50"/>
    <x v="21"/>
    <x v="429"/>
    <x v="435"/>
    <x v="50"/>
    <x v="1"/>
  </r>
  <r>
    <x v="6"/>
    <x v="799"/>
    <x v="0"/>
    <x v="0"/>
    <x v="2"/>
    <x v="14"/>
    <x v="430"/>
    <x v="436"/>
    <x v="2"/>
    <x v="2"/>
  </r>
  <r>
    <x v="6"/>
    <x v="800"/>
    <x v="0"/>
    <x v="0"/>
    <x v="5"/>
    <x v="82"/>
    <x v="296"/>
    <x v="302"/>
    <x v="5"/>
    <x v="3"/>
  </r>
  <r>
    <x v="6"/>
    <x v="801"/>
    <x v="0"/>
    <x v="1"/>
    <x v="37"/>
    <x v="2"/>
    <x v="2"/>
    <x v="2"/>
    <x v="37"/>
    <x v="3"/>
  </r>
  <r>
    <x v="6"/>
    <x v="802"/>
    <x v="0"/>
    <x v="0"/>
    <x v="41"/>
    <x v="12"/>
    <x v="431"/>
    <x v="437"/>
    <x v="41"/>
    <x v="1"/>
  </r>
  <r>
    <x v="6"/>
    <x v="803"/>
    <x v="0"/>
    <x v="0"/>
    <x v="9"/>
    <x v="52"/>
    <x v="365"/>
    <x v="371"/>
    <x v="9"/>
    <x v="2"/>
  </r>
  <r>
    <x v="6"/>
    <x v="804"/>
    <x v="0"/>
    <x v="0"/>
    <x v="57"/>
    <x v="42"/>
    <x v="54"/>
    <x v="59"/>
    <x v="57"/>
    <x v="2"/>
  </r>
  <r>
    <x v="6"/>
    <x v="805"/>
    <x v="0"/>
    <x v="0"/>
    <x v="70"/>
    <x v="30"/>
    <x v="71"/>
    <x v="76"/>
    <x v="70"/>
    <x v="2"/>
  </r>
  <r>
    <x v="6"/>
    <x v="806"/>
    <x v="0"/>
    <x v="0"/>
    <x v="16"/>
    <x v="35"/>
    <x v="432"/>
    <x v="438"/>
    <x v="16"/>
    <x v="1"/>
  </r>
  <r>
    <x v="6"/>
    <x v="807"/>
    <x v="0"/>
    <x v="2"/>
    <x v="2"/>
    <x v="56"/>
    <x v="2"/>
    <x v="12"/>
    <x v="2"/>
    <x v="2"/>
  </r>
  <r>
    <x v="6"/>
    <x v="808"/>
    <x v="0"/>
    <x v="1"/>
    <x v="81"/>
    <x v="2"/>
    <x v="2"/>
    <x v="2"/>
    <x v="81"/>
    <x v="3"/>
  </r>
  <r>
    <x v="6"/>
    <x v="809"/>
    <x v="0"/>
    <x v="0"/>
    <x v="6"/>
    <x v="6"/>
    <x v="163"/>
    <x v="168"/>
    <x v="6"/>
    <x v="1"/>
  </r>
  <r>
    <x v="6"/>
    <x v="810"/>
    <x v="0"/>
    <x v="0"/>
    <x v="71"/>
    <x v="11"/>
    <x v="433"/>
    <x v="439"/>
    <x v="71"/>
    <x v="0"/>
  </r>
  <r>
    <x v="6"/>
    <x v="811"/>
    <x v="0"/>
    <x v="0"/>
    <x v="28"/>
    <x v="70"/>
    <x v="434"/>
    <x v="440"/>
    <x v="28"/>
    <x v="2"/>
  </r>
  <r>
    <x v="6"/>
    <x v="812"/>
    <x v="0"/>
    <x v="0"/>
    <x v="40"/>
    <x v="60"/>
    <x v="435"/>
    <x v="441"/>
    <x v="40"/>
    <x v="2"/>
  </r>
  <r>
    <x v="6"/>
    <x v="813"/>
    <x v="0"/>
    <x v="0"/>
    <x v="37"/>
    <x v="0"/>
    <x v="416"/>
    <x v="422"/>
    <x v="37"/>
    <x v="3"/>
  </r>
  <r>
    <x v="6"/>
    <x v="814"/>
    <x v="0"/>
    <x v="0"/>
    <x v="1"/>
    <x v="75"/>
    <x v="36"/>
    <x v="41"/>
    <x v="1"/>
    <x v="1"/>
  </r>
  <r>
    <x v="6"/>
    <x v="815"/>
    <x v="0"/>
    <x v="1"/>
    <x v="3"/>
    <x v="2"/>
    <x v="2"/>
    <x v="2"/>
    <x v="3"/>
    <x v="1"/>
  </r>
  <r>
    <x v="6"/>
    <x v="816"/>
    <x v="0"/>
    <x v="0"/>
    <x v="18"/>
    <x v="3"/>
    <x v="436"/>
    <x v="442"/>
    <x v="18"/>
    <x v="0"/>
  </r>
  <r>
    <x v="6"/>
    <x v="817"/>
    <x v="0"/>
    <x v="0"/>
    <x v="29"/>
    <x v="25"/>
    <x v="437"/>
    <x v="443"/>
    <x v="29"/>
    <x v="1"/>
  </r>
  <r>
    <x v="6"/>
    <x v="818"/>
    <x v="1"/>
    <x v="0"/>
    <x v="95"/>
    <x v="72"/>
    <x v="438"/>
    <x v="444"/>
    <x v="95"/>
    <x v="3"/>
  </r>
  <r>
    <x v="6"/>
    <x v="819"/>
    <x v="1"/>
    <x v="0"/>
    <x v="42"/>
    <x v="5"/>
    <x v="233"/>
    <x v="239"/>
    <x v="42"/>
    <x v="1"/>
  </r>
  <r>
    <x v="6"/>
    <x v="820"/>
    <x v="1"/>
    <x v="0"/>
    <x v="31"/>
    <x v="54"/>
    <x v="227"/>
    <x v="233"/>
    <x v="31"/>
    <x v="1"/>
  </r>
  <r>
    <x v="6"/>
    <x v="821"/>
    <x v="1"/>
    <x v="0"/>
    <x v="76"/>
    <x v="85"/>
    <x v="314"/>
    <x v="320"/>
    <x v="76"/>
    <x v="3"/>
  </r>
  <r>
    <x v="6"/>
    <x v="822"/>
    <x v="1"/>
    <x v="0"/>
    <x v="42"/>
    <x v="0"/>
    <x v="148"/>
    <x v="153"/>
    <x v="42"/>
    <x v="1"/>
  </r>
  <r>
    <x v="6"/>
    <x v="823"/>
    <x v="1"/>
    <x v="0"/>
    <x v="33"/>
    <x v="41"/>
    <x v="99"/>
    <x v="104"/>
    <x v="33"/>
    <x v="3"/>
  </r>
  <r>
    <x v="6"/>
    <x v="824"/>
    <x v="1"/>
    <x v="1"/>
    <x v="63"/>
    <x v="2"/>
    <x v="2"/>
    <x v="2"/>
    <x v="63"/>
    <x v="2"/>
  </r>
  <r>
    <x v="6"/>
    <x v="825"/>
    <x v="1"/>
    <x v="0"/>
    <x v="44"/>
    <x v="83"/>
    <x v="439"/>
    <x v="445"/>
    <x v="44"/>
    <x v="1"/>
  </r>
  <r>
    <x v="6"/>
    <x v="826"/>
    <x v="1"/>
    <x v="0"/>
    <x v="4"/>
    <x v="71"/>
    <x v="233"/>
    <x v="239"/>
    <x v="4"/>
    <x v="3"/>
  </r>
  <r>
    <x v="6"/>
    <x v="827"/>
    <x v="1"/>
    <x v="0"/>
    <x v="17"/>
    <x v="41"/>
    <x v="440"/>
    <x v="446"/>
    <x v="17"/>
    <x v="0"/>
  </r>
  <r>
    <x v="6"/>
    <x v="828"/>
    <x v="1"/>
    <x v="0"/>
    <x v="3"/>
    <x v="47"/>
    <x v="144"/>
    <x v="149"/>
    <x v="3"/>
    <x v="1"/>
  </r>
  <r>
    <x v="6"/>
    <x v="829"/>
    <x v="1"/>
    <x v="1"/>
    <x v="0"/>
    <x v="2"/>
    <x v="2"/>
    <x v="2"/>
    <x v="0"/>
    <x v="0"/>
  </r>
  <r>
    <x v="6"/>
    <x v="830"/>
    <x v="1"/>
    <x v="0"/>
    <x v="88"/>
    <x v="6"/>
    <x v="52"/>
    <x v="57"/>
    <x v="88"/>
    <x v="1"/>
  </r>
  <r>
    <x v="6"/>
    <x v="831"/>
    <x v="1"/>
    <x v="0"/>
    <x v="86"/>
    <x v="76"/>
    <x v="441"/>
    <x v="447"/>
    <x v="86"/>
    <x v="3"/>
  </r>
  <r>
    <x v="6"/>
    <x v="832"/>
    <x v="1"/>
    <x v="0"/>
    <x v="37"/>
    <x v="67"/>
    <x v="9"/>
    <x v="9"/>
    <x v="37"/>
    <x v="3"/>
  </r>
  <r>
    <x v="6"/>
    <x v="833"/>
    <x v="1"/>
    <x v="0"/>
    <x v="89"/>
    <x v="8"/>
    <x v="442"/>
    <x v="448"/>
    <x v="89"/>
    <x v="3"/>
  </r>
  <r>
    <x v="6"/>
    <x v="834"/>
    <x v="1"/>
    <x v="0"/>
    <x v="58"/>
    <x v="27"/>
    <x v="135"/>
    <x v="140"/>
    <x v="58"/>
    <x v="1"/>
  </r>
  <r>
    <x v="6"/>
    <x v="835"/>
    <x v="1"/>
    <x v="0"/>
    <x v="38"/>
    <x v="48"/>
    <x v="314"/>
    <x v="320"/>
    <x v="38"/>
    <x v="1"/>
  </r>
  <r>
    <x v="6"/>
    <x v="836"/>
    <x v="1"/>
    <x v="0"/>
    <x v="60"/>
    <x v="32"/>
    <x v="231"/>
    <x v="237"/>
    <x v="60"/>
    <x v="1"/>
  </r>
  <r>
    <x v="6"/>
    <x v="837"/>
    <x v="1"/>
    <x v="0"/>
    <x v="39"/>
    <x v="49"/>
    <x v="443"/>
    <x v="449"/>
    <x v="39"/>
    <x v="3"/>
  </r>
  <r>
    <x v="6"/>
    <x v="838"/>
    <x v="1"/>
    <x v="0"/>
    <x v="70"/>
    <x v="30"/>
    <x v="368"/>
    <x v="374"/>
    <x v="70"/>
    <x v="2"/>
  </r>
  <r>
    <x v="6"/>
    <x v="839"/>
    <x v="1"/>
    <x v="0"/>
    <x v="17"/>
    <x v="18"/>
    <x v="44"/>
    <x v="49"/>
    <x v="17"/>
    <x v="0"/>
  </r>
  <r>
    <x v="6"/>
    <x v="840"/>
    <x v="1"/>
    <x v="0"/>
    <x v="42"/>
    <x v="43"/>
    <x v="444"/>
    <x v="450"/>
    <x v="42"/>
    <x v="1"/>
  </r>
  <r>
    <x v="6"/>
    <x v="841"/>
    <x v="1"/>
    <x v="0"/>
    <x v="48"/>
    <x v="13"/>
    <x v="445"/>
    <x v="451"/>
    <x v="48"/>
    <x v="3"/>
  </r>
  <r>
    <x v="6"/>
    <x v="842"/>
    <x v="1"/>
    <x v="0"/>
    <x v="45"/>
    <x v="58"/>
    <x v="446"/>
    <x v="452"/>
    <x v="45"/>
    <x v="3"/>
  </r>
  <r>
    <x v="6"/>
    <x v="843"/>
    <x v="1"/>
    <x v="0"/>
    <x v="93"/>
    <x v="81"/>
    <x v="184"/>
    <x v="190"/>
    <x v="93"/>
    <x v="1"/>
  </r>
  <r>
    <x v="6"/>
    <x v="844"/>
    <x v="1"/>
    <x v="0"/>
    <x v="82"/>
    <x v="21"/>
    <x v="160"/>
    <x v="165"/>
    <x v="82"/>
    <x v="2"/>
  </r>
  <r>
    <x v="6"/>
    <x v="845"/>
    <x v="1"/>
    <x v="0"/>
    <x v="15"/>
    <x v="18"/>
    <x v="145"/>
    <x v="150"/>
    <x v="15"/>
    <x v="2"/>
  </r>
  <r>
    <x v="6"/>
    <x v="846"/>
    <x v="1"/>
    <x v="3"/>
    <x v="30"/>
    <x v="2"/>
    <x v="2"/>
    <x v="26"/>
    <x v="30"/>
    <x v="3"/>
  </r>
  <r>
    <x v="6"/>
    <x v="847"/>
    <x v="1"/>
    <x v="0"/>
    <x v="83"/>
    <x v="6"/>
    <x v="447"/>
    <x v="453"/>
    <x v="83"/>
    <x v="0"/>
  </r>
  <r>
    <x v="6"/>
    <x v="848"/>
    <x v="1"/>
    <x v="1"/>
    <x v="22"/>
    <x v="2"/>
    <x v="2"/>
    <x v="2"/>
    <x v="22"/>
    <x v="0"/>
  </r>
  <r>
    <x v="6"/>
    <x v="849"/>
    <x v="1"/>
    <x v="2"/>
    <x v="0"/>
    <x v="61"/>
    <x v="2"/>
    <x v="12"/>
    <x v="0"/>
    <x v="0"/>
  </r>
  <r>
    <x v="6"/>
    <x v="850"/>
    <x v="1"/>
    <x v="0"/>
    <x v="61"/>
    <x v="32"/>
    <x v="448"/>
    <x v="454"/>
    <x v="61"/>
    <x v="3"/>
  </r>
  <r>
    <x v="6"/>
    <x v="851"/>
    <x v="1"/>
    <x v="3"/>
    <x v="22"/>
    <x v="2"/>
    <x v="2"/>
    <x v="18"/>
    <x v="22"/>
    <x v="0"/>
  </r>
  <r>
    <x v="6"/>
    <x v="295"/>
    <x v="1"/>
    <x v="0"/>
    <x v="86"/>
    <x v="76"/>
    <x v="63"/>
    <x v="68"/>
    <x v="86"/>
    <x v="3"/>
  </r>
  <r>
    <x v="6"/>
    <x v="852"/>
    <x v="1"/>
    <x v="0"/>
    <x v="31"/>
    <x v="35"/>
    <x v="50"/>
    <x v="55"/>
    <x v="31"/>
    <x v="1"/>
  </r>
  <r>
    <x v="6"/>
    <x v="853"/>
    <x v="1"/>
    <x v="2"/>
    <x v="64"/>
    <x v="27"/>
    <x v="2"/>
    <x v="12"/>
    <x v="64"/>
    <x v="2"/>
  </r>
  <r>
    <x v="6"/>
    <x v="854"/>
    <x v="1"/>
    <x v="0"/>
    <x v="93"/>
    <x v="7"/>
    <x v="449"/>
    <x v="455"/>
    <x v="93"/>
    <x v="1"/>
  </r>
  <r>
    <x v="6"/>
    <x v="855"/>
    <x v="1"/>
    <x v="0"/>
    <x v="0"/>
    <x v="40"/>
    <x v="322"/>
    <x v="328"/>
    <x v="0"/>
    <x v="0"/>
  </r>
  <r>
    <x v="6"/>
    <x v="856"/>
    <x v="1"/>
    <x v="1"/>
    <x v="16"/>
    <x v="2"/>
    <x v="2"/>
    <x v="2"/>
    <x v="16"/>
    <x v="1"/>
  </r>
  <r>
    <x v="7"/>
    <x v="857"/>
    <x v="0"/>
    <x v="0"/>
    <x v="56"/>
    <x v="61"/>
    <x v="450"/>
    <x v="456"/>
    <x v="56"/>
    <x v="2"/>
  </r>
  <r>
    <x v="7"/>
    <x v="858"/>
    <x v="0"/>
    <x v="0"/>
    <x v="15"/>
    <x v="41"/>
    <x v="423"/>
    <x v="429"/>
    <x v="15"/>
    <x v="2"/>
  </r>
  <r>
    <x v="7"/>
    <x v="859"/>
    <x v="0"/>
    <x v="0"/>
    <x v="25"/>
    <x v="14"/>
    <x v="306"/>
    <x v="312"/>
    <x v="25"/>
    <x v="3"/>
  </r>
  <r>
    <x v="7"/>
    <x v="860"/>
    <x v="0"/>
    <x v="3"/>
    <x v="44"/>
    <x v="2"/>
    <x v="2"/>
    <x v="18"/>
    <x v="44"/>
    <x v="1"/>
  </r>
  <r>
    <x v="7"/>
    <x v="861"/>
    <x v="0"/>
    <x v="0"/>
    <x v="86"/>
    <x v="76"/>
    <x v="451"/>
    <x v="457"/>
    <x v="86"/>
    <x v="3"/>
  </r>
  <r>
    <x v="7"/>
    <x v="862"/>
    <x v="0"/>
    <x v="0"/>
    <x v="0"/>
    <x v="17"/>
    <x v="452"/>
    <x v="458"/>
    <x v="0"/>
    <x v="0"/>
  </r>
  <r>
    <x v="7"/>
    <x v="863"/>
    <x v="0"/>
    <x v="0"/>
    <x v="74"/>
    <x v="42"/>
    <x v="176"/>
    <x v="182"/>
    <x v="74"/>
    <x v="3"/>
  </r>
  <r>
    <x v="7"/>
    <x v="864"/>
    <x v="0"/>
    <x v="0"/>
    <x v="67"/>
    <x v="48"/>
    <x v="453"/>
    <x v="459"/>
    <x v="67"/>
    <x v="1"/>
  </r>
  <r>
    <x v="7"/>
    <x v="865"/>
    <x v="0"/>
    <x v="0"/>
    <x v="35"/>
    <x v="36"/>
    <x v="452"/>
    <x v="458"/>
    <x v="35"/>
    <x v="2"/>
  </r>
  <r>
    <x v="7"/>
    <x v="866"/>
    <x v="0"/>
    <x v="0"/>
    <x v="1"/>
    <x v="64"/>
    <x v="454"/>
    <x v="460"/>
    <x v="1"/>
    <x v="1"/>
  </r>
  <r>
    <x v="7"/>
    <x v="867"/>
    <x v="0"/>
    <x v="1"/>
    <x v="72"/>
    <x v="2"/>
    <x v="2"/>
    <x v="2"/>
    <x v="72"/>
    <x v="3"/>
  </r>
  <r>
    <x v="7"/>
    <x v="868"/>
    <x v="0"/>
    <x v="2"/>
    <x v="44"/>
    <x v="5"/>
    <x v="2"/>
    <x v="12"/>
    <x v="44"/>
    <x v="1"/>
  </r>
  <r>
    <x v="7"/>
    <x v="869"/>
    <x v="0"/>
    <x v="0"/>
    <x v="61"/>
    <x v="32"/>
    <x v="455"/>
    <x v="461"/>
    <x v="61"/>
    <x v="3"/>
  </r>
  <r>
    <x v="7"/>
    <x v="870"/>
    <x v="0"/>
    <x v="0"/>
    <x v="17"/>
    <x v="26"/>
    <x v="188"/>
    <x v="194"/>
    <x v="17"/>
    <x v="0"/>
  </r>
  <r>
    <x v="7"/>
    <x v="871"/>
    <x v="0"/>
    <x v="0"/>
    <x v="68"/>
    <x v="79"/>
    <x v="456"/>
    <x v="462"/>
    <x v="68"/>
    <x v="3"/>
  </r>
  <r>
    <x v="7"/>
    <x v="872"/>
    <x v="0"/>
    <x v="0"/>
    <x v="12"/>
    <x v="20"/>
    <x v="457"/>
    <x v="463"/>
    <x v="12"/>
    <x v="3"/>
  </r>
  <r>
    <x v="7"/>
    <x v="873"/>
    <x v="0"/>
    <x v="0"/>
    <x v="0"/>
    <x v="49"/>
    <x v="26"/>
    <x v="29"/>
    <x v="0"/>
    <x v="0"/>
  </r>
  <r>
    <x v="7"/>
    <x v="874"/>
    <x v="0"/>
    <x v="0"/>
    <x v="79"/>
    <x v="26"/>
    <x v="378"/>
    <x v="384"/>
    <x v="79"/>
    <x v="3"/>
  </r>
  <r>
    <x v="7"/>
    <x v="194"/>
    <x v="0"/>
    <x v="0"/>
    <x v="44"/>
    <x v="18"/>
    <x v="458"/>
    <x v="464"/>
    <x v="44"/>
    <x v="1"/>
  </r>
  <r>
    <x v="7"/>
    <x v="875"/>
    <x v="0"/>
    <x v="0"/>
    <x v="53"/>
    <x v="11"/>
    <x v="180"/>
    <x v="186"/>
    <x v="53"/>
    <x v="2"/>
  </r>
  <r>
    <x v="7"/>
    <x v="876"/>
    <x v="0"/>
    <x v="0"/>
    <x v="36"/>
    <x v="30"/>
    <x v="162"/>
    <x v="167"/>
    <x v="36"/>
    <x v="1"/>
  </r>
  <r>
    <x v="7"/>
    <x v="877"/>
    <x v="0"/>
    <x v="1"/>
    <x v="51"/>
    <x v="2"/>
    <x v="2"/>
    <x v="2"/>
    <x v="51"/>
    <x v="1"/>
  </r>
  <r>
    <x v="7"/>
    <x v="878"/>
    <x v="0"/>
    <x v="0"/>
    <x v="33"/>
    <x v="20"/>
    <x v="459"/>
    <x v="465"/>
    <x v="33"/>
    <x v="3"/>
  </r>
  <r>
    <x v="7"/>
    <x v="879"/>
    <x v="0"/>
    <x v="0"/>
    <x v="26"/>
    <x v="5"/>
    <x v="460"/>
    <x v="466"/>
    <x v="26"/>
    <x v="2"/>
  </r>
  <r>
    <x v="7"/>
    <x v="880"/>
    <x v="0"/>
    <x v="0"/>
    <x v="67"/>
    <x v="27"/>
    <x v="320"/>
    <x v="326"/>
    <x v="67"/>
    <x v="1"/>
  </r>
  <r>
    <x v="7"/>
    <x v="881"/>
    <x v="0"/>
    <x v="0"/>
    <x v="30"/>
    <x v="1"/>
    <x v="461"/>
    <x v="467"/>
    <x v="30"/>
    <x v="3"/>
  </r>
  <r>
    <x v="7"/>
    <x v="882"/>
    <x v="0"/>
    <x v="0"/>
    <x v="26"/>
    <x v="41"/>
    <x v="462"/>
    <x v="468"/>
    <x v="26"/>
    <x v="2"/>
  </r>
  <r>
    <x v="7"/>
    <x v="883"/>
    <x v="0"/>
    <x v="0"/>
    <x v="78"/>
    <x v="29"/>
    <x v="77"/>
    <x v="82"/>
    <x v="78"/>
    <x v="1"/>
  </r>
  <r>
    <x v="7"/>
    <x v="884"/>
    <x v="0"/>
    <x v="0"/>
    <x v="49"/>
    <x v="61"/>
    <x v="463"/>
    <x v="469"/>
    <x v="49"/>
    <x v="3"/>
  </r>
  <r>
    <x v="7"/>
    <x v="885"/>
    <x v="0"/>
    <x v="0"/>
    <x v="78"/>
    <x v="46"/>
    <x v="284"/>
    <x v="290"/>
    <x v="78"/>
    <x v="1"/>
  </r>
  <r>
    <x v="7"/>
    <x v="886"/>
    <x v="0"/>
    <x v="0"/>
    <x v="33"/>
    <x v="41"/>
    <x v="464"/>
    <x v="470"/>
    <x v="33"/>
    <x v="3"/>
  </r>
  <r>
    <x v="7"/>
    <x v="887"/>
    <x v="0"/>
    <x v="0"/>
    <x v="50"/>
    <x v="21"/>
    <x v="465"/>
    <x v="471"/>
    <x v="50"/>
    <x v="1"/>
  </r>
  <r>
    <x v="7"/>
    <x v="888"/>
    <x v="0"/>
    <x v="0"/>
    <x v="1"/>
    <x v="56"/>
    <x v="466"/>
    <x v="472"/>
    <x v="1"/>
    <x v="1"/>
  </r>
  <r>
    <x v="7"/>
    <x v="889"/>
    <x v="0"/>
    <x v="0"/>
    <x v="7"/>
    <x v="3"/>
    <x v="467"/>
    <x v="473"/>
    <x v="7"/>
    <x v="1"/>
  </r>
  <r>
    <x v="7"/>
    <x v="890"/>
    <x v="0"/>
    <x v="0"/>
    <x v="31"/>
    <x v="54"/>
    <x v="145"/>
    <x v="150"/>
    <x v="31"/>
    <x v="1"/>
  </r>
  <r>
    <x v="7"/>
    <x v="891"/>
    <x v="0"/>
    <x v="1"/>
    <x v="72"/>
    <x v="2"/>
    <x v="2"/>
    <x v="2"/>
    <x v="72"/>
    <x v="3"/>
  </r>
  <r>
    <x v="7"/>
    <x v="892"/>
    <x v="0"/>
    <x v="1"/>
    <x v="21"/>
    <x v="2"/>
    <x v="2"/>
    <x v="2"/>
    <x v="21"/>
    <x v="3"/>
  </r>
  <r>
    <x v="7"/>
    <x v="893"/>
    <x v="1"/>
    <x v="0"/>
    <x v="57"/>
    <x v="48"/>
    <x v="468"/>
    <x v="474"/>
    <x v="57"/>
    <x v="2"/>
  </r>
  <r>
    <x v="7"/>
    <x v="894"/>
    <x v="1"/>
    <x v="0"/>
    <x v="69"/>
    <x v="20"/>
    <x v="469"/>
    <x v="475"/>
    <x v="69"/>
    <x v="3"/>
  </r>
  <r>
    <x v="7"/>
    <x v="895"/>
    <x v="1"/>
    <x v="0"/>
    <x v="44"/>
    <x v="83"/>
    <x v="387"/>
    <x v="393"/>
    <x v="44"/>
    <x v="1"/>
  </r>
  <r>
    <x v="7"/>
    <x v="896"/>
    <x v="1"/>
    <x v="3"/>
    <x v="32"/>
    <x v="2"/>
    <x v="2"/>
    <x v="18"/>
    <x v="32"/>
    <x v="1"/>
  </r>
  <r>
    <x v="7"/>
    <x v="897"/>
    <x v="1"/>
    <x v="0"/>
    <x v="44"/>
    <x v="5"/>
    <x v="373"/>
    <x v="379"/>
    <x v="44"/>
    <x v="1"/>
  </r>
  <r>
    <x v="7"/>
    <x v="898"/>
    <x v="1"/>
    <x v="0"/>
    <x v="30"/>
    <x v="1"/>
    <x v="221"/>
    <x v="227"/>
    <x v="30"/>
    <x v="3"/>
  </r>
  <r>
    <x v="7"/>
    <x v="899"/>
    <x v="1"/>
    <x v="0"/>
    <x v="21"/>
    <x v="20"/>
    <x v="470"/>
    <x v="476"/>
    <x v="21"/>
    <x v="3"/>
  </r>
  <r>
    <x v="7"/>
    <x v="900"/>
    <x v="1"/>
    <x v="2"/>
    <x v="50"/>
    <x v="0"/>
    <x v="2"/>
    <x v="12"/>
    <x v="50"/>
    <x v="1"/>
  </r>
  <r>
    <x v="7"/>
    <x v="901"/>
    <x v="1"/>
    <x v="0"/>
    <x v="18"/>
    <x v="80"/>
    <x v="471"/>
    <x v="477"/>
    <x v="18"/>
    <x v="0"/>
  </r>
  <r>
    <x v="7"/>
    <x v="902"/>
    <x v="1"/>
    <x v="0"/>
    <x v="63"/>
    <x v="11"/>
    <x v="37"/>
    <x v="42"/>
    <x v="63"/>
    <x v="2"/>
  </r>
  <r>
    <x v="7"/>
    <x v="903"/>
    <x v="1"/>
    <x v="3"/>
    <x v="80"/>
    <x v="2"/>
    <x v="2"/>
    <x v="171"/>
    <x v="80"/>
    <x v="0"/>
  </r>
  <r>
    <x v="7"/>
    <x v="904"/>
    <x v="1"/>
    <x v="2"/>
    <x v="2"/>
    <x v="12"/>
    <x v="2"/>
    <x v="12"/>
    <x v="2"/>
    <x v="2"/>
  </r>
  <r>
    <x v="7"/>
    <x v="905"/>
    <x v="1"/>
    <x v="3"/>
    <x v="87"/>
    <x v="2"/>
    <x v="2"/>
    <x v="26"/>
    <x v="87"/>
    <x v="3"/>
  </r>
  <r>
    <x v="7"/>
    <x v="906"/>
    <x v="1"/>
    <x v="0"/>
    <x v="85"/>
    <x v="40"/>
    <x v="472"/>
    <x v="478"/>
    <x v="85"/>
    <x v="1"/>
  </r>
  <r>
    <x v="7"/>
    <x v="907"/>
    <x v="1"/>
    <x v="1"/>
    <x v="55"/>
    <x v="2"/>
    <x v="2"/>
    <x v="2"/>
    <x v="55"/>
    <x v="3"/>
  </r>
  <r>
    <x v="7"/>
    <x v="908"/>
    <x v="1"/>
    <x v="3"/>
    <x v="88"/>
    <x v="2"/>
    <x v="2"/>
    <x v="26"/>
    <x v="88"/>
    <x v="1"/>
  </r>
  <r>
    <x v="7"/>
    <x v="909"/>
    <x v="1"/>
    <x v="0"/>
    <x v="25"/>
    <x v="14"/>
    <x v="473"/>
    <x v="479"/>
    <x v="25"/>
    <x v="3"/>
  </r>
  <r>
    <x v="7"/>
    <x v="910"/>
    <x v="1"/>
    <x v="0"/>
    <x v="17"/>
    <x v="26"/>
    <x v="40"/>
    <x v="45"/>
    <x v="17"/>
    <x v="0"/>
  </r>
  <r>
    <x v="7"/>
    <x v="911"/>
    <x v="1"/>
    <x v="0"/>
    <x v="24"/>
    <x v="33"/>
    <x v="474"/>
    <x v="480"/>
    <x v="24"/>
    <x v="2"/>
  </r>
  <r>
    <x v="7"/>
    <x v="912"/>
    <x v="1"/>
    <x v="2"/>
    <x v="73"/>
    <x v="21"/>
    <x v="2"/>
    <x v="12"/>
    <x v="73"/>
    <x v="3"/>
  </r>
  <r>
    <x v="7"/>
    <x v="913"/>
    <x v="1"/>
    <x v="0"/>
    <x v="89"/>
    <x v="60"/>
    <x v="475"/>
    <x v="481"/>
    <x v="89"/>
    <x v="3"/>
  </r>
  <r>
    <x v="7"/>
    <x v="914"/>
    <x v="1"/>
    <x v="0"/>
    <x v="16"/>
    <x v="3"/>
    <x v="292"/>
    <x v="298"/>
    <x v="16"/>
    <x v="1"/>
  </r>
  <r>
    <x v="7"/>
    <x v="915"/>
    <x v="1"/>
    <x v="0"/>
    <x v="90"/>
    <x v="41"/>
    <x v="476"/>
    <x v="482"/>
    <x v="90"/>
    <x v="0"/>
  </r>
  <r>
    <x v="7"/>
    <x v="916"/>
    <x v="1"/>
    <x v="2"/>
    <x v="27"/>
    <x v="14"/>
    <x v="2"/>
    <x v="12"/>
    <x v="27"/>
    <x v="2"/>
  </r>
  <r>
    <x v="7"/>
    <x v="917"/>
    <x v="1"/>
    <x v="0"/>
    <x v="10"/>
    <x v="58"/>
    <x v="477"/>
    <x v="483"/>
    <x v="10"/>
    <x v="1"/>
  </r>
  <r>
    <x v="7"/>
    <x v="918"/>
    <x v="1"/>
    <x v="3"/>
    <x v="39"/>
    <x v="2"/>
    <x v="2"/>
    <x v="26"/>
    <x v="39"/>
    <x v="3"/>
  </r>
  <r>
    <x v="7"/>
    <x v="919"/>
    <x v="1"/>
    <x v="0"/>
    <x v="4"/>
    <x v="47"/>
    <x v="54"/>
    <x v="59"/>
    <x v="4"/>
    <x v="3"/>
  </r>
  <r>
    <x v="7"/>
    <x v="920"/>
    <x v="1"/>
    <x v="0"/>
    <x v="52"/>
    <x v="62"/>
    <x v="432"/>
    <x v="438"/>
    <x v="52"/>
    <x v="2"/>
  </r>
  <r>
    <x v="7"/>
    <x v="921"/>
    <x v="1"/>
    <x v="0"/>
    <x v="42"/>
    <x v="29"/>
    <x v="167"/>
    <x v="173"/>
    <x v="42"/>
    <x v="1"/>
  </r>
  <r>
    <x v="7"/>
    <x v="922"/>
    <x v="1"/>
    <x v="0"/>
    <x v="28"/>
    <x v="24"/>
    <x v="7"/>
    <x v="7"/>
    <x v="28"/>
    <x v="2"/>
  </r>
  <r>
    <x v="7"/>
    <x v="923"/>
    <x v="1"/>
    <x v="0"/>
    <x v="0"/>
    <x v="61"/>
    <x v="16"/>
    <x v="17"/>
    <x v="0"/>
    <x v="0"/>
  </r>
  <r>
    <x v="7"/>
    <x v="924"/>
    <x v="1"/>
    <x v="0"/>
    <x v="27"/>
    <x v="14"/>
    <x v="478"/>
    <x v="484"/>
    <x v="27"/>
    <x v="2"/>
  </r>
  <r>
    <x v="7"/>
    <x v="925"/>
    <x v="1"/>
    <x v="0"/>
    <x v="42"/>
    <x v="60"/>
    <x v="324"/>
    <x v="330"/>
    <x v="42"/>
    <x v="1"/>
  </r>
  <r>
    <x v="7"/>
    <x v="926"/>
    <x v="1"/>
    <x v="0"/>
    <x v="52"/>
    <x v="47"/>
    <x v="79"/>
    <x v="84"/>
    <x v="52"/>
    <x v="2"/>
  </r>
  <r>
    <x v="8"/>
    <x v="927"/>
    <x v="0"/>
    <x v="0"/>
    <x v="0"/>
    <x v="61"/>
    <x v="479"/>
    <x v="485"/>
    <x v="0"/>
    <x v="0"/>
  </r>
  <r>
    <x v="8"/>
    <x v="928"/>
    <x v="0"/>
    <x v="0"/>
    <x v="41"/>
    <x v="33"/>
    <x v="480"/>
    <x v="486"/>
    <x v="41"/>
    <x v="1"/>
  </r>
  <r>
    <x v="8"/>
    <x v="929"/>
    <x v="0"/>
    <x v="0"/>
    <x v="69"/>
    <x v="58"/>
    <x v="236"/>
    <x v="242"/>
    <x v="69"/>
    <x v="3"/>
  </r>
  <r>
    <x v="8"/>
    <x v="930"/>
    <x v="0"/>
    <x v="0"/>
    <x v="49"/>
    <x v="61"/>
    <x v="481"/>
    <x v="487"/>
    <x v="49"/>
    <x v="3"/>
  </r>
  <r>
    <x v="8"/>
    <x v="931"/>
    <x v="0"/>
    <x v="0"/>
    <x v="42"/>
    <x v="62"/>
    <x v="192"/>
    <x v="198"/>
    <x v="42"/>
    <x v="1"/>
  </r>
  <r>
    <x v="8"/>
    <x v="870"/>
    <x v="0"/>
    <x v="2"/>
    <x v="0"/>
    <x v="61"/>
    <x v="2"/>
    <x v="12"/>
    <x v="0"/>
    <x v="0"/>
  </r>
  <r>
    <x v="8"/>
    <x v="932"/>
    <x v="0"/>
    <x v="0"/>
    <x v="15"/>
    <x v="74"/>
    <x v="391"/>
    <x v="397"/>
    <x v="15"/>
    <x v="2"/>
  </r>
  <r>
    <x v="8"/>
    <x v="933"/>
    <x v="0"/>
    <x v="0"/>
    <x v="17"/>
    <x v="18"/>
    <x v="482"/>
    <x v="488"/>
    <x v="17"/>
    <x v="0"/>
  </r>
  <r>
    <x v="8"/>
    <x v="934"/>
    <x v="0"/>
    <x v="0"/>
    <x v="40"/>
    <x v="26"/>
    <x v="483"/>
    <x v="489"/>
    <x v="40"/>
    <x v="2"/>
  </r>
  <r>
    <x v="8"/>
    <x v="935"/>
    <x v="0"/>
    <x v="0"/>
    <x v="50"/>
    <x v="0"/>
    <x v="484"/>
    <x v="490"/>
    <x v="50"/>
    <x v="1"/>
  </r>
  <r>
    <x v="8"/>
    <x v="936"/>
    <x v="0"/>
    <x v="0"/>
    <x v="9"/>
    <x v="9"/>
    <x v="109"/>
    <x v="114"/>
    <x v="9"/>
    <x v="2"/>
  </r>
  <r>
    <x v="8"/>
    <x v="937"/>
    <x v="0"/>
    <x v="0"/>
    <x v="28"/>
    <x v="24"/>
    <x v="432"/>
    <x v="438"/>
    <x v="28"/>
    <x v="2"/>
  </r>
  <r>
    <x v="8"/>
    <x v="938"/>
    <x v="0"/>
    <x v="0"/>
    <x v="37"/>
    <x v="28"/>
    <x v="330"/>
    <x v="336"/>
    <x v="37"/>
    <x v="3"/>
  </r>
  <r>
    <x v="8"/>
    <x v="939"/>
    <x v="0"/>
    <x v="0"/>
    <x v="90"/>
    <x v="15"/>
    <x v="478"/>
    <x v="484"/>
    <x v="90"/>
    <x v="0"/>
  </r>
  <r>
    <x v="8"/>
    <x v="940"/>
    <x v="0"/>
    <x v="0"/>
    <x v="46"/>
    <x v="0"/>
    <x v="485"/>
    <x v="491"/>
    <x v="46"/>
    <x v="1"/>
  </r>
  <r>
    <x v="8"/>
    <x v="941"/>
    <x v="0"/>
    <x v="0"/>
    <x v="49"/>
    <x v="76"/>
    <x v="484"/>
    <x v="490"/>
    <x v="49"/>
    <x v="3"/>
  </r>
  <r>
    <x v="8"/>
    <x v="942"/>
    <x v="0"/>
    <x v="0"/>
    <x v="9"/>
    <x v="35"/>
    <x v="478"/>
    <x v="484"/>
    <x v="9"/>
    <x v="2"/>
  </r>
  <r>
    <x v="8"/>
    <x v="943"/>
    <x v="0"/>
    <x v="0"/>
    <x v="49"/>
    <x v="39"/>
    <x v="486"/>
    <x v="492"/>
    <x v="49"/>
    <x v="3"/>
  </r>
  <r>
    <x v="8"/>
    <x v="944"/>
    <x v="0"/>
    <x v="0"/>
    <x v="41"/>
    <x v="62"/>
    <x v="54"/>
    <x v="59"/>
    <x v="41"/>
    <x v="1"/>
  </r>
  <r>
    <x v="8"/>
    <x v="945"/>
    <x v="0"/>
    <x v="0"/>
    <x v="26"/>
    <x v="20"/>
    <x v="29"/>
    <x v="33"/>
    <x v="26"/>
    <x v="2"/>
  </r>
  <r>
    <x v="8"/>
    <x v="946"/>
    <x v="0"/>
    <x v="0"/>
    <x v="51"/>
    <x v="53"/>
    <x v="75"/>
    <x v="80"/>
    <x v="51"/>
    <x v="1"/>
  </r>
  <r>
    <x v="8"/>
    <x v="947"/>
    <x v="0"/>
    <x v="0"/>
    <x v="54"/>
    <x v="21"/>
    <x v="239"/>
    <x v="245"/>
    <x v="54"/>
    <x v="2"/>
  </r>
  <r>
    <x v="8"/>
    <x v="948"/>
    <x v="0"/>
    <x v="0"/>
    <x v="51"/>
    <x v="10"/>
    <x v="487"/>
    <x v="493"/>
    <x v="51"/>
    <x v="1"/>
  </r>
  <r>
    <x v="8"/>
    <x v="949"/>
    <x v="0"/>
    <x v="3"/>
    <x v="56"/>
    <x v="2"/>
    <x v="2"/>
    <x v="26"/>
    <x v="56"/>
    <x v="2"/>
  </r>
  <r>
    <x v="8"/>
    <x v="950"/>
    <x v="1"/>
    <x v="0"/>
    <x v="4"/>
    <x v="47"/>
    <x v="297"/>
    <x v="303"/>
    <x v="4"/>
    <x v="3"/>
  </r>
  <r>
    <x v="8"/>
    <x v="951"/>
    <x v="1"/>
    <x v="0"/>
    <x v="37"/>
    <x v="0"/>
    <x v="488"/>
    <x v="494"/>
    <x v="37"/>
    <x v="3"/>
  </r>
  <r>
    <x v="8"/>
    <x v="952"/>
    <x v="1"/>
    <x v="3"/>
    <x v="37"/>
    <x v="2"/>
    <x v="2"/>
    <x v="38"/>
    <x v="37"/>
    <x v="3"/>
  </r>
  <r>
    <x v="8"/>
    <x v="953"/>
    <x v="1"/>
    <x v="2"/>
    <x v="2"/>
    <x v="56"/>
    <x v="2"/>
    <x v="12"/>
    <x v="2"/>
    <x v="2"/>
  </r>
  <r>
    <x v="8"/>
    <x v="954"/>
    <x v="1"/>
    <x v="0"/>
    <x v="6"/>
    <x v="5"/>
    <x v="406"/>
    <x v="412"/>
    <x v="6"/>
    <x v="1"/>
  </r>
  <r>
    <x v="8"/>
    <x v="955"/>
    <x v="1"/>
    <x v="0"/>
    <x v="86"/>
    <x v="5"/>
    <x v="489"/>
    <x v="495"/>
    <x v="86"/>
    <x v="3"/>
  </r>
  <r>
    <x v="8"/>
    <x v="956"/>
    <x v="1"/>
    <x v="0"/>
    <x v="14"/>
    <x v="20"/>
    <x v="490"/>
    <x v="496"/>
    <x v="14"/>
    <x v="3"/>
  </r>
  <r>
    <x v="8"/>
    <x v="957"/>
    <x v="1"/>
    <x v="0"/>
    <x v="86"/>
    <x v="31"/>
    <x v="491"/>
    <x v="497"/>
    <x v="86"/>
    <x v="3"/>
  </r>
  <r>
    <x v="8"/>
    <x v="958"/>
    <x v="1"/>
    <x v="0"/>
    <x v="64"/>
    <x v="27"/>
    <x v="110"/>
    <x v="115"/>
    <x v="64"/>
    <x v="2"/>
  </r>
  <r>
    <x v="8"/>
    <x v="959"/>
    <x v="1"/>
    <x v="0"/>
    <x v="81"/>
    <x v="3"/>
    <x v="449"/>
    <x v="455"/>
    <x v="81"/>
    <x v="3"/>
  </r>
  <r>
    <x v="8"/>
    <x v="960"/>
    <x v="1"/>
    <x v="0"/>
    <x v="12"/>
    <x v="9"/>
    <x v="235"/>
    <x v="241"/>
    <x v="12"/>
    <x v="3"/>
  </r>
  <r>
    <x v="8"/>
    <x v="961"/>
    <x v="1"/>
    <x v="0"/>
    <x v="15"/>
    <x v="41"/>
    <x v="266"/>
    <x v="272"/>
    <x v="15"/>
    <x v="2"/>
  </r>
  <r>
    <x v="8"/>
    <x v="962"/>
    <x v="1"/>
    <x v="0"/>
    <x v="21"/>
    <x v="33"/>
    <x v="492"/>
    <x v="498"/>
    <x v="21"/>
    <x v="3"/>
  </r>
  <r>
    <x v="8"/>
    <x v="963"/>
    <x v="1"/>
    <x v="0"/>
    <x v="85"/>
    <x v="21"/>
    <x v="493"/>
    <x v="499"/>
    <x v="85"/>
    <x v="1"/>
  </r>
  <r>
    <x v="8"/>
    <x v="964"/>
    <x v="1"/>
    <x v="0"/>
    <x v="2"/>
    <x v="12"/>
    <x v="143"/>
    <x v="148"/>
    <x v="2"/>
    <x v="2"/>
  </r>
  <r>
    <x v="8"/>
    <x v="965"/>
    <x v="1"/>
    <x v="0"/>
    <x v="46"/>
    <x v="29"/>
    <x v="354"/>
    <x v="360"/>
    <x v="46"/>
    <x v="1"/>
  </r>
  <r>
    <x v="8"/>
    <x v="966"/>
    <x v="1"/>
    <x v="0"/>
    <x v="72"/>
    <x v="50"/>
    <x v="494"/>
    <x v="500"/>
    <x v="72"/>
    <x v="3"/>
  </r>
  <r>
    <x v="8"/>
    <x v="967"/>
    <x v="1"/>
    <x v="1"/>
    <x v="31"/>
    <x v="2"/>
    <x v="2"/>
    <x v="2"/>
    <x v="31"/>
    <x v="1"/>
  </r>
  <r>
    <x v="8"/>
    <x v="968"/>
    <x v="1"/>
    <x v="0"/>
    <x v="21"/>
    <x v="33"/>
    <x v="147"/>
    <x v="152"/>
    <x v="21"/>
    <x v="3"/>
  </r>
  <r>
    <x v="8"/>
    <x v="969"/>
    <x v="1"/>
    <x v="0"/>
    <x v="63"/>
    <x v="11"/>
    <x v="349"/>
    <x v="355"/>
    <x v="63"/>
    <x v="2"/>
  </r>
  <r>
    <x v="8"/>
    <x v="970"/>
    <x v="1"/>
    <x v="0"/>
    <x v="40"/>
    <x v="21"/>
    <x v="380"/>
    <x v="386"/>
    <x v="40"/>
    <x v="2"/>
  </r>
  <r>
    <x v="8"/>
    <x v="971"/>
    <x v="1"/>
    <x v="0"/>
    <x v="82"/>
    <x v="19"/>
    <x v="495"/>
    <x v="501"/>
    <x v="82"/>
    <x v="2"/>
  </r>
  <r>
    <x v="8"/>
    <x v="972"/>
    <x v="1"/>
    <x v="0"/>
    <x v="51"/>
    <x v="26"/>
    <x v="119"/>
    <x v="124"/>
    <x v="51"/>
    <x v="1"/>
  </r>
  <r>
    <x v="8"/>
    <x v="973"/>
    <x v="1"/>
    <x v="0"/>
    <x v="21"/>
    <x v="40"/>
    <x v="291"/>
    <x v="297"/>
    <x v="21"/>
    <x v="3"/>
  </r>
  <r>
    <x v="8"/>
    <x v="974"/>
    <x v="1"/>
    <x v="0"/>
    <x v="52"/>
    <x v="62"/>
    <x v="487"/>
    <x v="493"/>
    <x v="52"/>
    <x v="2"/>
  </r>
  <r>
    <x v="8"/>
    <x v="975"/>
    <x v="1"/>
    <x v="3"/>
    <x v="90"/>
    <x v="2"/>
    <x v="2"/>
    <x v="171"/>
    <x v="90"/>
    <x v="0"/>
  </r>
  <r>
    <x v="8"/>
    <x v="976"/>
    <x v="1"/>
    <x v="0"/>
    <x v="40"/>
    <x v="4"/>
    <x v="176"/>
    <x v="182"/>
    <x v="40"/>
    <x v="2"/>
  </r>
  <r>
    <x v="8"/>
    <x v="977"/>
    <x v="1"/>
    <x v="0"/>
    <x v="42"/>
    <x v="0"/>
    <x v="496"/>
    <x v="502"/>
    <x v="42"/>
    <x v="1"/>
  </r>
  <r>
    <x v="8"/>
    <x v="978"/>
    <x v="1"/>
    <x v="0"/>
    <x v="16"/>
    <x v="35"/>
    <x v="497"/>
    <x v="503"/>
    <x v="16"/>
    <x v="1"/>
  </r>
  <r>
    <x v="8"/>
    <x v="979"/>
    <x v="1"/>
    <x v="0"/>
    <x v="78"/>
    <x v="46"/>
    <x v="498"/>
    <x v="504"/>
    <x v="78"/>
    <x v="1"/>
  </r>
  <r>
    <x v="8"/>
    <x v="980"/>
    <x v="1"/>
    <x v="0"/>
    <x v="72"/>
    <x v="54"/>
    <x v="230"/>
    <x v="236"/>
    <x v="72"/>
    <x v="3"/>
  </r>
  <r>
    <x v="9"/>
    <x v="981"/>
    <x v="0"/>
    <x v="0"/>
    <x v="37"/>
    <x v="28"/>
    <x v="499"/>
    <x v="505"/>
    <x v="37"/>
    <x v="3"/>
  </r>
  <r>
    <x v="9"/>
    <x v="982"/>
    <x v="0"/>
    <x v="0"/>
    <x v="21"/>
    <x v="33"/>
    <x v="500"/>
    <x v="506"/>
    <x v="21"/>
    <x v="3"/>
  </r>
  <r>
    <x v="9"/>
    <x v="983"/>
    <x v="0"/>
    <x v="0"/>
    <x v="46"/>
    <x v="0"/>
    <x v="501"/>
    <x v="507"/>
    <x v="46"/>
    <x v="1"/>
  </r>
  <r>
    <x v="9"/>
    <x v="984"/>
    <x v="0"/>
    <x v="2"/>
    <x v="68"/>
    <x v="79"/>
    <x v="2"/>
    <x v="12"/>
    <x v="68"/>
    <x v="3"/>
  </r>
  <r>
    <x v="9"/>
    <x v="985"/>
    <x v="0"/>
    <x v="0"/>
    <x v="74"/>
    <x v="61"/>
    <x v="355"/>
    <x v="361"/>
    <x v="74"/>
    <x v="3"/>
  </r>
  <r>
    <x v="9"/>
    <x v="986"/>
    <x v="0"/>
    <x v="0"/>
    <x v="31"/>
    <x v="35"/>
    <x v="502"/>
    <x v="508"/>
    <x v="31"/>
    <x v="1"/>
  </r>
  <r>
    <x v="9"/>
    <x v="987"/>
    <x v="0"/>
    <x v="3"/>
    <x v="26"/>
    <x v="2"/>
    <x v="2"/>
    <x v="171"/>
    <x v="26"/>
    <x v="2"/>
  </r>
  <r>
    <x v="9"/>
    <x v="988"/>
    <x v="0"/>
    <x v="0"/>
    <x v="11"/>
    <x v="84"/>
    <x v="201"/>
    <x v="207"/>
    <x v="11"/>
    <x v="3"/>
  </r>
  <r>
    <x v="9"/>
    <x v="989"/>
    <x v="0"/>
    <x v="0"/>
    <x v="14"/>
    <x v="20"/>
    <x v="503"/>
    <x v="509"/>
    <x v="14"/>
    <x v="3"/>
  </r>
  <r>
    <x v="9"/>
    <x v="990"/>
    <x v="0"/>
    <x v="0"/>
    <x v="25"/>
    <x v="68"/>
    <x v="194"/>
    <x v="200"/>
    <x v="25"/>
    <x v="3"/>
  </r>
  <r>
    <x v="9"/>
    <x v="991"/>
    <x v="0"/>
    <x v="1"/>
    <x v="52"/>
    <x v="2"/>
    <x v="2"/>
    <x v="2"/>
    <x v="52"/>
    <x v="2"/>
  </r>
  <r>
    <x v="9"/>
    <x v="992"/>
    <x v="0"/>
    <x v="0"/>
    <x v="6"/>
    <x v="13"/>
    <x v="504"/>
    <x v="510"/>
    <x v="6"/>
    <x v="1"/>
  </r>
  <r>
    <x v="9"/>
    <x v="993"/>
    <x v="0"/>
    <x v="0"/>
    <x v="21"/>
    <x v="33"/>
    <x v="330"/>
    <x v="336"/>
    <x v="21"/>
    <x v="3"/>
  </r>
  <r>
    <x v="9"/>
    <x v="994"/>
    <x v="0"/>
    <x v="0"/>
    <x v="84"/>
    <x v="69"/>
    <x v="505"/>
    <x v="511"/>
    <x v="84"/>
    <x v="2"/>
  </r>
  <r>
    <x v="9"/>
    <x v="995"/>
    <x v="0"/>
    <x v="0"/>
    <x v="36"/>
    <x v="30"/>
    <x v="448"/>
    <x v="454"/>
    <x v="36"/>
    <x v="1"/>
  </r>
  <r>
    <x v="9"/>
    <x v="996"/>
    <x v="0"/>
    <x v="0"/>
    <x v="36"/>
    <x v="27"/>
    <x v="506"/>
    <x v="512"/>
    <x v="36"/>
    <x v="1"/>
  </r>
  <r>
    <x v="9"/>
    <x v="997"/>
    <x v="0"/>
    <x v="0"/>
    <x v="65"/>
    <x v="60"/>
    <x v="507"/>
    <x v="513"/>
    <x v="65"/>
    <x v="2"/>
  </r>
  <r>
    <x v="9"/>
    <x v="998"/>
    <x v="0"/>
    <x v="0"/>
    <x v="82"/>
    <x v="19"/>
    <x v="138"/>
    <x v="143"/>
    <x v="82"/>
    <x v="2"/>
  </r>
  <r>
    <x v="9"/>
    <x v="999"/>
    <x v="0"/>
    <x v="0"/>
    <x v="38"/>
    <x v="33"/>
    <x v="508"/>
    <x v="514"/>
    <x v="38"/>
    <x v="1"/>
  </r>
  <r>
    <x v="9"/>
    <x v="1000"/>
    <x v="0"/>
    <x v="0"/>
    <x v="42"/>
    <x v="29"/>
    <x v="32"/>
    <x v="36"/>
    <x v="42"/>
    <x v="1"/>
  </r>
  <r>
    <x v="9"/>
    <x v="1001"/>
    <x v="0"/>
    <x v="0"/>
    <x v="58"/>
    <x v="45"/>
    <x v="509"/>
    <x v="515"/>
    <x v="58"/>
    <x v="1"/>
  </r>
  <r>
    <x v="9"/>
    <x v="1002"/>
    <x v="0"/>
    <x v="0"/>
    <x v="82"/>
    <x v="21"/>
    <x v="510"/>
    <x v="516"/>
    <x v="82"/>
    <x v="2"/>
  </r>
  <r>
    <x v="9"/>
    <x v="1003"/>
    <x v="0"/>
    <x v="0"/>
    <x v="4"/>
    <x v="30"/>
    <x v="180"/>
    <x v="186"/>
    <x v="4"/>
    <x v="3"/>
  </r>
  <r>
    <x v="9"/>
    <x v="1004"/>
    <x v="0"/>
    <x v="0"/>
    <x v="81"/>
    <x v="3"/>
    <x v="511"/>
    <x v="517"/>
    <x v="81"/>
    <x v="3"/>
  </r>
  <r>
    <x v="9"/>
    <x v="1005"/>
    <x v="0"/>
    <x v="3"/>
    <x v="46"/>
    <x v="2"/>
    <x v="2"/>
    <x v="171"/>
    <x v="46"/>
    <x v="1"/>
  </r>
  <r>
    <x v="9"/>
    <x v="1006"/>
    <x v="0"/>
    <x v="1"/>
    <x v="46"/>
    <x v="2"/>
    <x v="2"/>
    <x v="2"/>
    <x v="46"/>
    <x v="1"/>
  </r>
  <r>
    <x v="9"/>
    <x v="1007"/>
    <x v="0"/>
    <x v="1"/>
    <x v="42"/>
    <x v="2"/>
    <x v="2"/>
    <x v="2"/>
    <x v="42"/>
    <x v="1"/>
  </r>
  <r>
    <x v="9"/>
    <x v="1008"/>
    <x v="1"/>
    <x v="0"/>
    <x v="3"/>
    <x v="47"/>
    <x v="304"/>
    <x v="310"/>
    <x v="3"/>
    <x v="1"/>
  </r>
  <r>
    <x v="9"/>
    <x v="1009"/>
    <x v="1"/>
    <x v="0"/>
    <x v="49"/>
    <x v="39"/>
    <x v="455"/>
    <x v="461"/>
    <x v="49"/>
    <x v="3"/>
  </r>
  <r>
    <x v="9"/>
    <x v="1010"/>
    <x v="1"/>
    <x v="0"/>
    <x v="84"/>
    <x v="69"/>
    <x v="115"/>
    <x v="120"/>
    <x v="84"/>
    <x v="2"/>
  </r>
  <r>
    <x v="9"/>
    <x v="1011"/>
    <x v="1"/>
    <x v="0"/>
    <x v="88"/>
    <x v="56"/>
    <x v="57"/>
    <x v="62"/>
    <x v="88"/>
    <x v="1"/>
  </r>
  <r>
    <x v="9"/>
    <x v="1012"/>
    <x v="1"/>
    <x v="1"/>
    <x v="22"/>
    <x v="2"/>
    <x v="2"/>
    <x v="2"/>
    <x v="22"/>
    <x v="0"/>
  </r>
  <r>
    <x v="9"/>
    <x v="1013"/>
    <x v="1"/>
    <x v="0"/>
    <x v="1"/>
    <x v="64"/>
    <x v="161"/>
    <x v="166"/>
    <x v="1"/>
    <x v="1"/>
  </r>
  <r>
    <x v="9"/>
    <x v="1014"/>
    <x v="1"/>
    <x v="0"/>
    <x v="86"/>
    <x v="76"/>
    <x v="348"/>
    <x v="354"/>
    <x v="86"/>
    <x v="3"/>
  </r>
  <r>
    <x v="9"/>
    <x v="1015"/>
    <x v="1"/>
    <x v="0"/>
    <x v="65"/>
    <x v="60"/>
    <x v="115"/>
    <x v="120"/>
    <x v="65"/>
    <x v="2"/>
  </r>
  <r>
    <x v="9"/>
    <x v="1016"/>
    <x v="1"/>
    <x v="0"/>
    <x v="92"/>
    <x v="67"/>
    <x v="81"/>
    <x v="86"/>
    <x v="92"/>
    <x v="1"/>
  </r>
  <r>
    <x v="9"/>
    <x v="1017"/>
    <x v="1"/>
    <x v="2"/>
    <x v="40"/>
    <x v="26"/>
    <x v="2"/>
    <x v="12"/>
    <x v="40"/>
    <x v="2"/>
  </r>
  <r>
    <x v="9"/>
    <x v="1018"/>
    <x v="1"/>
    <x v="0"/>
    <x v="70"/>
    <x v="78"/>
    <x v="204"/>
    <x v="210"/>
    <x v="70"/>
    <x v="2"/>
  </r>
  <r>
    <x v="9"/>
    <x v="1019"/>
    <x v="1"/>
    <x v="0"/>
    <x v="32"/>
    <x v="21"/>
    <x v="512"/>
    <x v="518"/>
    <x v="32"/>
    <x v="1"/>
  </r>
  <r>
    <x v="9"/>
    <x v="1020"/>
    <x v="1"/>
    <x v="2"/>
    <x v="40"/>
    <x v="4"/>
    <x v="2"/>
    <x v="12"/>
    <x v="40"/>
    <x v="2"/>
  </r>
  <r>
    <x v="9"/>
    <x v="1021"/>
    <x v="1"/>
    <x v="0"/>
    <x v="28"/>
    <x v="24"/>
    <x v="513"/>
    <x v="519"/>
    <x v="28"/>
    <x v="2"/>
  </r>
  <r>
    <x v="9"/>
    <x v="1022"/>
    <x v="1"/>
    <x v="0"/>
    <x v="42"/>
    <x v="0"/>
    <x v="153"/>
    <x v="158"/>
    <x v="42"/>
    <x v="1"/>
  </r>
  <r>
    <x v="9"/>
    <x v="1023"/>
    <x v="1"/>
    <x v="0"/>
    <x v="33"/>
    <x v="41"/>
    <x v="86"/>
    <x v="91"/>
    <x v="33"/>
    <x v="3"/>
  </r>
  <r>
    <x v="9"/>
    <x v="1024"/>
    <x v="1"/>
    <x v="0"/>
    <x v="56"/>
    <x v="23"/>
    <x v="54"/>
    <x v="59"/>
    <x v="56"/>
    <x v="2"/>
  </r>
  <r>
    <x v="9"/>
    <x v="1025"/>
    <x v="1"/>
    <x v="0"/>
    <x v="86"/>
    <x v="31"/>
    <x v="514"/>
    <x v="520"/>
    <x v="86"/>
    <x v="3"/>
  </r>
  <r>
    <x v="9"/>
    <x v="1026"/>
    <x v="1"/>
    <x v="0"/>
    <x v="10"/>
    <x v="86"/>
    <x v="515"/>
    <x v="521"/>
    <x v="10"/>
    <x v="1"/>
  </r>
  <r>
    <x v="9"/>
    <x v="1027"/>
    <x v="1"/>
    <x v="3"/>
    <x v="18"/>
    <x v="2"/>
    <x v="2"/>
    <x v="30"/>
    <x v="18"/>
    <x v="0"/>
  </r>
  <r>
    <x v="9"/>
    <x v="1028"/>
    <x v="1"/>
    <x v="0"/>
    <x v="90"/>
    <x v="41"/>
    <x v="115"/>
    <x v="120"/>
    <x v="90"/>
    <x v="0"/>
  </r>
  <r>
    <x v="9"/>
    <x v="1029"/>
    <x v="1"/>
    <x v="0"/>
    <x v="65"/>
    <x v="60"/>
    <x v="163"/>
    <x v="168"/>
    <x v="65"/>
    <x v="2"/>
  </r>
  <r>
    <x v="9"/>
    <x v="1030"/>
    <x v="1"/>
    <x v="0"/>
    <x v="83"/>
    <x v="6"/>
    <x v="14"/>
    <x v="15"/>
    <x v="83"/>
    <x v="0"/>
  </r>
  <r>
    <x v="9"/>
    <x v="1031"/>
    <x v="1"/>
    <x v="0"/>
    <x v="31"/>
    <x v="0"/>
    <x v="506"/>
    <x v="512"/>
    <x v="31"/>
    <x v="1"/>
  </r>
  <r>
    <x v="10"/>
    <x v="1032"/>
    <x v="0"/>
    <x v="0"/>
    <x v="95"/>
    <x v="5"/>
    <x v="516"/>
    <x v="522"/>
    <x v="95"/>
    <x v="3"/>
  </r>
  <r>
    <x v="10"/>
    <x v="1033"/>
    <x v="0"/>
    <x v="0"/>
    <x v="3"/>
    <x v="47"/>
    <x v="517"/>
    <x v="523"/>
    <x v="3"/>
    <x v="1"/>
  </r>
  <r>
    <x v="10"/>
    <x v="1034"/>
    <x v="0"/>
    <x v="0"/>
    <x v="67"/>
    <x v="27"/>
    <x v="157"/>
    <x v="162"/>
    <x v="67"/>
    <x v="1"/>
  </r>
  <r>
    <x v="10"/>
    <x v="1035"/>
    <x v="0"/>
    <x v="0"/>
    <x v="42"/>
    <x v="29"/>
    <x v="518"/>
    <x v="524"/>
    <x v="42"/>
    <x v="1"/>
  </r>
  <r>
    <x v="10"/>
    <x v="1036"/>
    <x v="0"/>
    <x v="0"/>
    <x v="9"/>
    <x v="35"/>
    <x v="519"/>
    <x v="525"/>
    <x v="9"/>
    <x v="2"/>
  </r>
  <r>
    <x v="10"/>
    <x v="1037"/>
    <x v="0"/>
    <x v="0"/>
    <x v="38"/>
    <x v="40"/>
    <x v="222"/>
    <x v="228"/>
    <x v="38"/>
    <x v="1"/>
  </r>
  <r>
    <x v="10"/>
    <x v="1038"/>
    <x v="0"/>
    <x v="0"/>
    <x v="46"/>
    <x v="29"/>
    <x v="44"/>
    <x v="49"/>
    <x v="46"/>
    <x v="1"/>
  </r>
  <r>
    <x v="10"/>
    <x v="1039"/>
    <x v="0"/>
    <x v="3"/>
    <x v="72"/>
    <x v="2"/>
    <x v="2"/>
    <x v="26"/>
    <x v="72"/>
    <x v="3"/>
  </r>
  <r>
    <x v="10"/>
    <x v="1040"/>
    <x v="0"/>
    <x v="0"/>
    <x v="63"/>
    <x v="11"/>
    <x v="520"/>
    <x v="526"/>
    <x v="63"/>
    <x v="2"/>
  </r>
  <r>
    <x v="10"/>
    <x v="1041"/>
    <x v="0"/>
    <x v="0"/>
    <x v="54"/>
    <x v="21"/>
    <x v="177"/>
    <x v="183"/>
    <x v="54"/>
    <x v="2"/>
  </r>
  <r>
    <x v="10"/>
    <x v="1042"/>
    <x v="0"/>
    <x v="0"/>
    <x v="30"/>
    <x v="16"/>
    <x v="23"/>
    <x v="25"/>
    <x v="30"/>
    <x v="3"/>
  </r>
  <r>
    <x v="10"/>
    <x v="1043"/>
    <x v="0"/>
    <x v="0"/>
    <x v="31"/>
    <x v="0"/>
    <x v="521"/>
    <x v="527"/>
    <x v="31"/>
    <x v="1"/>
  </r>
  <r>
    <x v="10"/>
    <x v="1044"/>
    <x v="0"/>
    <x v="0"/>
    <x v="49"/>
    <x v="76"/>
    <x v="522"/>
    <x v="528"/>
    <x v="49"/>
    <x v="3"/>
  </r>
  <r>
    <x v="10"/>
    <x v="1045"/>
    <x v="0"/>
    <x v="1"/>
    <x v="37"/>
    <x v="2"/>
    <x v="2"/>
    <x v="2"/>
    <x v="37"/>
    <x v="3"/>
  </r>
  <r>
    <x v="10"/>
    <x v="1046"/>
    <x v="0"/>
    <x v="0"/>
    <x v="39"/>
    <x v="26"/>
    <x v="523"/>
    <x v="529"/>
    <x v="39"/>
    <x v="3"/>
  </r>
  <r>
    <x v="10"/>
    <x v="1047"/>
    <x v="0"/>
    <x v="2"/>
    <x v="4"/>
    <x v="71"/>
    <x v="2"/>
    <x v="12"/>
    <x v="4"/>
    <x v="3"/>
  </r>
  <r>
    <x v="10"/>
    <x v="1048"/>
    <x v="0"/>
    <x v="0"/>
    <x v="5"/>
    <x v="82"/>
    <x v="524"/>
    <x v="530"/>
    <x v="5"/>
    <x v="3"/>
  </r>
  <r>
    <x v="10"/>
    <x v="1049"/>
    <x v="0"/>
    <x v="0"/>
    <x v="1"/>
    <x v="64"/>
    <x v="184"/>
    <x v="190"/>
    <x v="1"/>
    <x v="1"/>
  </r>
  <r>
    <x v="10"/>
    <x v="1050"/>
    <x v="0"/>
    <x v="3"/>
    <x v="32"/>
    <x v="2"/>
    <x v="2"/>
    <x v="26"/>
    <x v="32"/>
    <x v="1"/>
  </r>
  <r>
    <x v="10"/>
    <x v="1051"/>
    <x v="1"/>
    <x v="0"/>
    <x v="46"/>
    <x v="0"/>
    <x v="525"/>
    <x v="531"/>
    <x v="46"/>
    <x v="1"/>
  </r>
  <r>
    <x v="10"/>
    <x v="1052"/>
    <x v="1"/>
    <x v="0"/>
    <x v="37"/>
    <x v="0"/>
    <x v="251"/>
    <x v="257"/>
    <x v="37"/>
    <x v="3"/>
  </r>
  <r>
    <x v="10"/>
    <x v="1053"/>
    <x v="1"/>
    <x v="0"/>
    <x v="21"/>
    <x v="26"/>
    <x v="526"/>
    <x v="532"/>
    <x v="21"/>
    <x v="3"/>
  </r>
  <r>
    <x v="10"/>
    <x v="1054"/>
    <x v="1"/>
    <x v="0"/>
    <x v="72"/>
    <x v="54"/>
    <x v="527"/>
    <x v="533"/>
    <x v="72"/>
    <x v="3"/>
  </r>
  <r>
    <x v="10"/>
    <x v="1055"/>
    <x v="1"/>
    <x v="0"/>
    <x v="88"/>
    <x v="56"/>
    <x v="528"/>
    <x v="534"/>
    <x v="88"/>
    <x v="1"/>
  </r>
  <r>
    <x v="10"/>
    <x v="1056"/>
    <x v="1"/>
    <x v="3"/>
    <x v="42"/>
    <x v="2"/>
    <x v="2"/>
    <x v="18"/>
    <x v="42"/>
    <x v="1"/>
  </r>
  <r>
    <x v="10"/>
    <x v="1057"/>
    <x v="1"/>
    <x v="3"/>
    <x v="40"/>
    <x v="2"/>
    <x v="2"/>
    <x v="171"/>
    <x v="40"/>
    <x v="2"/>
  </r>
  <r>
    <x v="10"/>
    <x v="1058"/>
    <x v="1"/>
    <x v="1"/>
    <x v="1"/>
    <x v="2"/>
    <x v="2"/>
    <x v="2"/>
    <x v="1"/>
    <x v="1"/>
  </r>
  <r>
    <x v="10"/>
    <x v="1059"/>
    <x v="1"/>
    <x v="0"/>
    <x v="15"/>
    <x v="74"/>
    <x v="320"/>
    <x v="326"/>
    <x v="15"/>
    <x v="2"/>
  </r>
  <r>
    <x v="10"/>
    <x v="1060"/>
    <x v="1"/>
    <x v="0"/>
    <x v="52"/>
    <x v="47"/>
    <x v="529"/>
    <x v="535"/>
    <x v="52"/>
    <x v="2"/>
  </r>
  <r>
    <x v="10"/>
    <x v="1061"/>
    <x v="1"/>
    <x v="0"/>
    <x v="32"/>
    <x v="7"/>
    <x v="370"/>
    <x v="376"/>
    <x v="32"/>
    <x v="1"/>
  </r>
  <r>
    <x v="10"/>
    <x v="1062"/>
    <x v="1"/>
    <x v="1"/>
    <x v="18"/>
    <x v="2"/>
    <x v="2"/>
    <x v="2"/>
    <x v="18"/>
    <x v="0"/>
  </r>
  <r>
    <x v="10"/>
    <x v="1063"/>
    <x v="1"/>
    <x v="3"/>
    <x v="0"/>
    <x v="2"/>
    <x v="2"/>
    <x v="26"/>
    <x v="0"/>
    <x v="0"/>
  </r>
  <r>
    <x v="10"/>
    <x v="1064"/>
    <x v="1"/>
    <x v="0"/>
    <x v="86"/>
    <x v="76"/>
    <x v="176"/>
    <x v="182"/>
    <x v="86"/>
    <x v="3"/>
  </r>
  <r>
    <x v="10"/>
    <x v="1065"/>
    <x v="1"/>
    <x v="2"/>
    <x v="45"/>
    <x v="58"/>
    <x v="2"/>
    <x v="12"/>
    <x v="45"/>
    <x v="3"/>
  </r>
  <r>
    <x v="10"/>
    <x v="1066"/>
    <x v="1"/>
    <x v="0"/>
    <x v="45"/>
    <x v="0"/>
    <x v="222"/>
    <x v="228"/>
    <x v="45"/>
    <x v="3"/>
  </r>
  <r>
    <x v="10"/>
    <x v="1067"/>
    <x v="1"/>
    <x v="0"/>
    <x v="46"/>
    <x v="36"/>
    <x v="219"/>
    <x v="225"/>
    <x v="46"/>
    <x v="1"/>
  </r>
  <r>
    <x v="10"/>
    <x v="1068"/>
    <x v="1"/>
    <x v="0"/>
    <x v="39"/>
    <x v="20"/>
    <x v="506"/>
    <x v="512"/>
    <x v="39"/>
    <x v="3"/>
  </r>
  <r>
    <x v="10"/>
    <x v="1069"/>
    <x v="1"/>
    <x v="0"/>
    <x v="35"/>
    <x v="36"/>
    <x v="282"/>
    <x v="288"/>
    <x v="35"/>
    <x v="2"/>
  </r>
  <r>
    <x v="10"/>
    <x v="1070"/>
    <x v="1"/>
    <x v="0"/>
    <x v="5"/>
    <x v="61"/>
    <x v="291"/>
    <x v="297"/>
    <x v="5"/>
    <x v="3"/>
  </r>
  <r>
    <x v="10"/>
    <x v="1071"/>
    <x v="1"/>
    <x v="0"/>
    <x v="31"/>
    <x v="35"/>
    <x v="463"/>
    <x v="469"/>
    <x v="31"/>
    <x v="1"/>
  </r>
  <r>
    <x v="10"/>
    <x v="1072"/>
    <x v="1"/>
    <x v="1"/>
    <x v="32"/>
    <x v="2"/>
    <x v="2"/>
    <x v="2"/>
    <x v="32"/>
    <x v="1"/>
  </r>
  <r>
    <x v="10"/>
    <x v="1073"/>
    <x v="1"/>
    <x v="0"/>
    <x v="41"/>
    <x v="71"/>
    <x v="267"/>
    <x v="273"/>
    <x v="41"/>
    <x v="1"/>
  </r>
  <r>
    <x v="10"/>
    <x v="1074"/>
    <x v="1"/>
    <x v="0"/>
    <x v="18"/>
    <x v="11"/>
    <x v="130"/>
    <x v="135"/>
    <x v="18"/>
    <x v="0"/>
  </r>
  <r>
    <x v="10"/>
    <x v="1075"/>
    <x v="1"/>
    <x v="0"/>
    <x v="50"/>
    <x v="21"/>
    <x v="33"/>
    <x v="37"/>
    <x v="50"/>
    <x v="1"/>
  </r>
  <r>
    <x v="10"/>
    <x v="1076"/>
    <x v="1"/>
    <x v="2"/>
    <x v="15"/>
    <x v="40"/>
    <x v="2"/>
    <x v="12"/>
    <x v="15"/>
    <x v="2"/>
  </r>
  <r>
    <x v="11"/>
    <x v="1077"/>
    <x v="0"/>
    <x v="1"/>
    <x v="3"/>
    <x v="2"/>
    <x v="2"/>
    <x v="2"/>
    <x v="3"/>
    <x v="1"/>
  </r>
  <r>
    <x v="11"/>
    <x v="1078"/>
    <x v="0"/>
    <x v="0"/>
    <x v="66"/>
    <x v="16"/>
    <x v="530"/>
    <x v="536"/>
    <x v="66"/>
    <x v="2"/>
  </r>
  <r>
    <x v="11"/>
    <x v="1079"/>
    <x v="0"/>
    <x v="0"/>
    <x v="33"/>
    <x v="16"/>
    <x v="323"/>
    <x v="329"/>
    <x v="33"/>
    <x v="3"/>
  </r>
  <r>
    <x v="11"/>
    <x v="1080"/>
    <x v="0"/>
    <x v="0"/>
    <x v="15"/>
    <x v="74"/>
    <x v="531"/>
    <x v="537"/>
    <x v="15"/>
    <x v="2"/>
  </r>
  <r>
    <x v="11"/>
    <x v="1081"/>
    <x v="0"/>
    <x v="0"/>
    <x v="70"/>
    <x v="78"/>
    <x v="532"/>
    <x v="538"/>
    <x v="70"/>
    <x v="2"/>
  </r>
  <r>
    <x v="11"/>
    <x v="1082"/>
    <x v="0"/>
    <x v="0"/>
    <x v="81"/>
    <x v="3"/>
    <x v="205"/>
    <x v="211"/>
    <x v="81"/>
    <x v="3"/>
  </r>
  <r>
    <x v="11"/>
    <x v="1083"/>
    <x v="0"/>
    <x v="0"/>
    <x v="3"/>
    <x v="86"/>
    <x v="533"/>
    <x v="539"/>
    <x v="3"/>
    <x v="1"/>
  </r>
  <r>
    <x v="11"/>
    <x v="1084"/>
    <x v="0"/>
    <x v="0"/>
    <x v="76"/>
    <x v="85"/>
    <x v="534"/>
    <x v="540"/>
    <x v="76"/>
    <x v="3"/>
  </r>
  <r>
    <x v="11"/>
    <x v="1085"/>
    <x v="0"/>
    <x v="1"/>
    <x v="45"/>
    <x v="2"/>
    <x v="2"/>
    <x v="2"/>
    <x v="45"/>
    <x v="3"/>
  </r>
  <r>
    <x v="11"/>
    <x v="1086"/>
    <x v="0"/>
    <x v="0"/>
    <x v="65"/>
    <x v="60"/>
    <x v="535"/>
    <x v="541"/>
    <x v="65"/>
    <x v="2"/>
  </r>
  <r>
    <x v="11"/>
    <x v="1087"/>
    <x v="0"/>
    <x v="0"/>
    <x v="4"/>
    <x v="71"/>
    <x v="27"/>
    <x v="31"/>
    <x v="4"/>
    <x v="3"/>
  </r>
  <r>
    <x v="11"/>
    <x v="1088"/>
    <x v="0"/>
    <x v="0"/>
    <x v="70"/>
    <x v="78"/>
    <x v="180"/>
    <x v="186"/>
    <x v="70"/>
    <x v="2"/>
  </r>
  <r>
    <x v="11"/>
    <x v="1089"/>
    <x v="0"/>
    <x v="0"/>
    <x v="16"/>
    <x v="16"/>
    <x v="536"/>
    <x v="542"/>
    <x v="16"/>
    <x v="1"/>
  </r>
  <r>
    <x v="11"/>
    <x v="1090"/>
    <x v="0"/>
    <x v="0"/>
    <x v="68"/>
    <x v="79"/>
    <x v="253"/>
    <x v="259"/>
    <x v="68"/>
    <x v="3"/>
  </r>
  <r>
    <x v="11"/>
    <x v="1091"/>
    <x v="0"/>
    <x v="0"/>
    <x v="71"/>
    <x v="11"/>
    <x v="537"/>
    <x v="543"/>
    <x v="71"/>
    <x v="0"/>
  </r>
  <r>
    <x v="11"/>
    <x v="1092"/>
    <x v="0"/>
    <x v="0"/>
    <x v="61"/>
    <x v="35"/>
    <x v="365"/>
    <x v="371"/>
    <x v="61"/>
    <x v="3"/>
  </r>
  <r>
    <x v="11"/>
    <x v="1093"/>
    <x v="0"/>
    <x v="1"/>
    <x v="58"/>
    <x v="2"/>
    <x v="2"/>
    <x v="2"/>
    <x v="58"/>
    <x v="1"/>
  </r>
  <r>
    <x v="11"/>
    <x v="1094"/>
    <x v="0"/>
    <x v="0"/>
    <x v="69"/>
    <x v="20"/>
    <x v="343"/>
    <x v="349"/>
    <x v="69"/>
    <x v="3"/>
  </r>
  <r>
    <x v="11"/>
    <x v="1095"/>
    <x v="1"/>
    <x v="1"/>
    <x v="0"/>
    <x v="2"/>
    <x v="2"/>
    <x v="2"/>
    <x v="0"/>
    <x v="0"/>
  </r>
  <r>
    <x v="11"/>
    <x v="1096"/>
    <x v="1"/>
    <x v="0"/>
    <x v="15"/>
    <x v="87"/>
    <x v="122"/>
    <x v="127"/>
    <x v="15"/>
    <x v="2"/>
  </r>
  <r>
    <x v="11"/>
    <x v="1097"/>
    <x v="1"/>
    <x v="0"/>
    <x v="63"/>
    <x v="11"/>
    <x v="263"/>
    <x v="269"/>
    <x v="63"/>
    <x v="2"/>
  </r>
  <r>
    <x v="11"/>
    <x v="1098"/>
    <x v="1"/>
    <x v="2"/>
    <x v="84"/>
    <x v="69"/>
    <x v="2"/>
    <x v="12"/>
    <x v="84"/>
    <x v="2"/>
  </r>
  <r>
    <x v="11"/>
    <x v="1099"/>
    <x v="1"/>
    <x v="0"/>
    <x v="79"/>
    <x v="46"/>
    <x v="81"/>
    <x v="86"/>
    <x v="79"/>
    <x v="3"/>
  </r>
  <r>
    <x v="11"/>
    <x v="1100"/>
    <x v="1"/>
    <x v="1"/>
    <x v="58"/>
    <x v="2"/>
    <x v="2"/>
    <x v="2"/>
    <x v="58"/>
    <x v="1"/>
  </r>
  <r>
    <x v="11"/>
    <x v="1101"/>
    <x v="1"/>
    <x v="0"/>
    <x v="52"/>
    <x v="62"/>
    <x v="298"/>
    <x v="304"/>
    <x v="52"/>
    <x v="2"/>
  </r>
  <r>
    <x v="11"/>
    <x v="1102"/>
    <x v="1"/>
    <x v="0"/>
    <x v="65"/>
    <x v="60"/>
    <x v="538"/>
    <x v="544"/>
    <x v="65"/>
    <x v="2"/>
  </r>
  <r>
    <x v="11"/>
    <x v="1103"/>
    <x v="1"/>
    <x v="0"/>
    <x v="39"/>
    <x v="20"/>
    <x v="358"/>
    <x v="364"/>
    <x v="39"/>
    <x v="3"/>
  </r>
  <r>
    <x v="11"/>
    <x v="1104"/>
    <x v="1"/>
    <x v="0"/>
    <x v="36"/>
    <x v="27"/>
    <x v="539"/>
    <x v="545"/>
    <x v="36"/>
    <x v="1"/>
  </r>
  <r>
    <x v="11"/>
    <x v="1105"/>
    <x v="1"/>
    <x v="0"/>
    <x v="80"/>
    <x v="29"/>
    <x v="540"/>
    <x v="546"/>
    <x v="80"/>
    <x v="0"/>
  </r>
  <r>
    <x v="11"/>
    <x v="1106"/>
    <x v="1"/>
    <x v="3"/>
    <x v="45"/>
    <x v="2"/>
    <x v="2"/>
    <x v="26"/>
    <x v="45"/>
    <x v="3"/>
  </r>
  <r>
    <x v="11"/>
    <x v="1107"/>
    <x v="1"/>
    <x v="0"/>
    <x v="40"/>
    <x v="26"/>
    <x v="541"/>
    <x v="547"/>
    <x v="40"/>
    <x v="2"/>
  </r>
  <r>
    <x v="11"/>
    <x v="1108"/>
    <x v="1"/>
    <x v="0"/>
    <x v="36"/>
    <x v="31"/>
    <x v="542"/>
    <x v="548"/>
    <x v="36"/>
    <x v="1"/>
  </r>
  <r>
    <x v="11"/>
    <x v="1109"/>
    <x v="1"/>
    <x v="0"/>
    <x v="42"/>
    <x v="0"/>
    <x v="543"/>
    <x v="549"/>
    <x v="42"/>
    <x v="1"/>
  </r>
  <r>
    <x v="11"/>
    <x v="1110"/>
    <x v="1"/>
    <x v="0"/>
    <x v="95"/>
    <x v="5"/>
    <x v="544"/>
    <x v="550"/>
    <x v="95"/>
    <x v="3"/>
  </r>
  <r>
    <x v="11"/>
    <x v="1111"/>
    <x v="1"/>
    <x v="0"/>
    <x v="40"/>
    <x v="21"/>
    <x v="78"/>
    <x v="83"/>
    <x v="40"/>
    <x v="2"/>
  </r>
  <r>
    <x v="11"/>
    <x v="1112"/>
    <x v="1"/>
    <x v="0"/>
    <x v="67"/>
    <x v="27"/>
    <x v="88"/>
    <x v="93"/>
    <x v="67"/>
    <x v="1"/>
  </r>
  <r>
    <x v="11"/>
    <x v="1113"/>
    <x v="1"/>
    <x v="1"/>
    <x v="28"/>
    <x v="2"/>
    <x v="2"/>
    <x v="2"/>
    <x v="28"/>
    <x v="2"/>
  </r>
  <r>
    <x v="11"/>
    <x v="1114"/>
    <x v="1"/>
    <x v="3"/>
    <x v="48"/>
    <x v="2"/>
    <x v="2"/>
    <x v="18"/>
    <x v="48"/>
    <x v="3"/>
  </r>
  <r>
    <x v="11"/>
    <x v="1115"/>
    <x v="1"/>
    <x v="0"/>
    <x v="46"/>
    <x v="29"/>
    <x v="545"/>
    <x v="551"/>
    <x v="46"/>
    <x v="1"/>
  </r>
  <r>
    <x v="11"/>
    <x v="1116"/>
    <x v="1"/>
    <x v="0"/>
    <x v="37"/>
    <x v="52"/>
    <x v="546"/>
    <x v="552"/>
    <x v="37"/>
    <x v="3"/>
  </r>
  <r>
    <x v="12"/>
    <x v="1117"/>
    <x v="0"/>
    <x v="2"/>
    <x v="50"/>
    <x v="21"/>
    <x v="2"/>
    <x v="12"/>
    <x v="50"/>
    <x v="1"/>
  </r>
  <r>
    <x v="12"/>
    <x v="1118"/>
    <x v="0"/>
    <x v="3"/>
    <x v="2"/>
    <x v="2"/>
    <x v="2"/>
    <x v="26"/>
    <x v="2"/>
    <x v="2"/>
  </r>
  <r>
    <x v="12"/>
    <x v="1119"/>
    <x v="0"/>
    <x v="0"/>
    <x v="42"/>
    <x v="38"/>
    <x v="547"/>
    <x v="553"/>
    <x v="42"/>
    <x v="1"/>
  </r>
  <r>
    <x v="12"/>
    <x v="1120"/>
    <x v="0"/>
    <x v="0"/>
    <x v="42"/>
    <x v="38"/>
    <x v="136"/>
    <x v="141"/>
    <x v="42"/>
    <x v="1"/>
  </r>
  <r>
    <x v="12"/>
    <x v="1121"/>
    <x v="0"/>
    <x v="0"/>
    <x v="57"/>
    <x v="48"/>
    <x v="548"/>
    <x v="554"/>
    <x v="57"/>
    <x v="2"/>
  </r>
  <r>
    <x v="12"/>
    <x v="1122"/>
    <x v="0"/>
    <x v="0"/>
    <x v="72"/>
    <x v="50"/>
    <x v="266"/>
    <x v="272"/>
    <x v="72"/>
    <x v="3"/>
  </r>
  <r>
    <x v="12"/>
    <x v="1123"/>
    <x v="0"/>
    <x v="1"/>
    <x v="49"/>
    <x v="2"/>
    <x v="2"/>
    <x v="2"/>
    <x v="49"/>
    <x v="3"/>
  </r>
  <r>
    <x v="12"/>
    <x v="1124"/>
    <x v="0"/>
    <x v="0"/>
    <x v="58"/>
    <x v="45"/>
    <x v="549"/>
    <x v="555"/>
    <x v="58"/>
    <x v="1"/>
  </r>
  <r>
    <x v="12"/>
    <x v="1125"/>
    <x v="0"/>
    <x v="0"/>
    <x v="33"/>
    <x v="16"/>
    <x v="550"/>
    <x v="556"/>
    <x v="33"/>
    <x v="3"/>
  </r>
  <r>
    <x v="12"/>
    <x v="1126"/>
    <x v="0"/>
    <x v="0"/>
    <x v="50"/>
    <x v="21"/>
    <x v="261"/>
    <x v="267"/>
    <x v="50"/>
    <x v="1"/>
  </r>
  <r>
    <x v="12"/>
    <x v="1127"/>
    <x v="0"/>
    <x v="0"/>
    <x v="26"/>
    <x v="41"/>
    <x v="146"/>
    <x v="151"/>
    <x v="26"/>
    <x v="2"/>
  </r>
  <r>
    <x v="12"/>
    <x v="1128"/>
    <x v="0"/>
    <x v="0"/>
    <x v="93"/>
    <x v="7"/>
    <x v="49"/>
    <x v="54"/>
    <x v="93"/>
    <x v="1"/>
  </r>
  <r>
    <x v="12"/>
    <x v="1129"/>
    <x v="0"/>
    <x v="0"/>
    <x v="28"/>
    <x v="70"/>
    <x v="550"/>
    <x v="556"/>
    <x v="28"/>
    <x v="2"/>
  </r>
  <r>
    <x v="12"/>
    <x v="1130"/>
    <x v="0"/>
    <x v="1"/>
    <x v="76"/>
    <x v="2"/>
    <x v="2"/>
    <x v="2"/>
    <x v="76"/>
    <x v="3"/>
  </r>
  <r>
    <x v="12"/>
    <x v="1131"/>
    <x v="0"/>
    <x v="0"/>
    <x v="19"/>
    <x v="51"/>
    <x v="551"/>
    <x v="557"/>
    <x v="19"/>
    <x v="1"/>
  </r>
  <r>
    <x v="12"/>
    <x v="1132"/>
    <x v="1"/>
    <x v="0"/>
    <x v="46"/>
    <x v="29"/>
    <x v="204"/>
    <x v="210"/>
    <x v="46"/>
    <x v="1"/>
  </r>
  <r>
    <x v="12"/>
    <x v="1133"/>
    <x v="1"/>
    <x v="3"/>
    <x v="15"/>
    <x v="2"/>
    <x v="2"/>
    <x v="171"/>
    <x v="15"/>
    <x v="2"/>
  </r>
  <r>
    <x v="12"/>
    <x v="1134"/>
    <x v="1"/>
    <x v="2"/>
    <x v="18"/>
    <x v="80"/>
    <x v="2"/>
    <x v="12"/>
    <x v="18"/>
    <x v="0"/>
  </r>
  <r>
    <x v="12"/>
    <x v="1135"/>
    <x v="1"/>
    <x v="0"/>
    <x v="66"/>
    <x v="16"/>
    <x v="456"/>
    <x v="462"/>
    <x v="66"/>
    <x v="2"/>
  </r>
  <r>
    <x v="12"/>
    <x v="1136"/>
    <x v="1"/>
    <x v="0"/>
    <x v="48"/>
    <x v="12"/>
    <x v="552"/>
    <x v="558"/>
    <x v="48"/>
    <x v="3"/>
  </r>
  <r>
    <x v="12"/>
    <x v="1137"/>
    <x v="1"/>
    <x v="0"/>
    <x v="95"/>
    <x v="72"/>
    <x v="312"/>
    <x v="318"/>
    <x v="95"/>
    <x v="3"/>
  </r>
  <r>
    <x v="12"/>
    <x v="1138"/>
    <x v="1"/>
    <x v="0"/>
    <x v="6"/>
    <x v="71"/>
    <x v="553"/>
    <x v="559"/>
    <x v="6"/>
    <x v="1"/>
  </r>
  <r>
    <x v="12"/>
    <x v="1139"/>
    <x v="1"/>
    <x v="0"/>
    <x v="89"/>
    <x v="20"/>
    <x v="274"/>
    <x v="280"/>
    <x v="89"/>
    <x v="3"/>
  </r>
  <r>
    <x v="12"/>
    <x v="1140"/>
    <x v="1"/>
    <x v="0"/>
    <x v="43"/>
    <x v="34"/>
    <x v="435"/>
    <x v="441"/>
    <x v="43"/>
    <x v="3"/>
  </r>
  <r>
    <x v="12"/>
    <x v="1141"/>
    <x v="1"/>
    <x v="0"/>
    <x v="48"/>
    <x v="41"/>
    <x v="479"/>
    <x v="485"/>
    <x v="48"/>
    <x v="3"/>
  </r>
  <r>
    <x v="12"/>
    <x v="1142"/>
    <x v="1"/>
    <x v="0"/>
    <x v="51"/>
    <x v="53"/>
    <x v="8"/>
    <x v="8"/>
    <x v="51"/>
    <x v="1"/>
  </r>
  <r>
    <x v="12"/>
    <x v="1143"/>
    <x v="1"/>
    <x v="0"/>
    <x v="73"/>
    <x v="21"/>
    <x v="79"/>
    <x v="84"/>
    <x v="73"/>
    <x v="3"/>
  </r>
  <r>
    <x v="12"/>
    <x v="1144"/>
    <x v="1"/>
    <x v="0"/>
    <x v="21"/>
    <x v="33"/>
    <x v="554"/>
    <x v="560"/>
    <x v="21"/>
    <x v="3"/>
  </r>
  <r>
    <x v="12"/>
    <x v="1145"/>
    <x v="1"/>
    <x v="0"/>
    <x v="33"/>
    <x v="16"/>
    <x v="374"/>
    <x v="380"/>
    <x v="33"/>
    <x v="3"/>
  </r>
  <r>
    <x v="12"/>
    <x v="1146"/>
    <x v="1"/>
    <x v="0"/>
    <x v="19"/>
    <x v="18"/>
    <x v="222"/>
    <x v="228"/>
    <x v="19"/>
    <x v="1"/>
  </r>
  <r>
    <x v="12"/>
    <x v="1147"/>
    <x v="1"/>
    <x v="0"/>
    <x v="49"/>
    <x v="61"/>
    <x v="219"/>
    <x v="225"/>
    <x v="49"/>
    <x v="3"/>
  </r>
  <r>
    <x v="12"/>
    <x v="1148"/>
    <x v="1"/>
    <x v="0"/>
    <x v="87"/>
    <x v="11"/>
    <x v="555"/>
    <x v="561"/>
    <x v="87"/>
    <x v="3"/>
  </r>
  <r>
    <x v="12"/>
    <x v="1149"/>
    <x v="1"/>
    <x v="0"/>
    <x v="18"/>
    <x v="80"/>
    <x v="368"/>
    <x v="374"/>
    <x v="18"/>
    <x v="0"/>
  </r>
  <r>
    <x v="12"/>
    <x v="1150"/>
    <x v="1"/>
    <x v="0"/>
    <x v="88"/>
    <x v="56"/>
    <x v="383"/>
    <x v="389"/>
    <x v="88"/>
    <x v="1"/>
  </r>
  <r>
    <x v="12"/>
    <x v="1151"/>
    <x v="1"/>
    <x v="2"/>
    <x v="93"/>
    <x v="37"/>
    <x v="2"/>
    <x v="12"/>
    <x v="93"/>
    <x v="1"/>
  </r>
  <r>
    <x v="12"/>
    <x v="1152"/>
    <x v="1"/>
    <x v="0"/>
    <x v="42"/>
    <x v="5"/>
    <x v="274"/>
    <x v="280"/>
    <x v="42"/>
    <x v="1"/>
  </r>
  <r>
    <x v="12"/>
    <x v="1153"/>
    <x v="1"/>
    <x v="2"/>
    <x v="33"/>
    <x v="20"/>
    <x v="2"/>
    <x v="12"/>
    <x v="33"/>
    <x v="3"/>
  </r>
  <r>
    <x v="13"/>
    <x v="1154"/>
    <x v="0"/>
    <x v="0"/>
    <x v="26"/>
    <x v="61"/>
    <x v="542"/>
    <x v="548"/>
    <x v="26"/>
    <x v="2"/>
  </r>
  <r>
    <x v="13"/>
    <x v="1155"/>
    <x v="0"/>
    <x v="0"/>
    <x v="55"/>
    <x v="26"/>
    <x v="556"/>
    <x v="562"/>
    <x v="55"/>
    <x v="3"/>
  </r>
  <r>
    <x v="13"/>
    <x v="1156"/>
    <x v="0"/>
    <x v="0"/>
    <x v="42"/>
    <x v="5"/>
    <x v="557"/>
    <x v="563"/>
    <x v="42"/>
    <x v="1"/>
  </r>
  <r>
    <x v="13"/>
    <x v="1157"/>
    <x v="0"/>
    <x v="1"/>
    <x v="88"/>
    <x v="2"/>
    <x v="2"/>
    <x v="2"/>
    <x v="88"/>
    <x v="1"/>
  </r>
  <r>
    <x v="13"/>
    <x v="1158"/>
    <x v="0"/>
    <x v="1"/>
    <x v="84"/>
    <x v="2"/>
    <x v="2"/>
    <x v="2"/>
    <x v="84"/>
    <x v="2"/>
  </r>
  <r>
    <x v="13"/>
    <x v="1159"/>
    <x v="0"/>
    <x v="0"/>
    <x v="85"/>
    <x v="40"/>
    <x v="558"/>
    <x v="564"/>
    <x v="85"/>
    <x v="1"/>
  </r>
  <r>
    <x v="13"/>
    <x v="1160"/>
    <x v="0"/>
    <x v="0"/>
    <x v="22"/>
    <x v="6"/>
    <x v="369"/>
    <x v="375"/>
    <x v="22"/>
    <x v="0"/>
  </r>
  <r>
    <x v="13"/>
    <x v="1161"/>
    <x v="0"/>
    <x v="2"/>
    <x v="43"/>
    <x v="56"/>
    <x v="2"/>
    <x v="12"/>
    <x v="43"/>
    <x v="3"/>
  </r>
  <r>
    <x v="13"/>
    <x v="1162"/>
    <x v="0"/>
    <x v="0"/>
    <x v="44"/>
    <x v="5"/>
    <x v="559"/>
    <x v="565"/>
    <x v="44"/>
    <x v="1"/>
  </r>
  <r>
    <x v="13"/>
    <x v="1163"/>
    <x v="0"/>
    <x v="3"/>
    <x v="73"/>
    <x v="2"/>
    <x v="2"/>
    <x v="171"/>
    <x v="73"/>
    <x v="3"/>
  </r>
  <r>
    <x v="13"/>
    <x v="1164"/>
    <x v="0"/>
    <x v="0"/>
    <x v="12"/>
    <x v="9"/>
    <x v="293"/>
    <x v="299"/>
    <x v="12"/>
    <x v="3"/>
  </r>
  <r>
    <x v="13"/>
    <x v="1165"/>
    <x v="0"/>
    <x v="0"/>
    <x v="51"/>
    <x v="53"/>
    <x v="288"/>
    <x v="294"/>
    <x v="51"/>
    <x v="1"/>
  </r>
  <r>
    <x v="13"/>
    <x v="1166"/>
    <x v="0"/>
    <x v="0"/>
    <x v="8"/>
    <x v="30"/>
    <x v="79"/>
    <x v="84"/>
    <x v="8"/>
    <x v="0"/>
  </r>
  <r>
    <x v="13"/>
    <x v="1167"/>
    <x v="0"/>
    <x v="0"/>
    <x v="42"/>
    <x v="60"/>
    <x v="560"/>
    <x v="566"/>
    <x v="42"/>
    <x v="1"/>
  </r>
  <r>
    <x v="13"/>
    <x v="1168"/>
    <x v="0"/>
    <x v="0"/>
    <x v="7"/>
    <x v="3"/>
    <x v="561"/>
    <x v="567"/>
    <x v="7"/>
    <x v="1"/>
  </r>
  <r>
    <x v="13"/>
    <x v="1169"/>
    <x v="0"/>
    <x v="0"/>
    <x v="57"/>
    <x v="48"/>
    <x v="139"/>
    <x v="144"/>
    <x v="57"/>
    <x v="2"/>
  </r>
  <r>
    <x v="13"/>
    <x v="1170"/>
    <x v="1"/>
    <x v="0"/>
    <x v="31"/>
    <x v="35"/>
    <x v="562"/>
    <x v="568"/>
    <x v="31"/>
    <x v="1"/>
  </r>
  <r>
    <x v="13"/>
    <x v="1171"/>
    <x v="1"/>
    <x v="0"/>
    <x v="15"/>
    <x v="40"/>
    <x v="563"/>
    <x v="569"/>
    <x v="15"/>
    <x v="2"/>
  </r>
  <r>
    <x v="13"/>
    <x v="1172"/>
    <x v="1"/>
    <x v="0"/>
    <x v="48"/>
    <x v="12"/>
    <x v="564"/>
    <x v="570"/>
    <x v="48"/>
    <x v="3"/>
  </r>
  <r>
    <x v="13"/>
    <x v="1173"/>
    <x v="1"/>
    <x v="2"/>
    <x v="19"/>
    <x v="18"/>
    <x v="2"/>
    <x v="12"/>
    <x v="19"/>
    <x v="1"/>
  </r>
  <r>
    <x v="13"/>
    <x v="1174"/>
    <x v="1"/>
    <x v="0"/>
    <x v="42"/>
    <x v="0"/>
    <x v="565"/>
    <x v="571"/>
    <x v="42"/>
    <x v="1"/>
  </r>
  <r>
    <x v="13"/>
    <x v="1175"/>
    <x v="1"/>
    <x v="3"/>
    <x v="28"/>
    <x v="2"/>
    <x v="2"/>
    <x v="26"/>
    <x v="28"/>
    <x v="2"/>
  </r>
  <r>
    <x v="13"/>
    <x v="1176"/>
    <x v="1"/>
    <x v="0"/>
    <x v="28"/>
    <x v="62"/>
    <x v="422"/>
    <x v="428"/>
    <x v="28"/>
    <x v="2"/>
  </r>
  <r>
    <x v="13"/>
    <x v="1177"/>
    <x v="1"/>
    <x v="0"/>
    <x v="93"/>
    <x v="37"/>
    <x v="112"/>
    <x v="117"/>
    <x v="93"/>
    <x v="1"/>
  </r>
  <r>
    <x v="13"/>
    <x v="1178"/>
    <x v="1"/>
    <x v="0"/>
    <x v="42"/>
    <x v="0"/>
    <x v="566"/>
    <x v="572"/>
    <x v="42"/>
    <x v="1"/>
  </r>
  <r>
    <x v="13"/>
    <x v="1179"/>
    <x v="1"/>
    <x v="0"/>
    <x v="87"/>
    <x v="11"/>
    <x v="567"/>
    <x v="573"/>
    <x v="87"/>
    <x v="3"/>
  </r>
  <r>
    <x v="13"/>
    <x v="1180"/>
    <x v="1"/>
    <x v="0"/>
    <x v="80"/>
    <x v="29"/>
    <x v="542"/>
    <x v="548"/>
    <x v="80"/>
    <x v="0"/>
  </r>
  <r>
    <x v="13"/>
    <x v="1181"/>
    <x v="1"/>
    <x v="0"/>
    <x v="74"/>
    <x v="1"/>
    <x v="568"/>
    <x v="574"/>
    <x v="74"/>
    <x v="3"/>
  </r>
  <r>
    <x v="13"/>
    <x v="1182"/>
    <x v="1"/>
    <x v="0"/>
    <x v="13"/>
    <x v="45"/>
    <x v="41"/>
    <x v="46"/>
    <x v="13"/>
    <x v="0"/>
  </r>
  <r>
    <x v="13"/>
    <x v="1183"/>
    <x v="1"/>
    <x v="0"/>
    <x v="95"/>
    <x v="72"/>
    <x v="569"/>
    <x v="575"/>
    <x v="95"/>
    <x v="3"/>
  </r>
  <r>
    <x v="13"/>
    <x v="1184"/>
    <x v="1"/>
    <x v="0"/>
    <x v="40"/>
    <x v="4"/>
    <x v="253"/>
    <x v="259"/>
    <x v="40"/>
    <x v="2"/>
  </r>
  <r>
    <x v="13"/>
    <x v="1185"/>
    <x v="1"/>
    <x v="1"/>
    <x v="73"/>
    <x v="2"/>
    <x v="2"/>
    <x v="2"/>
    <x v="73"/>
    <x v="3"/>
  </r>
  <r>
    <x v="13"/>
    <x v="1186"/>
    <x v="1"/>
    <x v="0"/>
    <x v="50"/>
    <x v="0"/>
    <x v="232"/>
    <x v="238"/>
    <x v="50"/>
    <x v="1"/>
  </r>
  <r>
    <x v="13"/>
    <x v="1187"/>
    <x v="1"/>
    <x v="0"/>
    <x v="24"/>
    <x v="33"/>
    <x v="457"/>
    <x v="463"/>
    <x v="24"/>
    <x v="2"/>
  </r>
  <r>
    <x v="13"/>
    <x v="1188"/>
    <x v="1"/>
    <x v="2"/>
    <x v="28"/>
    <x v="70"/>
    <x v="2"/>
    <x v="12"/>
    <x v="28"/>
    <x v="2"/>
  </r>
  <r>
    <x v="13"/>
    <x v="1189"/>
    <x v="1"/>
    <x v="0"/>
    <x v="21"/>
    <x v="33"/>
    <x v="570"/>
    <x v="576"/>
    <x v="21"/>
    <x v="3"/>
  </r>
  <r>
    <x v="14"/>
    <x v="1190"/>
    <x v="0"/>
    <x v="2"/>
    <x v="66"/>
    <x v="16"/>
    <x v="2"/>
    <x v="12"/>
    <x v="66"/>
    <x v="2"/>
  </r>
  <r>
    <x v="14"/>
    <x v="1191"/>
    <x v="0"/>
    <x v="0"/>
    <x v="5"/>
    <x v="61"/>
    <x v="217"/>
    <x v="223"/>
    <x v="5"/>
    <x v="3"/>
  </r>
  <r>
    <x v="14"/>
    <x v="1192"/>
    <x v="0"/>
    <x v="0"/>
    <x v="8"/>
    <x v="56"/>
    <x v="336"/>
    <x v="342"/>
    <x v="8"/>
    <x v="0"/>
  </r>
  <r>
    <x v="14"/>
    <x v="1193"/>
    <x v="0"/>
    <x v="0"/>
    <x v="84"/>
    <x v="69"/>
    <x v="571"/>
    <x v="577"/>
    <x v="84"/>
    <x v="2"/>
  </r>
  <r>
    <x v="14"/>
    <x v="1194"/>
    <x v="0"/>
    <x v="2"/>
    <x v="43"/>
    <x v="16"/>
    <x v="2"/>
    <x v="12"/>
    <x v="43"/>
    <x v="3"/>
  </r>
  <r>
    <x v="14"/>
    <x v="1195"/>
    <x v="0"/>
    <x v="0"/>
    <x v="46"/>
    <x v="0"/>
    <x v="558"/>
    <x v="564"/>
    <x v="46"/>
    <x v="1"/>
  </r>
  <r>
    <x v="14"/>
    <x v="1196"/>
    <x v="0"/>
    <x v="0"/>
    <x v="32"/>
    <x v="7"/>
    <x v="572"/>
    <x v="578"/>
    <x v="32"/>
    <x v="1"/>
  </r>
  <r>
    <x v="14"/>
    <x v="1197"/>
    <x v="0"/>
    <x v="0"/>
    <x v="45"/>
    <x v="0"/>
    <x v="276"/>
    <x v="282"/>
    <x v="45"/>
    <x v="3"/>
  </r>
  <r>
    <x v="14"/>
    <x v="1198"/>
    <x v="0"/>
    <x v="0"/>
    <x v="19"/>
    <x v="51"/>
    <x v="573"/>
    <x v="579"/>
    <x v="19"/>
    <x v="1"/>
  </r>
  <r>
    <x v="14"/>
    <x v="1199"/>
    <x v="0"/>
    <x v="0"/>
    <x v="43"/>
    <x v="16"/>
    <x v="20"/>
    <x v="22"/>
    <x v="43"/>
    <x v="3"/>
  </r>
  <r>
    <x v="14"/>
    <x v="1200"/>
    <x v="0"/>
    <x v="0"/>
    <x v="46"/>
    <x v="0"/>
    <x v="81"/>
    <x v="86"/>
    <x v="46"/>
    <x v="1"/>
  </r>
  <r>
    <x v="14"/>
    <x v="1201"/>
    <x v="0"/>
    <x v="2"/>
    <x v="8"/>
    <x v="30"/>
    <x v="2"/>
    <x v="12"/>
    <x v="8"/>
    <x v="0"/>
  </r>
  <r>
    <x v="14"/>
    <x v="1202"/>
    <x v="0"/>
    <x v="0"/>
    <x v="39"/>
    <x v="20"/>
    <x v="83"/>
    <x v="88"/>
    <x v="39"/>
    <x v="3"/>
  </r>
  <r>
    <x v="14"/>
    <x v="1203"/>
    <x v="0"/>
    <x v="0"/>
    <x v="55"/>
    <x v="26"/>
    <x v="291"/>
    <x v="297"/>
    <x v="55"/>
    <x v="3"/>
  </r>
  <r>
    <x v="14"/>
    <x v="1204"/>
    <x v="0"/>
    <x v="2"/>
    <x v="43"/>
    <x v="34"/>
    <x v="2"/>
    <x v="12"/>
    <x v="43"/>
    <x v="3"/>
  </r>
  <r>
    <x v="14"/>
    <x v="1205"/>
    <x v="0"/>
    <x v="0"/>
    <x v="88"/>
    <x v="56"/>
    <x v="418"/>
    <x v="424"/>
    <x v="88"/>
    <x v="1"/>
  </r>
  <r>
    <x v="14"/>
    <x v="1206"/>
    <x v="1"/>
    <x v="0"/>
    <x v="37"/>
    <x v="52"/>
    <x v="208"/>
    <x v="214"/>
    <x v="37"/>
    <x v="3"/>
  </r>
  <r>
    <x v="14"/>
    <x v="1207"/>
    <x v="1"/>
    <x v="0"/>
    <x v="57"/>
    <x v="48"/>
    <x v="556"/>
    <x v="562"/>
    <x v="57"/>
    <x v="2"/>
  </r>
  <r>
    <x v="14"/>
    <x v="1208"/>
    <x v="1"/>
    <x v="0"/>
    <x v="12"/>
    <x v="9"/>
    <x v="30"/>
    <x v="34"/>
    <x v="12"/>
    <x v="3"/>
  </r>
  <r>
    <x v="14"/>
    <x v="1209"/>
    <x v="1"/>
    <x v="1"/>
    <x v="90"/>
    <x v="2"/>
    <x v="2"/>
    <x v="2"/>
    <x v="90"/>
    <x v="0"/>
  </r>
  <r>
    <x v="14"/>
    <x v="1210"/>
    <x v="1"/>
    <x v="0"/>
    <x v="43"/>
    <x v="34"/>
    <x v="574"/>
    <x v="580"/>
    <x v="43"/>
    <x v="3"/>
  </r>
  <r>
    <x v="15"/>
    <x v="1211"/>
    <x v="0"/>
    <x v="2"/>
    <x v="38"/>
    <x v="40"/>
    <x v="2"/>
    <x v="12"/>
    <x v="38"/>
    <x v="1"/>
  </r>
  <r>
    <x v="15"/>
    <x v="1212"/>
    <x v="0"/>
    <x v="0"/>
    <x v="18"/>
    <x v="80"/>
    <x v="57"/>
    <x v="62"/>
    <x v="18"/>
    <x v="0"/>
  </r>
  <r>
    <x v="15"/>
    <x v="1213"/>
    <x v="0"/>
    <x v="0"/>
    <x v="48"/>
    <x v="41"/>
    <x v="575"/>
    <x v="581"/>
    <x v="48"/>
    <x v="3"/>
  </r>
  <r>
    <x v="15"/>
    <x v="1214"/>
    <x v="0"/>
    <x v="0"/>
    <x v="70"/>
    <x v="41"/>
    <x v="18"/>
    <x v="20"/>
    <x v="70"/>
    <x v="2"/>
  </r>
  <r>
    <x v="15"/>
    <x v="1215"/>
    <x v="0"/>
    <x v="3"/>
    <x v="8"/>
    <x v="2"/>
    <x v="2"/>
    <x v="18"/>
    <x v="8"/>
    <x v="0"/>
  </r>
  <r>
    <x v="15"/>
    <x v="1216"/>
    <x v="0"/>
    <x v="0"/>
    <x v="21"/>
    <x v="50"/>
    <x v="354"/>
    <x v="360"/>
    <x v="21"/>
    <x v="3"/>
  </r>
  <r>
    <x v="15"/>
    <x v="1217"/>
    <x v="0"/>
    <x v="0"/>
    <x v="28"/>
    <x v="70"/>
    <x v="391"/>
    <x v="397"/>
    <x v="28"/>
    <x v="2"/>
  </r>
  <r>
    <x v="15"/>
    <x v="1218"/>
    <x v="0"/>
    <x v="2"/>
    <x v="48"/>
    <x v="12"/>
    <x v="2"/>
    <x v="12"/>
    <x v="48"/>
    <x v="3"/>
  </r>
  <r>
    <x v="15"/>
    <x v="1219"/>
    <x v="1"/>
    <x v="0"/>
    <x v="61"/>
    <x v="32"/>
    <x v="576"/>
    <x v="582"/>
    <x v="61"/>
    <x v="3"/>
  </r>
  <r>
    <x v="15"/>
    <x v="1220"/>
    <x v="1"/>
    <x v="0"/>
    <x v="17"/>
    <x v="18"/>
    <x v="577"/>
    <x v="583"/>
    <x v="17"/>
    <x v="0"/>
  </r>
  <r>
    <x v="15"/>
    <x v="1221"/>
    <x v="1"/>
    <x v="0"/>
    <x v="37"/>
    <x v="67"/>
    <x v="578"/>
    <x v="584"/>
    <x v="37"/>
    <x v="3"/>
  </r>
  <r>
    <x v="15"/>
    <x v="1222"/>
    <x v="1"/>
    <x v="0"/>
    <x v="74"/>
    <x v="1"/>
    <x v="526"/>
    <x v="532"/>
    <x v="74"/>
    <x v="3"/>
  </r>
  <r>
    <x v="15"/>
    <x v="1223"/>
    <x v="1"/>
    <x v="0"/>
    <x v="2"/>
    <x v="56"/>
    <x v="374"/>
    <x v="380"/>
    <x v="2"/>
    <x v="2"/>
  </r>
  <r>
    <x v="15"/>
    <x v="1224"/>
    <x v="1"/>
    <x v="0"/>
    <x v="15"/>
    <x v="40"/>
    <x v="95"/>
    <x v="100"/>
    <x v="15"/>
    <x v="2"/>
  </r>
  <r>
    <x v="15"/>
    <x v="1225"/>
    <x v="1"/>
    <x v="0"/>
    <x v="38"/>
    <x v="40"/>
    <x v="579"/>
    <x v="585"/>
    <x v="38"/>
    <x v="1"/>
  </r>
  <r>
    <x v="16"/>
    <x v="1226"/>
    <x v="0"/>
    <x v="0"/>
    <x v="48"/>
    <x v="41"/>
    <x v="3"/>
    <x v="3"/>
    <x v="48"/>
    <x v="3"/>
  </r>
  <r>
    <x v="16"/>
    <x v="1227"/>
    <x v="0"/>
    <x v="0"/>
    <x v="50"/>
    <x v="0"/>
    <x v="580"/>
    <x v="586"/>
    <x v="50"/>
    <x v="1"/>
  </r>
  <r>
    <x v="16"/>
    <x v="1228"/>
    <x v="0"/>
    <x v="0"/>
    <x v="48"/>
    <x v="12"/>
    <x v="581"/>
    <x v="587"/>
    <x v="48"/>
    <x v="3"/>
  </r>
  <r>
    <x v="16"/>
    <x v="1229"/>
    <x v="0"/>
    <x v="0"/>
    <x v="18"/>
    <x v="80"/>
    <x v="358"/>
    <x v="364"/>
    <x v="18"/>
    <x v="0"/>
  </r>
  <r>
    <x v="16"/>
    <x v="1230"/>
    <x v="0"/>
    <x v="3"/>
    <x v="0"/>
    <x v="2"/>
    <x v="2"/>
    <x v="171"/>
    <x v="0"/>
    <x v="0"/>
  </r>
  <r>
    <x v="16"/>
    <x v="1231"/>
    <x v="0"/>
    <x v="2"/>
    <x v="84"/>
    <x v="69"/>
    <x v="2"/>
    <x v="12"/>
    <x v="84"/>
    <x v="2"/>
  </r>
  <r>
    <x v="16"/>
    <x v="1232"/>
    <x v="0"/>
    <x v="0"/>
    <x v="95"/>
    <x v="72"/>
    <x v="243"/>
    <x v="249"/>
    <x v="95"/>
    <x v="3"/>
  </r>
  <r>
    <x v="16"/>
    <x v="1233"/>
    <x v="0"/>
    <x v="0"/>
    <x v="85"/>
    <x v="40"/>
    <x v="582"/>
    <x v="588"/>
    <x v="85"/>
    <x v="1"/>
  </r>
  <r>
    <x v="16"/>
    <x v="1234"/>
    <x v="0"/>
    <x v="0"/>
    <x v="33"/>
    <x v="20"/>
    <x v="583"/>
    <x v="589"/>
    <x v="33"/>
    <x v="3"/>
  </r>
  <r>
    <x v="16"/>
    <x v="1235"/>
    <x v="0"/>
    <x v="0"/>
    <x v="66"/>
    <x v="16"/>
    <x v="584"/>
    <x v="590"/>
    <x v="66"/>
    <x v="2"/>
  </r>
  <r>
    <x v="16"/>
    <x v="1236"/>
    <x v="0"/>
    <x v="0"/>
    <x v="19"/>
    <x v="18"/>
    <x v="343"/>
    <x v="349"/>
    <x v="19"/>
    <x v="1"/>
  </r>
  <r>
    <x v="16"/>
    <x v="1237"/>
    <x v="0"/>
    <x v="0"/>
    <x v="90"/>
    <x v="15"/>
    <x v="585"/>
    <x v="591"/>
    <x v="90"/>
    <x v="0"/>
  </r>
  <r>
    <x v="16"/>
    <x v="1238"/>
    <x v="0"/>
    <x v="0"/>
    <x v="45"/>
    <x v="58"/>
    <x v="211"/>
    <x v="217"/>
    <x v="45"/>
    <x v="3"/>
  </r>
  <r>
    <x v="16"/>
    <x v="1239"/>
    <x v="0"/>
    <x v="2"/>
    <x v="89"/>
    <x v="20"/>
    <x v="2"/>
    <x v="12"/>
    <x v="89"/>
    <x v="3"/>
  </r>
  <r>
    <x v="16"/>
    <x v="1240"/>
    <x v="0"/>
    <x v="3"/>
    <x v="36"/>
    <x v="2"/>
    <x v="2"/>
    <x v="18"/>
    <x v="36"/>
    <x v="1"/>
  </r>
  <r>
    <x v="16"/>
    <x v="1241"/>
    <x v="0"/>
    <x v="0"/>
    <x v="37"/>
    <x v="52"/>
    <x v="515"/>
    <x v="521"/>
    <x v="37"/>
    <x v="3"/>
  </r>
  <r>
    <x v="16"/>
    <x v="1242"/>
    <x v="0"/>
    <x v="0"/>
    <x v="21"/>
    <x v="50"/>
    <x v="586"/>
    <x v="592"/>
    <x v="21"/>
    <x v="3"/>
  </r>
  <r>
    <x v="16"/>
    <x v="1243"/>
    <x v="0"/>
    <x v="0"/>
    <x v="37"/>
    <x v="67"/>
    <x v="587"/>
    <x v="593"/>
    <x v="37"/>
    <x v="3"/>
  </r>
  <r>
    <x v="16"/>
    <x v="1244"/>
    <x v="0"/>
    <x v="0"/>
    <x v="13"/>
    <x v="45"/>
    <x v="588"/>
    <x v="594"/>
    <x v="13"/>
    <x v="0"/>
  </r>
  <r>
    <x v="16"/>
    <x v="1245"/>
    <x v="1"/>
    <x v="0"/>
    <x v="32"/>
    <x v="21"/>
    <x v="589"/>
    <x v="595"/>
    <x v="32"/>
    <x v="1"/>
  </r>
  <r>
    <x v="16"/>
    <x v="1246"/>
    <x v="1"/>
    <x v="2"/>
    <x v="15"/>
    <x v="87"/>
    <x v="2"/>
    <x v="12"/>
    <x v="15"/>
    <x v="2"/>
  </r>
  <r>
    <x v="16"/>
    <x v="1247"/>
    <x v="1"/>
    <x v="0"/>
    <x v="89"/>
    <x v="20"/>
    <x v="312"/>
    <x v="318"/>
    <x v="89"/>
    <x v="3"/>
  </r>
  <r>
    <x v="16"/>
    <x v="1248"/>
    <x v="1"/>
    <x v="0"/>
    <x v="1"/>
    <x v="56"/>
    <x v="130"/>
    <x v="135"/>
    <x v="1"/>
    <x v="1"/>
  </r>
  <r>
    <x v="16"/>
    <x v="1249"/>
    <x v="1"/>
    <x v="0"/>
    <x v="51"/>
    <x v="53"/>
    <x v="582"/>
    <x v="588"/>
    <x v="51"/>
    <x v="1"/>
  </r>
  <r>
    <x v="16"/>
    <x v="1250"/>
    <x v="1"/>
    <x v="3"/>
    <x v="43"/>
    <x v="2"/>
    <x v="2"/>
    <x v="18"/>
    <x v="43"/>
    <x v="3"/>
  </r>
  <r>
    <x v="16"/>
    <x v="1251"/>
    <x v="1"/>
    <x v="2"/>
    <x v="42"/>
    <x v="5"/>
    <x v="2"/>
    <x v="12"/>
    <x v="42"/>
    <x v="1"/>
  </r>
  <r>
    <x v="16"/>
    <x v="1252"/>
    <x v="1"/>
    <x v="3"/>
    <x v="49"/>
    <x v="2"/>
    <x v="2"/>
    <x v="18"/>
    <x v="49"/>
    <x v="3"/>
  </r>
  <r>
    <x v="17"/>
    <x v="1253"/>
    <x v="0"/>
    <x v="0"/>
    <x v="21"/>
    <x v="50"/>
    <x v="128"/>
    <x v="133"/>
    <x v="21"/>
    <x v="3"/>
  </r>
  <r>
    <x v="17"/>
    <x v="1254"/>
    <x v="0"/>
    <x v="0"/>
    <x v="41"/>
    <x v="71"/>
    <x v="127"/>
    <x v="132"/>
    <x v="41"/>
    <x v="1"/>
  </r>
  <r>
    <x v="17"/>
    <x v="1255"/>
    <x v="0"/>
    <x v="0"/>
    <x v="26"/>
    <x v="61"/>
    <x v="127"/>
    <x v="132"/>
    <x v="26"/>
    <x v="2"/>
  </r>
  <r>
    <x v="17"/>
    <x v="1256"/>
    <x v="0"/>
    <x v="0"/>
    <x v="80"/>
    <x v="29"/>
    <x v="590"/>
    <x v="596"/>
    <x v="80"/>
    <x v="0"/>
  </r>
  <r>
    <x v="17"/>
    <x v="1257"/>
    <x v="0"/>
    <x v="0"/>
    <x v="69"/>
    <x v="58"/>
    <x v="591"/>
    <x v="597"/>
    <x v="69"/>
    <x v="3"/>
  </r>
  <r>
    <x v="17"/>
    <x v="1258"/>
    <x v="0"/>
    <x v="0"/>
    <x v="90"/>
    <x v="15"/>
    <x v="42"/>
    <x v="47"/>
    <x v="90"/>
    <x v="0"/>
  </r>
  <r>
    <x v="17"/>
    <x v="1259"/>
    <x v="0"/>
    <x v="0"/>
    <x v="4"/>
    <x v="71"/>
    <x v="592"/>
    <x v="598"/>
    <x v="4"/>
    <x v="3"/>
  </r>
  <r>
    <x v="17"/>
    <x v="1260"/>
    <x v="1"/>
    <x v="0"/>
    <x v="42"/>
    <x v="5"/>
    <x v="348"/>
    <x v="354"/>
    <x v="42"/>
    <x v="1"/>
  </r>
  <r>
    <x v="17"/>
    <x v="1261"/>
    <x v="1"/>
    <x v="1"/>
    <x v="13"/>
    <x v="2"/>
    <x v="2"/>
    <x v="2"/>
    <x v="13"/>
    <x v="0"/>
  </r>
  <r>
    <x v="17"/>
    <x v="1262"/>
    <x v="1"/>
    <x v="1"/>
    <x v="88"/>
    <x v="2"/>
    <x v="2"/>
    <x v="2"/>
    <x v="88"/>
    <x v="1"/>
  </r>
  <r>
    <x v="17"/>
    <x v="1263"/>
    <x v="1"/>
    <x v="0"/>
    <x v="38"/>
    <x v="40"/>
    <x v="593"/>
    <x v="599"/>
    <x v="38"/>
    <x v="1"/>
  </r>
  <r>
    <x v="17"/>
    <x v="1264"/>
    <x v="1"/>
    <x v="0"/>
    <x v="19"/>
    <x v="6"/>
    <x v="594"/>
    <x v="600"/>
    <x v="19"/>
    <x v="1"/>
  </r>
  <r>
    <x v="17"/>
    <x v="1265"/>
    <x v="1"/>
    <x v="0"/>
    <x v="8"/>
    <x v="56"/>
    <x v="516"/>
    <x v="522"/>
    <x v="8"/>
    <x v="0"/>
  </r>
  <r>
    <x v="18"/>
    <x v="1266"/>
    <x v="0"/>
    <x v="0"/>
    <x v="72"/>
    <x v="50"/>
    <x v="595"/>
    <x v="601"/>
    <x v="72"/>
    <x v="3"/>
  </r>
  <r>
    <x v="18"/>
    <x v="1267"/>
    <x v="0"/>
    <x v="0"/>
    <x v="89"/>
    <x v="20"/>
    <x v="74"/>
    <x v="79"/>
    <x v="89"/>
    <x v="3"/>
  </r>
  <r>
    <x v="18"/>
    <x v="1268"/>
    <x v="0"/>
    <x v="0"/>
    <x v="42"/>
    <x v="60"/>
    <x v="596"/>
    <x v="602"/>
    <x v="42"/>
    <x v="1"/>
  </r>
  <r>
    <x v="18"/>
    <x v="1269"/>
    <x v="0"/>
    <x v="0"/>
    <x v="73"/>
    <x v="21"/>
    <x v="597"/>
    <x v="603"/>
    <x v="73"/>
    <x v="3"/>
  </r>
  <r>
    <x v="18"/>
    <x v="1270"/>
    <x v="0"/>
    <x v="1"/>
    <x v="74"/>
    <x v="2"/>
    <x v="2"/>
    <x v="2"/>
    <x v="74"/>
    <x v="3"/>
  </r>
  <r>
    <x v="18"/>
    <x v="1271"/>
    <x v="1"/>
    <x v="0"/>
    <x v="72"/>
    <x v="73"/>
    <x v="598"/>
    <x v="604"/>
    <x v="72"/>
    <x v="3"/>
  </r>
  <r>
    <x v="18"/>
    <x v="1272"/>
    <x v="1"/>
    <x v="2"/>
    <x v="8"/>
    <x v="30"/>
    <x v="2"/>
    <x v="12"/>
    <x v="8"/>
    <x v="0"/>
  </r>
  <r>
    <x v="18"/>
    <x v="1273"/>
    <x v="1"/>
    <x v="0"/>
    <x v="40"/>
    <x v="21"/>
    <x v="212"/>
    <x v="218"/>
    <x v="40"/>
    <x v="2"/>
  </r>
  <r>
    <x v="18"/>
    <x v="1274"/>
    <x v="1"/>
    <x v="0"/>
    <x v="74"/>
    <x v="1"/>
    <x v="599"/>
    <x v="605"/>
    <x v="74"/>
    <x v="3"/>
  </r>
  <r>
    <x v="18"/>
    <x v="1275"/>
    <x v="1"/>
    <x v="0"/>
    <x v="42"/>
    <x v="5"/>
    <x v="600"/>
    <x v="606"/>
    <x v="42"/>
    <x v="1"/>
  </r>
  <r>
    <x v="19"/>
    <x v="1154"/>
    <x v="0"/>
    <x v="0"/>
    <x v="8"/>
    <x v="30"/>
    <x v="601"/>
    <x v="607"/>
    <x v="8"/>
    <x v="0"/>
  </r>
  <r>
    <x v="19"/>
    <x v="1276"/>
    <x v="0"/>
    <x v="0"/>
    <x v="46"/>
    <x v="0"/>
    <x v="168"/>
    <x v="174"/>
    <x v="46"/>
    <x v="1"/>
  </r>
  <r>
    <x v="19"/>
    <x v="1277"/>
    <x v="0"/>
    <x v="0"/>
    <x v="43"/>
    <x v="56"/>
    <x v="102"/>
    <x v="107"/>
    <x v="43"/>
    <x v="3"/>
  </r>
  <r>
    <x v="19"/>
    <x v="1278"/>
    <x v="0"/>
    <x v="0"/>
    <x v="30"/>
    <x v="55"/>
    <x v="546"/>
    <x v="552"/>
    <x v="30"/>
    <x v="3"/>
  </r>
  <r>
    <x v="19"/>
    <x v="1279"/>
    <x v="0"/>
    <x v="0"/>
    <x v="49"/>
    <x v="76"/>
    <x v="602"/>
    <x v="608"/>
    <x v="49"/>
    <x v="3"/>
  </r>
  <r>
    <x v="19"/>
    <x v="1280"/>
    <x v="0"/>
    <x v="0"/>
    <x v="1"/>
    <x v="56"/>
    <x v="384"/>
    <x v="390"/>
    <x v="1"/>
    <x v="1"/>
  </r>
  <r>
    <x v="19"/>
    <x v="1281"/>
    <x v="1"/>
    <x v="0"/>
    <x v="36"/>
    <x v="27"/>
    <x v="603"/>
    <x v="609"/>
    <x v="36"/>
    <x v="1"/>
  </r>
  <r>
    <x v="19"/>
    <x v="1282"/>
    <x v="1"/>
    <x v="0"/>
    <x v="43"/>
    <x v="16"/>
    <x v="209"/>
    <x v="215"/>
    <x v="43"/>
    <x v="3"/>
  </r>
  <r>
    <x v="19"/>
    <x v="1283"/>
    <x v="1"/>
    <x v="0"/>
    <x v="43"/>
    <x v="56"/>
    <x v="67"/>
    <x v="72"/>
    <x v="43"/>
    <x v="3"/>
  </r>
  <r>
    <x v="20"/>
    <x v="1284"/>
    <x v="0"/>
    <x v="3"/>
    <x v="84"/>
    <x v="2"/>
    <x v="2"/>
    <x v="26"/>
    <x v="84"/>
    <x v="2"/>
  </r>
  <r>
    <x v="20"/>
    <x v="1285"/>
    <x v="0"/>
    <x v="0"/>
    <x v="15"/>
    <x v="87"/>
    <x v="604"/>
    <x v="610"/>
    <x v="15"/>
    <x v="2"/>
  </r>
  <r>
    <x v="20"/>
    <x v="1286"/>
    <x v="0"/>
    <x v="0"/>
    <x v="30"/>
    <x v="5"/>
    <x v="298"/>
    <x v="304"/>
    <x v="30"/>
    <x v="3"/>
  </r>
  <r>
    <x v="20"/>
    <x v="1287"/>
    <x v="0"/>
    <x v="3"/>
    <x v="93"/>
    <x v="2"/>
    <x v="2"/>
    <x v="26"/>
    <x v="93"/>
    <x v="1"/>
  </r>
  <r>
    <x v="20"/>
    <x v="1288"/>
    <x v="1"/>
    <x v="2"/>
    <x v="84"/>
    <x v="69"/>
    <x v="2"/>
    <x v="12"/>
    <x v="84"/>
    <x v="2"/>
  </r>
  <r>
    <x v="20"/>
    <x v="1289"/>
    <x v="1"/>
    <x v="0"/>
    <x v="15"/>
    <x v="87"/>
    <x v="147"/>
    <x v="152"/>
    <x v="15"/>
    <x v="2"/>
  </r>
  <r>
    <x v="21"/>
    <x v="1290"/>
    <x v="0"/>
    <x v="0"/>
    <x v="90"/>
    <x v="15"/>
    <x v="91"/>
    <x v="96"/>
    <x v="90"/>
    <x v="0"/>
  </r>
  <r>
    <x v="21"/>
    <x v="1291"/>
    <x v="0"/>
    <x v="0"/>
    <x v="71"/>
    <x v="11"/>
    <x v="605"/>
    <x v="611"/>
    <x v="71"/>
    <x v="0"/>
  </r>
  <r>
    <x v="21"/>
    <x v="1292"/>
    <x v="0"/>
    <x v="0"/>
    <x v="30"/>
    <x v="55"/>
    <x v="191"/>
    <x v="197"/>
    <x v="30"/>
    <x v="3"/>
  </r>
  <r>
    <x v="21"/>
    <x v="1293"/>
    <x v="0"/>
    <x v="0"/>
    <x v="71"/>
    <x v="11"/>
    <x v="438"/>
    <x v="444"/>
    <x v="71"/>
    <x v="0"/>
  </r>
  <r>
    <x v="21"/>
    <x v="1294"/>
    <x v="0"/>
    <x v="1"/>
    <x v="42"/>
    <x v="2"/>
    <x v="2"/>
    <x v="2"/>
    <x v="42"/>
    <x v="1"/>
  </r>
  <r>
    <x v="21"/>
    <x v="1295"/>
    <x v="0"/>
    <x v="0"/>
    <x v="30"/>
    <x v="5"/>
    <x v="162"/>
    <x v="167"/>
    <x v="30"/>
    <x v="3"/>
  </r>
  <r>
    <x v="21"/>
    <x v="1296"/>
    <x v="1"/>
    <x v="2"/>
    <x v="71"/>
    <x v="11"/>
    <x v="2"/>
    <x v="12"/>
    <x v="71"/>
    <x v="0"/>
  </r>
  <r>
    <x v="22"/>
    <x v="1297"/>
    <x v="0"/>
    <x v="0"/>
    <x v="72"/>
    <x v="50"/>
    <x v="606"/>
    <x v="612"/>
    <x v="72"/>
    <x v="3"/>
  </r>
  <r>
    <x v="22"/>
    <x v="1298"/>
    <x v="0"/>
    <x v="0"/>
    <x v="90"/>
    <x v="15"/>
    <x v="542"/>
    <x v="548"/>
    <x v="90"/>
    <x v="0"/>
  </r>
  <r>
    <x v="22"/>
    <x v="1299"/>
    <x v="1"/>
    <x v="0"/>
    <x v="84"/>
    <x v="69"/>
    <x v="234"/>
    <x v="240"/>
    <x v="84"/>
    <x v="2"/>
  </r>
  <r>
    <x v="22"/>
    <x v="1300"/>
    <x v="1"/>
    <x v="2"/>
    <x v="88"/>
    <x v="56"/>
    <x v="2"/>
    <x v="12"/>
    <x v="88"/>
    <x v="1"/>
  </r>
  <r>
    <x v="22"/>
    <x v="1301"/>
    <x v="1"/>
    <x v="3"/>
    <x v="30"/>
    <x v="2"/>
    <x v="2"/>
    <x v="38"/>
    <x v="30"/>
    <x v="3"/>
  </r>
  <r>
    <x v="23"/>
    <x v="1302"/>
    <x v="0"/>
    <x v="0"/>
    <x v="42"/>
    <x v="5"/>
    <x v="607"/>
    <x v="613"/>
    <x v="42"/>
    <x v="1"/>
  </r>
  <r>
    <x v="23"/>
    <x v="1303"/>
    <x v="0"/>
    <x v="0"/>
    <x v="13"/>
    <x v="45"/>
    <x v="608"/>
    <x v="614"/>
    <x v="13"/>
    <x v="0"/>
  </r>
  <r>
    <x v="24"/>
    <x v="1304"/>
    <x v="0"/>
    <x v="1"/>
    <x v="13"/>
    <x v="2"/>
    <x v="2"/>
    <x v="2"/>
    <x v="13"/>
    <x v="0"/>
  </r>
  <r>
    <x v="24"/>
    <x v="1305"/>
    <x v="0"/>
    <x v="2"/>
    <x v="43"/>
    <x v="56"/>
    <x v="2"/>
    <x v="12"/>
    <x v="43"/>
    <x v="3"/>
  </r>
  <r>
    <x v="24"/>
    <x v="1306"/>
    <x v="0"/>
    <x v="0"/>
    <x v="71"/>
    <x v="11"/>
    <x v="609"/>
    <x v="615"/>
    <x v="71"/>
    <x v="0"/>
  </r>
  <r>
    <x v="24"/>
    <x v="1307"/>
    <x v="1"/>
    <x v="3"/>
    <x v="93"/>
    <x v="2"/>
    <x v="2"/>
    <x v="30"/>
    <x v="93"/>
    <x v="1"/>
  </r>
  <r>
    <x v="25"/>
    <x v="1308"/>
    <x v="0"/>
    <x v="0"/>
    <x v="30"/>
    <x v="55"/>
    <x v="18"/>
    <x v="20"/>
    <x v="30"/>
    <x v="3"/>
  </r>
  <r>
    <x v="25"/>
    <x v="1309"/>
    <x v="0"/>
    <x v="0"/>
    <x v="19"/>
    <x v="6"/>
    <x v="610"/>
    <x v="616"/>
    <x v="19"/>
    <x v="1"/>
  </r>
  <r>
    <x v="25"/>
    <x v="1310"/>
    <x v="1"/>
    <x v="0"/>
    <x v="13"/>
    <x v="45"/>
    <x v="20"/>
    <x v="22"/>
    <x v="13"/>
    <x v="0"/>
  </r>
  <r>
    <x v="25"/>
    <x v="1311"/>
    <x v="1"/>
    <x v="0"/>
    <x v="43"/>
    <x v="56"/>
    <x v="23"/>
    <x v="25"/>
    <x v="43"/>
    <x v="3"/>
  </r>
  <r>
    <x v="25"/>
    <x v="1312"/>
    <x v="1"/>
    <x v="3"/>
    <x v="49"/>
    <x v="2"/>
    <x v="2"/>
    <x v="18"/>
    <x v="49"/>
    <x v="3"/>
  </r>
  <r>
    <x v="26"/>
    <x v="1313"/>
    <x v="0"/>
    <x v="0"/>
    <x v="88"/>
    <x v="56"/>
    <x v="243"/>
    <x v="249"/>
    <x v="88"/>
    <x v="1"/>
  </r>
  <r>
    <x v="26"/>
    <x v="1314"/>
    <x v="0"/>
    <x v="0"/>
    <x v="49"/>
    <x v="76"/>
    <x v="611"/>
    <x v="617"/>
    <x v="49"/>
    <x v="3"/>
  </r>
  <r>
    <x v="26"/>
    <x v="1315"/>
    <x v="1"/>
    <x v="0"/>
    <x v="49"/>
    <x v="76"/>
    <x v="612"/>
    <x v="618"/>
    <x v="49"/>
    <x v="3"/>
  </r>
  <r>
    <x v="26"/>
    <x v="1316"/>
    <x v="1"/>
    <x v="0"/>
    <x v="49"/>
    <x v="76"/>
    <x v="167"/>
    <x v="173"/>
    <x v="49"/>
    <x v="3"/>
  </r>
  <r>
    <x v="27"/>
    <x v="1317"/>
    <x v="0"/>
    <x v="1"/>
    <x v="88"/>
    <x v="2"/>
    <x v="2"/>
    <x v="2"/>
    <x v="88"/>
    <x v="1"/>
  </r>
  <r>
    <x v="27"/>
    <x v="1318"/>
    <x v="1"/>
    <x v="0"/>
    <x v="76"/>
    <x v="85"/>
    <x v="20"/>
    <x v="22"/>
    <x v="76"/>
    <x v="3"/>
  </r>
  <r>
    <x v="28"/>
    <x v="1319"/>
    <x v="0"/>
    <x v="1"/>
    <x v="93"/>
    <x v="2"/>
    <x v="2"/>
    <x v="2"/>
    <x v="93"/>
    <x v="1"/>
  </r>
  <r>
    <x v="29"/>
    <x v="1320"/>
    <x v="0"/>
    <x v="0"/>
    <x v="15"/>
    <x v="87"/>
    <x v="613"/>
    <x v="619"/>
    <x v="15"/>
    <x v="2"/>
  </r>
  <r>
    <x v="29"/>
    <x v="1321"/>
    <x v="1"/>
    <x v="0"/>
    <x v="93"/>
    <x v="37"/>
    <x v="189"/>
    <x v="195"/>
    <x v="93"/>
    <x v="1"/>
  </r>
  <r>
    <x v="30"/>
    <x v="1322"/>
    <x v="1"/>
    <x v="3"/>
    <x v="76"/>
    <x v="2"/>
    <x v="2"/>
    <x v="38"/>
    <x v="76"/>
    <x v="3"/>
  </r>
  <r>
    <x v="30"/>
    <x v="1323"/>
    <x v="1"/>
    <x v="0"/>
    <x v="0"/>
    <x v="61"/>
    <x v="614"/>
    <x v="620"/>
    <x v="0"/>
    <x v="0"/>
  </r>
  <r>
    <x v="31"/>
    <x v="1324"/>
    <x v="0"/>
    <x v="0"/>
    <x v="88"/>
    <x v="56"/>
    <x v="615"/>
    <x v="621"/>
    <x v="88"/>
    <x v="1"/>
  </r>
  <r>
    <x v="31"/>
    <x v="1325"/>
    <x v="0"/>
    <x v="2"/>
    <x v="0"/>
    <x v="61"/>
    <x v="2"/>
    <x v="12"/>
    <x v="0"/>
    <x v="0"/>
  </r>
  <r>
    <x v="32"/>
    <x v="1326"/>
    <x v="1"/>
    <x v="3"/>
    <x v="76"/>
    <x v="2"/>
    <x v="2"/>
    <x v="26"/>
    <x v="76"/>
    <x v="3"/>
  </r>
  <r>
    <x v="33"/>
    <x v="1327"/>
    <x v="1"/>
    <x v="0"/>
    <x v="76"/>
    <x v="85"/>
    <x v="64"/>
    <x v="69"/>
    <x v="76"/>
    <x v="3"/>
  </r>
  <r>
    <x v="34"/>
    <x v="1328"/>
    <x v="0"/>
    <x v="0"/>
    <x v="0"/>
    <x v="61"/>
    <x v="616"/>
    <x v="622"/>
    <x v="0"/>
    <x v="0"/>
  </r>
  <r>
    <x v="34"/>
    <x v="1329"/>
    <x v="1"/>
    <x v="0"/>
    <x v="76"/>
    <x v="85"/>
    <x v="320"/>
    <x v="326"/>
    <x v="76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8">
  <r>
    <x v="0"/>
    <x v="0"/>
  </r>
  <r>
    <x v="1"/>
    <x v="1"/>
  </r>
  <r>
    <x v="2"/>
    <x v="2"/>
  </r>
  <r>
    <x v="3"/>
    <x v="3"/>
  </r>
  <r>
    <x v="4"/>
    <x v="3"/>
  </r>
  <r>
    <x v="5"/>
    <x v="2"/>
  </r>
  <r>
    <x v="6"/>
    <x v="2"/>
  </r>
  <r>
    <x v="7"/>
    <x v="1"/>
  </r>
  <r>
    <x v="8"/>
    <x v="1"/>
  </r>
  <r>
    <x v="9"/>
    <x v="1"/>
  </r>
  <r>
    <x v="10"/>
    <x v="0"/>
  </r>
  <r>
    <x v="11"/>
    <x v="1"/>
  </r>
  <r>
    <x v="12"/>
    <x v="1"/>
  </r>
  <r>
    <x v="13"/>
    <x v="3"/>
  </r>
  <r>
    <x v="14"/>
    <x v="2"/>
  </r>
  <r>
    <x v="15"/>
    <x v="1"/>
  </r>
  <r>
    <x v="16"/>
    <x v="3"/>
  </r>
  <r>
    <x v="17"/>
    <x v="2"/>
  </r>
  <r>
    <x v="18"/>
    <x v="2"/>
  </r>
  <r>
    <x v="19"/>
    <x v="2"/>
  </r>
  <r>
    <x v="20"/>
    <x v="1"/>
  </r>
  <r>
    <x v="21"/>
    <x v="2"/>
  </r>
  <r>
    <x v="22"/>
    <x v="3"/>
  </r>
  <r>
    <x v="23"/>
    <x v="1"/>
  </r>
  <r>
    <x v="24"/>
    <x v="2"/>
  </r>
  <r>
    <x v="25"/>
    <x v="1"/>
  </r>
  <r>
    <x v="26"/>
    <x v="3"/>
  </r>
  <r>
    <x v="27"/>
    <x v="1"/>
  </r>
  <r>
    <x v="28"/>
    <x v="1"/>
  </r>
  <r>
    <x v="29"/>
    <x v="3"/>
  </r>
  <r>
    <x v="30"/>
    <x v="1"/>
  </r>
  <r>
    <x v="31"/>
    <x v="0"/>
  </r>
  <r>
    <x v="32"/>
    <x v="0"/>
  </r>
  <r>
    <x v="33"/>
    <x v="3"/>
  </r>
  <r>
    <x v="34"/>
    <x v="2"/>
  </r>
  <r>
    <x v="35"/>
    <x v="3"/>
  </r>
  <r>
    <x v="36"/>
    <x v="1"/>
  </r>
  <r>
    <x v="37"/>
    <x v="3"/>
  </r>
  <r>
    <x v="38"/>
    <x v="0"/>
  </r>
  <r>
    <x v="39"/>
    <x v="3"/>
  </r>
  <r>
    <x v="40"/>
    <x v="2"/>
  </r>
  <r>
    <x v="41"/>
    <x v="3"/>
  </r>
  <r>
    <x v="42"/>
    <x v="2"/>
  </r>
  <r>
    <x v="43"/>
    <x v="2"/>
  </r>
  <r>
    <x v="44"/>
    <x v="3"/>
  </r>
  <r>
    <x v="45"/>
    <x v="1"/>
  </r>
  <r>
    <x v="46"/>
    <x v="1"/>
  </r>
  <r>
    <x v="47"/>
    <x v="2"/>
  </r>
  <r>
    <x v="48"/>
    <x v="1"/>
  </r>
  <r>
    <x v="49"/>
    <x v="3"/>
  </r>
  <r>
    <x v="50"/>
    <x v="1"/>
  </r>
  <r>
    <x v="51"/>
    <x v="2"/>
  </r>
  <r>
    <x v="52"/>
    <x v="1"/>
  </r>
  <r>
    <x v="53"/>
    <x v="3"/>
  </r>
  <r>
    <x v="54"/>
    <x v="3"/>
  </r>
  <r>
    <x v="55"/>
    <x v="1"/>
  </r>
  <r>
    <x v="56"/>
    <x v="3"/>
  </r>
  <r>
    <x v="57"/>
    <x v="1"/>
  </r>
  <r>
    <x v="58"/>
    <x v="2"/>
  </r>
  <r>
    <x v="59"/>
    <x v="3"/>
  </r>
  <r>
    <x v="60"/>
    <x v="1"/>
  </r>
  <r>
    <x v="61"/>
    <x v="3"/>
  </r>
  <r>
    <x v="62"/>
    <x v="2"/>
  </r>
  <r>
    <x v="63"/>
    <x v="2"/>
  </r>
  <r>
    <x v="64"/>
    <x v="3"/>
  </r>
  <r>
    <x v="65"/>
    <x v="0"/>
  </r>
  <r>
    <x v="66"/>
    <x v="2"/>
  </r>
  <r>
    <x v="67"/>
    <x v="1"/>
  </r>
  <r>
    <x v="68"/>
    <x v="1"/>
  </r>
  <r>
    <x v="69"/>
    <x v="3"/>
  </r>
  <r>
    <x v="70"/>
    <x v="3"/>
  </r>
  <r>
    <x v="71"/>
    <x v="0"/>
  </r>
  <r>
    <x v="72"/>
    <x v="2"/>
  </r>
  <r>
    <x v="73"/>
    <x v="2"/>
  </r>
  <r>
    <x v="74"/>
    <x v="0"/>
  </r>
  <r>
    <x v="75"/>
    <x v="1"/>
  </r>
  <r>
    <x v="76"/>
    <x v="2"/>
  </r>
  <r>
    <x v="77"/>
    <x v="3"/>
  </r>
  <r>
    <x v="78"/>
    <x v="2"/>
  </r>
  <r>
    <x v="79"/>
    <x v="3"/>
  </r>
  <r>
    <x v="80"/>
    <x v="1"/>
  </r>
  <r>
    <x v="81"/>
    <x v="3"/>
  </r>
  <r>
    <x v="82"/>
    <x v="1"/>
  </r>
  <r>
    <x v="83"/>
    <x v="2"/>
  </r>
  <r>
    <x v="84"/>
    <x v="1"/>
  </r>
  <r>
    <x v="85"/>
    <x v="0"/>
  </r>
  <r>
    <x v="86"/>
    <x v="2"/>
  </r>
  <r>
    <x v="87"/>
    <x v="1"/>
  </r>
  <r>
    <x v="88"/>
    <x v="3"/>
  </r>
  <r>
    <x v="89"/>
    <x v="1"/>
  </r>
  <r>
    <x v="90"/>
    <x v="0"/>
  </r>
  <r>
    <x v="91"/>
    <x v="2"/>
  </r>
  <r>
    <x v="92"/>
    <x v="1"/>
  </r>
  <r>
    <x v="93"/>
    <x v="1"/>
  </r>
  <r>
    <x v="94"/>
    <x v="3"/>
  </r>
  <r>
    <x v="95"/>
    <x v="1"/>
  </r>
  <r>
    <x v="96"/>
    <x v="0"/>
  </r>
  <r>
    <x v="97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7">
  <r>
    <d v="2005-01-01T00:00:00"/>
    <x v="0"/>
    <n v="113"/>
  </r>
  <r>
    <d v="2005-01-02T00:00:00"/>
    <x v="1"/>
    <n v="122"/>
  </r>
  <r>
    <d v="2005-01-03T00:00:00"/>
    <x v="2"/>
    <n v="106"/>
  </r>
  <r>
    <d v="2005-01-04T00:00:00"/>
    <x v="3"/>
    <n v="105"/>
  </r>
  <r>
    <d v="2005-01-05T00:00:00"/>
    <x v="4"/>
    <n v="76"/>
  </r>
  <r>
    <d v="2005-01-06T00:00:00"/>
    <x v="5"/>
    <n v="78"/>
  </r>
  <r>
    <d v="2005-01-07T00:00:00"/>
    <x v="6"/>
    <n v="65"/>
  </r>
  <r>
    <d v="2005-01-08T00:00:00"/>
    <x v="0"/>
    <n v="55"/>
  </r>
  <r>
    <d v="2005-01-09T00:00:00"/>
    <x v="1"/>
    <n v="49"/>
  </r>
  <r>
    <d v="2005-01-10T00:00:00"/>
    <x v="2"/>
    <n v="41"/>
  </r>
  <r>
    <d v="2005-01-11T00:00:00"/>
    <x v="3"/>
    <n v="33"/>
  </r>
  <r>
    <d v="2005-01-12T00:00:00"/>
    <x v="4"/>
    <n v="31"/>
  </r>
  <r>
    <d v="2005-01-13T00:00:00"/>
    <x v="5"/>
    <n v="29"/>
  </r>
  <r>
    <d v="2005-01-14T00:00:00"/>
    <x v="6"/>
    <n v="28"/>
  </r>
  <r>
    <d v="2005-01-15T00:00:00"/>
    <x v="0"/>
    <n v="16"/>
  </r>
  <r>
    <d v="2005-01-16T00:00:00"/>
    <x v="1"/>
    <n v="12"/>
  </r>
  <r>
    <d v="2005-01-17T00:00:00"/>
    <x v="2"/>
    <n v="19"/>
  </r>
  <r>
    <d v="2005-01-18T00:00:00"/>
    <x v="3"/>
    <n v="11"/>
  </r>
  <r>
    <d v="2005-01-19T00:00:00"/>
    <x v="4"/>
    <n v="8"/>
  </r>
  <r>
    <d v="2005-01-20T00:00:00"/>
    <x v="5"/>
    <n v="9"/>
  </r>
  <r>
    <d v="2005-01-21T00:00:00"/>
    <x v="6"/>
    <n v="3"/>
  </r>
  <r>
    <d v="2005-01-22T00:00:00"/>
    <x v="0"/>
    <n v="5"/>
  </r>
  <r>
    <d v="2005-01-23T00:00:00"/>
    <x v="1"/>
    <n v="3"/>
  </r>
  <r>
    <d v="2005-01-24T00:00:00"/>
    <x v="2"/>
    <n v="2"/>
  </r>
  <r>
    <d v="2005-01-25T00:00:00"/>
    <x v="3"/>
    <n v="1"/>
  </r>
  <r>
    <d v="2005-01-26T00:00:00"/>
    <x v="4"/>
    <n v="4"/>
  </r>
  <r>
    <d v="2005-01-27T00:00:00"/>
    <x v="5"/>
    <n v="0"/>
  </r>
  <r>
    <d v="2005-01-28T00:00:00"/>
    <x v="6"/>
    <n v="4"/>
  </r>
  <r>
    <d v="2005-01-29T00:00:00"/>
    <x v="0"/>
    <n v="1"/>
  </r>
  <r>
    <d v="2005-01-30T00:00:00"/>
    <x v="1"/>
    <n v="0"/>
  </r>
  <r>
    <d v="2005-01-31T00:00:00"/>
    <x v="2"/>
    <n v="2"/>
  </r>
  <r>
    <d v="2005-02-01T00:00:00"/>
    <x v="3"/>
    <n v="1"/>
  </r>
  <r>
    <d v="2005-02-02T00:00:00"/>
    <x v="4"/>
    <n v="1"/>
  </r>
  <r>
    <d v="2005-02-03T00:00:00"/>
    <x v="5"/>
    <n v="0"/>
  </r>
  <r>
    <d v="2005-02-04T00:00:00"/>
    <x v="6"/>
    <n v="0"/>
  </r>
  <r>
    <d v="2005-02-05T00:00:00"/>
    <x v="0"/>
    <n v="1"/>
  </r>
  <r>
    <d v="2005-02-06T00:00:00"/>
    <x v="1"/>
    <n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32">
  <r>
    <x v="0"/>
    <n v="1"/>
  </r>
  <r>
    <x v="1"/>
    <n v="1"/>
  </r>
  <r>
    <x v="2"/>
    <n v="1"/>
  </r>
  <r>
    <x v="3"/>
    <n v="1"/>
  </r>
  <r>
    <x v="4"/>
    <n v="1"/>
  </r>
  <r>
    <x v="5"/>
    <n v="1"/>
  </r>
  <r>
    <x v="6"/>
    <n v="1"/>
  </r>
  <r>
    <x v="7"/>
    <n v="1"/>
  </r>
  <r>
    <x v="8"/>
    <n v="1"/>
  </r>
  <r>
    <x v="9"/>
    <n v="1"/>
  </r>
  <r>
    <x v="10"/>
    <n v="1"/>
  </r>
  <r>
    <x v="11"/>
    <n v="1"/>
  </r>
  <r>
    <x v="12"/>
    <n v="1"/>
  </r>
  <r>
    <x v="13"/>
    <n v="1"/>
  </r>
  <r>
    <x v="14"/>
    <n v="1"/>
  </r>
  <r>
    <x v="15"/>
    <n v="1"/>
  </r>
  <r>
    <x v="16"/>
    <n v="1"/>
  </r>
  <r>
    <x v="17"/>
    <n v="1"/>
  </r>
  <r>
    <x v="18"/>
    <n v="1"/>
  </r>
  <r>
    <x v="19"/>
    <n v="2"/>
  </r>
  <r>
    <x v="20"/>
    <n v="1"/>
  </r>
  <r>
    <x v="21"/>
    <n v="1"/>
  </r>
  <r>
    <x v="22"/>
    <n v="1"/>
  </r>
  <r>
    <x v="23"/>
    <n v="1"/>
  </r>
  <r>
    <x v="24"/>
    <n v="1"/>
  </r>
  <r>
    <x v="25"/>
    <n v="1"/>
  </r>
  <r>
    <x v="26"/>
    <n v="1"/>
  </r>
  <r>
    <x v="27"/>
    <n v="1"/>
  </r>
  <r>
    <x v="28"/>
    <n v="1"/>
  </r>
  <r>
    <x v="29"/>
    <n v="1"/>
  </r>
  <r>
    <x v="30"/>
    <n v="1"/>
  </r>
  <r>
    <x v="31"/>
    <n v="1"/>
  </r>
  <r>
    <x v="32"/>
    <n v="1"/>
  </r>
  <r>
    <x v="33"/>
    <n v="1"/>
  </r>
  <r>
    <x v="34"/>
    <n v="1"/>
  </r>
  <r>
    <x v="35"/>
    <n v="1"/>
  </r>
  <r>
    <x v="36"/>
    <n v="1"/>
  </r>
  <r>
    <x v="37"/>
    <n v="1"/>
  </r>
  <r>
    <x v="38"/>
    <n v="1"/>
  </r>
  <r>
    <x v="39"/>
    <n v="1"/>
  </r>
  <r>
    <x v="40"/>
    <n v="1"/>
  </r>
  <r>
    <x v="41"/>
    <n v="1"/>
  </r>
  <r>
    <x v="42"/>
    <n v="1"/>
  </r>
  <r>
    <x v="43"/>
    <n v="1"/>
  </r>
  <r>
    <x v="44"/>
    <n v="1"/>
  </r>
  <r>
    <x v="45"/>
    <n v="1"/>
  </r>
  <r>
    <x v="46"/>
    <n v="1"/>
  </r>
  <r>
    <x v="47"/>
    <n v="1"/>
  </r>
  <r>
    <x v="48"/>
    <n v="1"/>
  </r>
  <r>
    <x v="49"/>
    <n v="1"/>
  </r>
  <r>
    <x v="50"/>
    <n v="1"/>
  </r>
  <r>
    <x v="51"/>
    <n v="1"/>
  </r>
  <r>
    <x v="52"/>
    <n v="1"/>
  </r>
  <r>
    <x v="53"/>
    <n v="1"/>
  </r>
  <r>
    <x v="54"/>
    <n v="1"/>
  </r>
  <r>
    <x v="55"/>
    <n v="1"/>
  </r>
  <r>
    <x v="56"/>
    <n v="1"/>
  </r>
  <r>
    <x v="57"/>
    <n v="1"/>
  </r>
  <r>
    <x v="58"/>
    <n v="1"/>
  </r>
  <r>
    <x v="59"/>
    <n v="1"/>
  </r>
  <r>
    <x v="60"/>
    <n v="1"/>
  </r>
  <r>
    <x v="61"/>
    <n v="1"/>
  </r>
  <r>
    <x v="62"/>
    <n v="1"/>
  </r>
  <r>
    <x v="63"/>
    <n v="1"/>
  </r>
  <r>
    <x v="64"/>
    <n v="1"/>
  </r>
  <r>
    <x v="65"/>
    <n v="1"/>
  </r>
  <r>
    <x v="66"/>
    <n v="1"/>
  </r>
  <r>
    <x v="67"/>
    <n v="1"/>
  </r>
  <r>
    <x v="68"/>
    <n v="1"/>
  </r>
  <r>
    <x v="69"/>
    <n v="1"/>
  </r>
  <r>
    <x v="70"/>
    <n v="1"/>
  </r>
  <r>
    <x v="71"/>
    <n v="1"/>
  </r>
  <r>
    <x v="72"/>
    <n v="1"/>
  </r>
  <r>
    <x v="73"/>
    <n v="1"/>
  </r>
  <r>
    <x v="74"/>
    <n v="1"/>
  </r>
  <r>
    <x v="75"/>
    <n v="1"/>
  </r>
  <r>
    <x v="76"/>
    <n v="1"/>
  </r>
  <r>
    <x v="77"/>
    <n v="1"/>
  </r>
  <r>
    <x v="78"/>
    <n v="1"/>
  </r>
  <r>
    <x v="79"/>
    <n v="1"/>
  </r>
  <r>
    <x v="80"/>
    <n v="1"/>
  </r>
  <r>
    <x v="81"/>
    <n v="1"/>
  </r>
  <r>
    <x v="82"/>
    <n v="1"/>
  </r>
  <r>
    <x v="83"/>
    <n v="1"/>
  </r>
  <r>
    <x v="84"/>
    <n v="1"/>
  </r>
  <r>
    <x v="85"/>
    <n v="1"/>
  </r>
  <r>
    <x v="86"/>
    <n v="1"/>
  </r>
  <r>
    <x v="87"/>
    <n v="1"/>
  </r>
  <r>
    <x v="88"/>
    <n v="1"/>
  </r>
  <r>
    <x v="89"/>
    <n v="1"/>
  </r>
  <r>
    <x v="90"/>
    <n v="1"/>
  </r>
  <r>
    <x v="91"/>
    <n v="1"/>
  </r>
  <r>
    <x v="92"/>
    <n v="1"/>
  </r>
  <r>
    <x v="93"/>
    <n v="1"/>
  </r>
  <r>
    <x v="94"/>
    <n v="1"/>
  </r>
  <r>
    <x v="95"/>
    <n v="1"/>
  </r>
  <r>
    <x v="96"/>
    <n v="1"/>
  </r>
  <r>
    <x v="97"/>
    <n v="1"/>
  </r>
  <r>
    <x v="98"/>
    <n v="1"/>
  </r>
  <r>
    <x v="99"/>
    <n v="1"/>
  </r>
  <r>
    <x v="100"/>
    <n v="1"/>
  </r>
  <r>
    <x v="101"/>
    <n v="1"/>
  </r>
  <r>
    <x v="102"/>
    <n v="1"/>
  </r>
  <r>
    <x v="103"/>
    <n v="1"/>
  </r>
  <r>
    <x v="104"/>
    <n v="1"/>
  </r>
  <r>
    <x v="105"/>
    <n v="1"/>
  </r>
  <r>
    <x v="106"/>
    <n v="1"/>
  </r>
  <r>
    <x v="107"/>
    <n v="1"/>
  </r>
  <r>
    <x v="108"/>
    <n v="1"/>
  </r>
  <r>
    <x v="109"/>
    <n v="1"/>
  </r>
  <r>
    <x v="110"/>
    <n v="1"/>
  </r>
  <r>
    <x v="111"/>
    <n v="1"/>
  </r>
  <r>
    <x v="112"/>
    <n v="1"/>
  </r>
  <r>
    <x v="113"/>
    <n v="1"/>
  </r>
  <r>
    <x v="114"/>
    <n v="1"/>
  </r>
  <r>
    <x v="115"/>
    <n v="1"/>
  </r>
  <r>
    <x v="116"/>
    <n v="1"/>
  </r>
  <r>
    <x v="117"/>
    <n v="1"/>
  </r>
  <r>
    <x v="118"/>
    <n v="1"/>
  </r>
  <r>
    <x v="119"/>
    <n v="1"/>
  </r>
  <r>
    <x v="120"/>
    <n v="1"/>
  </r>
  <r>
    <x v="121"/>
    <n v="1"/>
  </r>
  <r>
    <x v="122"/>
    <n v="1"/>
  </r>
  <r>
    <x v="123"/>
    <n v="1"/>
  </r>
  <r>
    <x v="124"/>
    <n v="1"/>
  </r>
  <r>
    <x v="125"/>
    <n v="1"/>
  </r>
  <r>
    <x v="126"/>
    <n v="1"/>
  </r>
  <r>
    <x v="127"/>
    <n v="1"/>
  </r>
  <r>
    <x v="128"/>
    <n v="1"/>
  </r>
  <r>
    <x v="129"/>
    <n v="1"/>
  </r>
  <r>
    <x v="130"/>
    <n v="1"/>
  </r>
  <r>
    <x v="131"/>
    <n v="1"/>
  </r>
  <r>
    <x v="132"/>
    <n v="1"/>
  </r>
  <r>
    <x v="133"/>
    <n v="1"/>
  </r>
  <r>
    <x v="134"/>
    <n v="1"/>
  </r>
  <r>
    <x v="135"/>
    <n v="1"/>
  </r>
  <r>
    <x v="136"/>
    <n v="1"/>
  </r>
  <r>
    <x v="137"/>
    <n v="1"/>
  </r>
  <r>
    <x v="138"/>
    <n v="1"/>
  </r>
  <r>
    <x v="139"/>
    <n v="1"/>
  </r>
  <r>
    <x v="140"/>
    <n v="1"/>
  </r>
  <r>
    <x v="141"/>
    <n v="1"/>
  </r>
  <r>
    <x v="142"/>
    <n v="1"/>
  </r>
  <r>
    <x v="143"/>
    <n v="1"/>
  </r>
  <r>
    <x v="144"/>
    <n v="1"/>
  </r>
  <r>
    <x v="145"/>
    <n v="1"/>
  </r>
  <r>
    <x v="146"/>
    <n v="1"/>
  </r>
  <r>
    <x v="147"/>
    <n v="1"/>
  </r>
  <r>
    <x v="148"/>
    <n v="1"/>
  </r>
  <r>
    <x v="149"/>
    <n v="1"/>
  </r>
  <r>
    <x v="150"/>
    <n v="1"/>
  </r>
  <r>
    <x v="151"/>
    <n v="1"/>
  </r>
  <r>
    <x v="152"/>
    <n v="1"/>
  </r>
  <r>
    <x v="153"/>
    <n v="1"/>
  </r>
  <r>
    <x v="154"/>
    <n v="1"/>
  </r>
  <r>
    <x v="155"/>
    <n v="1"/>
  </r>
  <r>
    <x v="156"/>
    <n v="1"/>
  </r>
  <r>
    <x v="157"/>
    <n v="1"/>
  </r>
  <r>
    <x v="158"/>
    <n v="1"/>
  </r>
  <r>
    <x v="159"/>
    <n v="1"/>
  </r>
  <r>
    <x v="160"/>
    <n v="1"/>
  </r>
  <r>
    <x v="161"/>
    <n v="1"/>
  </r>
  <r>
    <x v="162"/>
    <n v="1"/>
  </r>
  <r>
    <x v="163"/>
    <n v="1"/>
  </r>
  <r>
    <x v="164"/>
    <n v="1"/>
  </r>
  <r>
    <x v="165"/>
    <n v="1"/>
  </r>
  <r>
    <x v="166"/>
    <n v="1"/>
  </r>
  <r>
    <x v="167"/>
    <n v="1"/>
  </r>
  <r>
    <x v="168"/>
    <n v="1"/>
  </r>
  <r>
    <x v="169"/>
    <n v="1"/>
  </r>
  <r>
    <x v="170"/>
    <n v="1"/>
  </r>
  <r>
    <x v="171"/>
    <n v="1"/>
  </r>
  <r>
    <x v="172"/>
    <n v="1"/>
  </r>
  <r>
    <x v="173"/>
    <n v="1"/>
  </r>
  <r>
    <x v="174"/>
    <n v="1"/>
  </r>
  <r>
    <x v="175"/>
    <n v="1"/>
  </r>
  <r>
    <x v="176"/>
    <n v="1"/>
  </r>
  <r>
    <x v="177"/>
    <n v="1"/>
  </r>
  <r>
    <x v="178"/>
    <n v="1"/>
  </r>
  <r>
    <x v="179"/>
    <n v="1"/>
  </r>
  <r>
    <x v="180"/>
    <n v="1"/>
  </r>
  <r>
    <x v="181"/>
    <n v="1"/>
  </r>
  <r>
    <x v="182"/>
    <n v="1"/>
  </r>
  <r>
    <x v="183"/>
    <n v="1"/>
  </r>
  <r>
    <x v="184"/>
    <n v="1"/>
  </r>
  <r>
    <x v="185"/>
    <n v="1"/>
  </r>
  <r>
    <x v="186"/>
    <n v="1"/>
  </r>
  <r>
    <x v="187"/>
    <n v="1"/>
  </r>
  <r>
    <x v="188"/>
    <n v="1"/>
  </r>
  <r>
    <x v="189"/>
    <n v="1"/>
  </r>
  <r>
    <x v="190"/>
    <n v="1"/>
  </r>
  <r>
    <x v="191"/>
    <n v="1"/>
  </r>
  <r>
    <x v="192"/>
    <n v="1"/>
  </r>
  <r>
    <x v="193"/>
    <n v="1"/>
  </r>
  <r>
    <x v="194"/>
    <n v="1"/>
  </r>
  <r>
    <x v="195"/>
    <n v="1"/>
  </r>
  <r>
    <x v="196"/>
    <n v="1"/>
  </r>
  <r>
    <x v="197"/>
    <n v="1"/>
  </r>
  <r>
    <x v="198"/>
    <n v="1"/>
  </r>
  <r>
    <x v="199"/>
    <n v="1"/>
  </r>
  <r>
    <x v="200"/>
    <n v="1"/>
  </r>
  <r>
    <x v="201"/>
    <n v="1"/>
  </r>
  <r>
    <x v="202"/>
    <n v="1"/>
  </r>
  <r>
    <x v="203"/>
    <n v="1"/>
  </r>
  <r>
    <x v="204"/>
    <n v="1"/>
  </r>
  <r>
    <x v="205"/>
    <n v="1"/>
  </r>
  <r>
    <x v="206"/>
    <n v="1"/>
  </r>
  <r>
    <x v="207"/>
    <n v="1"/>
  </r>
  <r>
    <x v="208"/>
    <n v="1"/>
  </r>
  <r>
    <x v="209"/>
    <n v="1"/>
  </r>
  <r>
    <x v="210"/>
    <n v="1"/>
  </r>
  <r>
    <x v="211"/>
    <n v="1"/>
  </r>
  <r>
    <x v="212"/>
    <n v="1"/>
  </r>
  <r>
    <x v="213"/>
    <n v="1"/>
  </r>
  <r>
    <x v="214"/>
    <n v="1"/>
  </r>
  <r>
    <x v="215"/>
    <n v="1"/>
  </r>
  <r>
    <x v="216"/>
    <n v="1"/>
  </r>
  <r>
    <x v="217"/>
    <n v="1"/>
  </r>
  <r>
    <x v="218"/>
    <n v="1"/>
  </r>
  <r>
    <x v="219"/>
    <n v="1"/>
  </r>
  <r>
    <x v="220"/>
    <n v="1"/>
  </r>
  <r>
    <x v="221"/>
    <n v="1"/>
  </r>
  <r>
    <x v="222"/>
    <n v="1"/>
  </r>
  <r>
    <x v="223"/>
    <n v="1"/>
  </r>
  <r>
    <x v="224"/>
    <n v="1"/>
  </r>
  <r>
    <x v="225"/>
    <n v="1"/>
  </r>
  <r>
    <x v="226"/>
    <n v="1"/>
  </r>
  <r>
    <x v="227"/>
    <n v="1"/>
  </r>
  <r>
    <x v="228"/>
    <n v="1"/>
  </r>
  <r>
    <x v="229"/>
    <n v="1"/>
  </r>
  <r>
    <x v="230"/>
    <n v="1"/>
  </r>
  <r>
    <x v="231"/>
    <n v="1"/>
  </r>
  <r>
    <x v="232"/>
    <n v="1"/>
  </r>
  <r>
    <x v="233"/>
    <n v="1"/>
  </r>
  <r>
    <x v="234"/>
    <n v="1"/>
  </r>
  <r>
    <x v="235"/>
    <n v="1"/>
  </r>
  <r>
    <x v="236"/>
    <n v="1"/>
  </r>
  <r>
    <x v="237"/>
    <n v="1"/>
  </r>
  <r>
    <x v="238"/>
    <n v="1"/>
  </r>
  <r>
    <x v="239"/>
    <n v="1"/>
  </r>
  <r>
    <x v="240"/>
    <n v="1"/>
  </r>
  <r>
    <x v="241"/>
    <n v="1"/>
  </r>
  <r>
    <x v="242"/>
    <n v="1"/>
  </r>
  <r>
    <x v="243"/>
    <n v="1"/>
  </r>
  <r>
    <x v="244"/>
    <n v="1"/>
  </r>
  <r>
    <x v="245"/>
    <n v="1"/>
  </r>
  <r>
    <x v="246"/>
    <n v="1"/>
  </r>
  <r>
    <x v="247"/>
    <n v="1"/>
  </r>
  <r>
    <x v="248"/>
    <n v="1"/>
  </r>
  <r>
    <x v="249"/>
    <n v="1"/>
  </r>
  <r>
    <x v="250"/>
    <n v="1"/>
  </r>
  <r>
    <x v="251"/>
    <n v="1"/>
  </r>
  <r>
    <x v="252"/>
    <n v="1"/>
  </r>
  <r>
    <x v="253"/>
    <n v="1"/>
  </r>
  <r>
    <x v="254"/>
    <n v="1"/>
  </r>
  <r>
    <x v="255"/>
    <n v="1"/>
  </r>
  <r>
    <x v="256"/>
    <n v="1"/>
  </r>
  <r>
    <x v="257"/>
    <n v="1"/>
  </r>
  <r>
    <x v="258"/>
    <n v="2"/>
  </r>
  <r>
    <x v="259"/>
    <n v="1"/>
  </r>
  <r>
    <x v="260"/>
    <n v="1"/>
  </r>
  <r>
    <x v="261"/>
    <n v="1"/>
  </r>
  <r>
    <x v="262"/>
    <n v="1"/>
  </r>
  <r>
    <x v="263"/>
    <n v="1"/>
  </r>
  <r>
    <x v="264"/>
    <n v="1"/>
  </r>
  <r>
    <x v="265"/>
    <n v="1"/>
  </r>
  <r>
    <x v="266"/>
    <n v="1"/>
  </r>
  <r>
    <x v="267"/>
    <n v="1"/>
  </r>
  <r>
    <x v="268"/>
    <n v="1"/>
  </r>
  <r>
    <x v="269"/>
    <n v="1"/>
  </r>
  <r>
    <x v="270"/>
    <n v="2"/>
  </r>
  <r>
    <x v="271"/>
    <n v="1"/>
  </r>
  <r>
    <x v="272"/>
    <n v="1"/>
  </r>
  <r>
    <x v="273"/>
    <n v="1"/>
  </r>
  <r>
    <x v="274"/>
    <n v="1"/>
  </r>
  <r>
    <x v="275"/>
    <n v="1"/>
  </r>
  <r>
    <x v="276"/>
    <n v="1"/>
  </r>
  <r>
    <x v="277"/>
    <n v="1"/>
  </r>
  <r>
    <x v="278"/>
    <n v="1"/>
  </r>
  <r>
    <x v="279"/>
    <n v="1"/>
  </r>
  <r>
    <x v="280"/>
    <n v="1"/>
  </r>
  <r>
    <x v="281"/>
    <n v="1"/>
  </r>
  <r>
    <x v="282"/>
    <n v="1"/>
  </r>
  <r>
    <x v="283"/>
    <n v="1"/>
  </r>
  <r>
    <x v="284"/>
    <n v="1"/>
  </r>
  <r>
    <x v="285"/>
    <n v="1"/>
  </r>
  <r>
    <x v="286"/>
    <n v="1"/>
  </r>
  <r>
    <x v="287"/>
    <n v="1"/>
  </r>
  <r>
    <x v="288"/>
    <n v="1"/>
  </r>
  <r>
    <x v="289"/>
    <n v="1"/>
  </r>
  <r>
    <x v="290"/>
    <n v="1"/>
  </r>
  <r>
    <x v="291"/>
    <n v="1"/>
  </r>
  <r>
    <x v="292"/>
    <n v="1"/>
  </r>
  <r>
    <x v="293"/>
    <n v="1"/>
  </r>
  <r>
    <x v="294"/>
    <n v="1"/>
  </r>
  <r>
    <x v="295"/>
    <n v="1"/>
  </r>
  <r>
    <x v="296"/>
    <n v="1"/>
  </r>
  <r>
    <x v="297"/>
    <n v="1"/>
  </r>
  <r>
    <x v="298"/>
    <n v="1"/>
  </r>
  <r>
    <x v="299"/>
    <n v="1"/>
  </r>
  <r>
    <x v="300"/>
    <n v="1"/>
  </r>
  <r>
    <x v="301"/>
    <n v="1"/>
  </r>
  <r>
    <x v="302"/>
    <n v="1"/>
  </r>
  <r>
    <x v="303"/>
    <n v="1"/>
  </r>
  <r>
    <x v="304"/>
    <n v="1"/>
  </r>
  <r>
    <x v="305"/>
    <n v="1"/>
  </r>
  <r>
    <x v="306"/>
    <n v="1"/>
  </r>
  <r>
    <x v="307"/>
    <n v="1"/>
  </r>
  <r>
    <x v="308"/>
    <n v="1"/>
  </r>
  <r>
    <x v="309"/>
    <n v="1"/>
  </r>
  <r>
    <x v="310"/>
    <n v="1"/>
  </r>
  <r>
    <x v="311"/>
    <n v="1"/>
  </r>
  <r>
    <x v="312"/>
    <n v="1"/>
  </r>
  <r>
    <x v="313"/>
    <n v="1"/>
  </r>
  <r>
    <x v="314"/>
    <n v="1"/>
  </r>
  <r>
    <x v="315"/>
    <n v="1"/>
  </r>
  <r>
    <x v="316"/>
    <n v="1"/>
  </r>
  <r>
    <x v="317"/>
    <n v="1"/>
  </r>
  <r>
    <x v="318"/>
    <n v="1"/>
  </r>
  <r>
    <x v="319"/>
    <n v="1"/>
  </r>
  <r>
    <x v="320"/>
    <n v="1"/>
  </r>
  <r>
    <x v="321"/>
    <n v="1"/>
  </r>
  <r>
    <x v="322"/>
    <n v="1"/>
  </r>
  <r>
    <x v="323"/>
    <n v="1"/>
  </r>
  <r>
    <x v="324"/>
    <n v="1"/>
  </r>
  <r>
    <x v="325"/>
    <n v="1"/>
  </r>
  <r>
    <x v="326"/>
    <n v="1"/>
  </r>
  <r>
    <x v="327"/>
    <n v="1"/>
  </r>
  <r>
    <x v="328"/>
    <n v="1"/>
  </r>
  <r>
    <x v="329"/>
    <n v="1"/>
  </r>
  <r>
    <x v="330"/>
    <n v="1"/>
  </r>
  <r>
    <x v="331"/>
    <n v="1"/>
  </r>
  <r>
    <x v="332"/>
    <n v="1"/>
  </r>
  <r>
    <x v="333"/>
    <n v="1"/>
  </r>
  <r>
    <x v="334"/>
    <n v="1"/>
  </r>
  <r>
    <x v="335"/>
    <n v="1"/>
  </r>
  <r>
    <x v="336"/>
    <n v="1"/>
  </r>
  <r>
    <x v="337"/>
    <n v="1"/>
  </r>
  <r>
    <x v="338"/>
    <n v="1"/>
  </r>
  <r>
    <x v="339"/>
    <n v="1"/>
  </r>
  <r>
    <x v="340"/>
    <n v="1"/>
  </r>
  <r>
    <x v="341"/>
    <n v="1"/>
  </r>
  <r>
    <x v="342"/>
    <n v="1"/>
  </r>
  <r>
    <x v="343"/>
    <n v="1"/>
  </r>
  <r>
    <x v="344"/>
    <n v="1"/>
  </r>
  <r>
    <x v="345"/>
    <n v="1"/>
  </r>
  <r>
    <x v="346"/>
    <n v="1"/>
  </r>
  <r>
    <x v="347"/>
    <n v="1"/>
  </r>
  <r>
    <x v="348"/>
    <n v="1"/>
  </r>
  <r>
    <x v="349"/>
    <n v="1"/>
  </r>
  <r>
    <x v="350"/>
    <n v="1"/>
  </r>
  <r>
    <x v="351"/>
    <n v="1"/>
  </r>
  <r>
    <x v="352"/>
    <n v="1"/>
  </r>
  <r>
    <x v="353"/>
    <n v="1"/>
  </r>
  <r>
    <x v="354"/>
    <n v="1"/>
  </r>
  <r>
    <x v="355"/>
    <n v="1"/>
  </r>
  <r>
    <x v="356"/>
    <n v="1"/>
  </r>
  <r>
    <x v="357"/>
    <n v="1"/>
  </r>
  <r>
    <x v="358"/>
    <n v="1"/>
  </r>
  <r>
    <x v="359"/>
    <n v="1"/>
  </r>
  <r>
    <x v="360"/>
    <n v="1"/>
  </r>
  <r>
    <x v="361"/>
    <n v="1"/>
  </r>
  <r>
    <x v="362"/>
    <n v="1"/>
  </r>
  <r>
    <x v="363"/>
    <n v="1"/>
  </r>
  <r>
    <x v="364"/>
    <n v="1"/>
  </r>
  <r>
    <x v="365"/>
    <n v="1"/>
  </r>
  <r>
    <x v="366"/>
    <n v="1"/>
  </r>
  <r>
    <x v="367"/>
    <n v="1"/>
  </r>
  <r>
    <x v="368"/>
    <n v="1"/>
  </r>
  <r>
    <x v="369"/>
    <n v="1"/>
  </r>
  <r>
    <x v="370"/>
    <n v="1"/>
  </r>
  <r>
    <x v="371"/>
    <n v="1"/>
  </r>
  <r>
    <x v="372"/>
    <n v="1"/>
  </r>
  <r>
    <x v="373"/>
    <n v="1"/>
  </r>
  <r>
    <x v="374"/>
    <n v="1"/>
  </r>
  <r>
    <x v="375"/>
    <n v="1"/>
  </r>
  <r>
    <x v="376"/>
    <n v="1"/>
  </r>
  <r>
    <x v="377"/>
    <n v="1"/>
  </r>
  <r>
    <x v="378"/>
    <n v="1"/>
  </r>
  <r>
    <x v="379"/>
    <n v="1"/>
  </r>
  <r>
    <x v="380"/>
    <n v="1"/>
  </r>
  <r>
    <x v="381"/>
    <n v="1"/>
  </r>
  <r>
    <x v="382"/>
    <n v="1"/>
  </r>
  <r>
    <x v="383"/>
    <n v="1"/>
  </r>
  <r>
    <x v="384"/>
    <n v="1"/>
  </r>
  <r>
    <x v="385"/>
    <n v="1"/>
  </r>
  <r>
    <x v="386"/>
    <n v="1"/>
  </r>
  <r>
    <x v="387"/>
    <n v="1"/>
  </r>
  <r>
    <x v="388"/>
    <n v="1"/>
  </r>
  <r>
    <x v="389"/>
    <n v="1"/>
  </r>
  <r>
    <x v="390"/>
    <n v="1"/>
  </r>
  <r>
    <x v="391"/>
    <n v="1"/>
  </r>
  <r>
    <x v="392"/>
    <n v="1"/>
  </r>
  <r>
    <x v="393"/>
    <n v="1"/>
  </r>
  <r>
    <x v="394"/>
    <n v="1"/>
  </r>
  <r>
    <x v="395"/>
    <n v="1"/>
  </r>
  <r>
    <x v="396"/>
    <n v="1"/>
  </r>
  <r>
    <x v="397"/>
    <n v="1"/>
  </r>
  <r>
    <x v="398"/>
    <n v="1"/>
  </r>
  <r>
    <x v="399"/>
    <n v="1"/>
  </r>
  <r>
    <x v="400"/>
    <n v="1"/>
  </r>
  <r>
    <x v="401"/>
    <n v="1"/>
  </r>
  <r>
    <x v="402"/>
    <n v="1"/>
  </r>
  <r>
    <x v="403"/>
    <n v="1"/>
  </r>
  <r>
    <x v="404"/>
    <n v="1"/>
  </r>
  <r>
    <x v="405"/>
    <n v="1"/>
  </r>
  <r>
    <x v="406"/>
    <n v="1"/>
  </r>
  <r>
    <x v="407"/>
    <n v="1"/>
  </r>
  <r>
    <x v="408"/>
    <n v="1"/>
  </r>
  <r>
    <x v="409"/>
    <n v="1"/>
  </r>
  <r>
    <x v="410"/>
    <n v="1"/>
  </r>
  <r>
    <x v="411"/>
    <n v="1"/>
  </r>
  <r>
    <x v="412"/>
    <n v="1"/>
  </r>
  <r>
    <x v="413"/>
    <n v="1"/>
  </r>
  <r>
    <x v="414"/>
    <n v="1"/>
  </r>
  <r>
    <x v="415"/>
    <n v="1"/>
  </r>
  <r>
    <x v="416"/>
    <n v="1"/>
  </r>
  <r>
    <x v="417"/>
    <n v="1"/>
  </r>
  <r>
    <x v="418"/>
    <n v="1"/>
  </r>
  <r>
    <x v="419"/>
    <n v="1"/>
  </r>
  <r>
    <x v="420"/>
    <n v="1"/>
  </r>
  <r>
    <x v="421"/>
    <n v="1"/>
  </r>
  <r>
    <x v="422"/>
    <n v="1"/>
  </r>
  <r>
    <x v="423"/>
    <n v="1"/>
  </r>
  <r>
    <x v="424"/>
    <n v="1"/>
  </r>
  <r>
    <x v="425"/>
    <n v="1"/>
  </r>
  <r>
    <x v="426"/>
    <n v="1"/>
  </r>
  <r>
    <x v="427"/>
    <n v="1"/>
  </r>
  <r>
    <x v="428"/>
    <n v="1"/>
  </r>
  <r>
    <x v="429"/>
    <n v="1"/>
  </r>
  <r>
    <x v="430"/>
    <n v="1"/>
  </r>
  <r>
    <x v="431"/>
    <n v="1"/>
  </r>
  <r>
    <x v="432"/>
    <n v="1"/>
  </r>
  <r>
    <x v="433"/>
    <n v="1"/>
  </r>
  <r>
    <x v="434"/>
    <n v="1"/>
  </r>
  <r>
    <x v="435"/>
    <n v="1"/>
  </r>
  <r>
    <x v="436"/>
    <n v="1"/>
  </r>
  <r>
    <x v="437"/>
    <n v="1"/>
  </r>
  <r>
    <x v="438"/>
    <n v="1"/>
  </r>
  <r>
    <x v="439"/>
    <n v="1"/>
  </r>
  <r>
    <x v="440"/>
    <n v="1"/>
  </r>
  <r>
    <x v="441"/>
    <n v="1"/>
  </r>
  <r>
    <x v="442"/>
    <n v="1"/>
  </r>
  <r>
    <x v="443"/>
    <n v="1"/>
  </r>
  <r>
    <x v="444"/>
    <n v="1"/>
  </r>
  <r>
    <x v="445"/>
    <n v="1"/>
  </r>
  <r>
    <x v="446"/>
    <n v="1"/>
  </r>
  <r>
    <x v="447"/>
    <n v="1"/>
  </r>
  <r>
    <x v="448"/>
    <n v="1"/>
  </r>
  <r>
    <x v="449"/>
    <n v="1"/>
  </r>
  <r>
    <x v="450"/>
    <n v="1"/>
  </r>
  <r>
    <x v="451"/>
    <n v="1"/>
  </r>
  <r>
    <x v="452"/>
    <n v="1"/>
  </r>
  <r>
    <x v="453"/>
    <n v="1"/>
  </r>
  <r>
    <x v="454"/>
    <n v="1"/>
  </r>
  <r>
    <x v="455"/>
    <n v="1"/>
  </r>
  <r>
    <x v="456"/>
    <n v="1"/>
  </r>
  <r>
    <x v="457"/>
    <n v="1"/>
  </r>
  <r>
    <x v="458"/>
    <n v="1"/>
  </r>
  <r>
    <x v="459"/>
    <n v="1"/>
  </r>
  <r>
    <x v="460"/>
    <n v="1"/>
  </r>
  <r>
    <x v="461"/>
    <n v="1"/>
  </r>
  <r>
    <x v="462"/>
    <n v="1"/>
  </r>
  <r>
    <x v="463"/>
    <n v="1"/>
  </r>
  <r>
    <x v="464"/>
    <n v="1"/>
  </r>
  <r>
    <x v="465"/>
    <n v="1"/>
  </r>
  <r>
    <x v="466"/>
    <n v="1"/>
  </r>
  <r>
    <x v="467"/>
    <n v="1"/>
  </r>
  <r>
    <x v="468"/>
    <n v="1"/>
  </r>
  <r>
    <x v="469"/>
    <n v="1"/>
  </r>
  <r>
    <x v="470"/>
    <n v="1"/>
  </r>
  <r>
    <x v="471"/>
    <n v="1"/>
  </r>
  <r>
    <x v="472"/>
    <n v="1"/>
  </r>
  <r>
    <x v="473"/>
    <n v="1"/>
  </r>
  <r>
    <x v="474"/>
    <n v="1"/>
  </r>
  <r>
    <x v="475"/>
    <n v="1"/>
  </r>
  <r>
    <x v="476"/>
    <n v="1"/>
  </r>
  <r>
    <x v="477"/>
    <n v="1"/>
  </r>
  <r>
    <x v="478"/>
    <n v="1"/>
  </r>
  <r>
    <x v="479"/>
    <n v="1"/>
  </r>
  <r>
    <x v="480"/>
    <n v="1"/>
  </r>
  <r>
    <x v="481"/>
    <n v="1"/>
  </r>
  <r>
    <x v="482"/>
    <n v="1"/>
  </r>
  <r>
    <x v="483"/>
    <n v="1"/>
  </r>
  <r>
    <x v="484"/>
    <n v="1"/>
  </r>
  <r>
    <x v="485"/>
    <n v="1"/>
  </r>
  <r>
    <x v="486"/>
    <n v="1"/>
  </r>
  <r>
    <x v="487"/>
    <n v="1"/>
  </r>
  <r>
    <x v="488"/>
    <n v="1"/>
  </r>
  <r>
    <x v="489"/>
    <n v="1"/>
  </r>
  <r>
    <x v="490"/>
    <n v="1"/>
  </r>
  <r>
    <x v="491"/>
    <n v="1"/>
  </r>
  <r>
    <x v="492"/>
    <n v="1"/>
  </r>
  <r>
    <x v="493"/>
    <n v="1"/>
  </r>
  <r>
    <x v="494"/>
    <n v="1"/>
  </r>
  <r>
    <x v="495"/>
    <n v="1"/>
  </r>
  <r>
    <x v="496"/>
    <n v="1"/>
  </r>
  <r>
    <x v="497"/>
    <n v="1"/>
  </r>
  <r>
    <x v="498"/>
    <n v="1"/>
  </r>
  <r>
    <x v="499"/>
    <n v="1"/>
  </r>
  <r>
    <x v="500"/>
    <n v="1"/>
  </r>
  <r>
    <x v="501"/>
    <n v="1"/>
  </r>
  <r>
    <x v="502"/>
    <n v="1"/>
  </r>
  <r>
    <x v="503"/>
    <n v="1"/>
  </r>
  <r>
    <x v="504"/>
    <n v="1"/>
  </r>
  <r>
    <x v="505"/>
    <n v="1"/>
  </r>
  <r>
    <x v="506"/>
    <n v="1"/>
  </r>
  <r>
    <x v="507"/>
    <n v="1"/>
  </r>
  <r>
    <x v="508"/>
    <n v="1"/>
  </r>
  <r>
    <x v="509"/>
    <n v="1"/>
  </r>
  <r>
    <x v="510"/>
    <n v="1"/>
  </r>
  <r>
    <x v="511"/>
    <n v="1"/>
  </r>
  <r>
    <x v="512"/>
    <n v="1"/>
  </r>
  <r>
    <x v="513"/>
    <n v="1"/>
  </r>
  <r>
    <x v="514"/>
    <n v="1"/>
  </r>
  <r>
    <x v="515"/>
    <n v="1"/>
  </r>
  <r>
    <x v="516"/>
    <n v="1"/>
  </r>
  <r>
    <x v="517"/>
    <n v="1"/>
  </r>
  <r>
    <x v="518"/>
    <n v="1"/>
  </r>
  <r>
    <x v="519"/>
    <n v="1"/>
  </r>
  <r>
    <x v="520"/>
    <n v="1"/>
  </r>
  <r>
    <x v="521"/>
    <n v="1"/>
  </r>
  <r>
    <x v="522"/>
    <n v="1"/>
  </r>
  <r>
    <x v="523"/>
    <n v="1"/>
  </r>
  <r>
    <x v="524"/>
    <n v="1"/>
  </r>
  <r>
    <x v="525"/>
    <n v="1"/>
  </r>
  <r>
    <x v="526"/>
    <n v="1"/>
  </r>
  <r>
    <x v="527"/>
    <n v="1"/>
  </r>
  <r>
    <x v="528"/>
    <n v="1"/>
  </r>
  <r>
    <x v="529"/>
    <n v="1"/>
  </r>
  <r>
    <x v="530"/>
    <n v="1"/>
  </r>
  <r>
    <x v="531"/>
    <n v="1"/>
  </r>
  <r>
    <x v="532"/>
    <n v="1"/>
  </r>
  <r>
    <x v="533"/>
    <n v="1"/>
  </r>
  <r>
    <x v="534"/>
    <n v="1"/>
  </r>
  <r>
    <x v="535"/>
    <n v="1"/>
  </r>
  <r>
    <x v="536"/>
    <n v="1"/>
  </r>
  <r>
    <x v="537"/>
    <n v="1"/>
  </r>
  <r>
    <x v="538"/>
    <n v="1"/>
  </r>
  <r>
    <x v="539"/>
    <n v="1"/>
  </r>
  <r>
    <x v="540"/>
    <n v="1"/>
  </r>
  <r>
    <x v="541"/>
    <n v="1"/>
  </r>
  <r>
    <x v="542"/>
    <n v="1"/>
  </r>
  <r>
    <x v="543"/>
    <n v="1"/>
  </r>
  <r>
    <x v="544"/>
    <n v="1"/>
  </r>
  <r>
    <x v="545"/>
    <n v="1"/>
  </r>
  <r>
    <x v="546"/>
    <n v="1"/>
  </r>
  <r>
    <x v="547"/>
    <n v="1"/>
  </r>
  <r>
    <x v="548"/>
    <n v="1"/>
  </r>
  <r>
    <x v="549"/>
    <n v="1"/>
  </r>
  <r>
    <x v="550"/>
    <n v="1"/>
  </r>
  <r>
    <x v="551"/>
    <n v="1"/>
  </r>
  <r>
    <x v="552"/>
    <n v="1"/>
  </r>
  <r>
    <x v="553"/>
    <n v="1"/>
  </r>
  <r>
    <x v="554"/>
    <n v="1"/>
  </r>
  <r>
    <x v="555"/>
    <n v="1"/>
  </r>
  <r>
    <x v="556"/>
    <n v="1"/>
  </r>
  <r>
    <x v="557"/>
    <n v="1"/>
  </r>
  <r>
    <x v="558"/>
    <n v="1"/>
  </r>
  <r>
    <x v="559"/>
    <n v="1"/>
  </r>
  <r>
    <x v="560"/>
    <n v="1"/>
  </r>
  <r>
    <x v="561"/>
    <n v="1"/>
  </r>
  <r>
    <x v="562"/>
    <n v="1"/>
  </r>
  <r>
    <x v="563"/>
    <n v="1"/>
  </r>
  <r>
    <x v="564"/>
    <n v="1"/>
  </r>
  <r>
    <x v="565"/>
    <n v="1"/>
  </r>
  <r>
    <x v="566"/>
    <n v="1"/>
  </r>
  <r>
    <x v="567"/>
    <n v="1"/>
  </r>
  <r>
    <x v="568"/>
    <n v="1"/>
  </r>
  <r>
    <x v="569"/>
    <n v="1"/>
  </r>
  <r>
    <x v="570"/>
    <n v="1"/>
  </r>
  <r>
    <x v="571"/>
    <n v="1"/>
  </r>
  <r>
    <x v="572"/>
    <n v="1"/>
  </r>
  <r>
    <x v="573"/>
    <n v="1"/>
  </r>
  <r>
    <x v="574"/>
    <n v="1"/>
  </r>
  <r>
    <x v="575"/>
    <n v="1"/>
  </r>
  <r>
    <x v="576"/>
    <n v="1"/>
  </r>
  <r>
    <x v="577"/>
    <n v="1"/>
  </r>
  <r>
    <x v="578"/>
    <n v="1"/>
  </r>
  <r>
    <x v="579"/>
    <n v="1"/>
  </r>
  <r>
    <x v="580"/>
    <n v="1"/>
  </r>
  <r>
    <x v="581"/>
    <n v="1"/>
  </r>
  <r>
    <x v="582"/>
    <n v="1"/>
  </r>
  <r>
    <x v="583"/>
    <n v="1"/>
  </r>
  <r>
    <x v="584"/>
    <n v="1"/>
  </r>
  <r>
    <x v="585"/>
    <n v="1"/>
  </r>
  <r>
    <x v="586"/>
    <n v="1"/>
  </r>
  <r>
    <x v="587"/>
    <n v="1"/>
  </r>
  <r>
    <x v="588"/>
    <n v="1"/>
  </r>
  <r>
    <x v="589"/>
    <n v="1"/>
  </r>
  <r>
    <x v="590"/>
    <n v="1"/>
  </r>
  <r>
    <x v="591"/>
    <n v="1"/>
  </r>
  <r>
    <x v="592"/>
    <n v="1"/>
  </r>
  <r>
    <x v="593"/>
    <n v="1"/>
  </r>
  <r>
    <x v="594"/>
    <n v="1"/>
  </r>
  <r>
    <x v="595"/>
    <n v="1"/>
  </r>
  <r>
    <x v="596"/>
    <n v="1"/>
  </r>
  <r>
    <x v="597"/>
    <n v="1"/>
  </r>
  <r>
    <x v="598"/>
    <n v="1"/>
  </r>
  <r>
    <x v="599"/>
    <n v="1"/>
  </r>
  <r>
    <x v="600"/>
    <n v="1"/>
  </r>
  <r>
    <x v="601"/>
    <n v="1"/>
  </r>
  <r>
    <x v="602"/>
    <n v="1"/>
  </r>
  <r>
    <x v="603"/>
    <n v="1"/>
  </r>
  <r>
    <x v="604"/>
    <n v="1"/>
  </r>
  <r>
    <x v="605"/>
    <n v="1"/>
  </r>
  <r>
    <x v="606"/>
    <n v="1"/>
  </r>
  <r>
    <x v="607"/>
    <n v="1"/>
  </r>
  <r>
    <x v="608"/>
    <n v="1"/>
  </r>
  <r>
    <x v="609"/>
    <n v="1"/>
  </r>
  <r>
    <x v="610"/>
    <n v="1"/>
  </r>
  <r>
    <x v="611"/>
    <n v="1"/>
  </r>
  <r>
    <x v="612"/>
    <n v="1"/>
  </r>
  <r>
    <x v="613"/>
    <n v="1"/>
  </r>
  <r>
    <x v="614"/>
    <n v="1"/>
  </r>
  <r>
    <x v="615"/>
    <n v="1"/>
  </r>
  <r>
    <x v="616"/>
    <n v="1"/>
  </r>
  <r>
    <x v="617"/>
    <n v="1"/>
  </r>
  <r>
    <x v="618"/>
    <n v="1"/>
  </r>
  <r>
    <x v="619"/>
    <n v="1"/>
  </r>
  <r>
    <x v="620"/>
    <n v="1"/>
  </r>
  <r>
    <x v="621"/>
    <n v="1"/>
  </r>
  <r>
    <x v="622"/>
    <n v="1"/>
  </r>
  <r>
    <x v="623"/>
    <n v="1"/>
  </r>
  <r>
    <x v="624"/>
    <n v="1"/>
  </r>
  <r>
    <x v="625"/>
    <n v="1"/>
  </r>
  <r>
    <x v="626"/>
    <n v="1"/>
  </r>
  <r>
    <x v="627"/>
    <n v="1"/>
  </r>
  <r>
    <x v="628"/>
    <n v="1"/>
  </r>
  <r>
    <x v="629"/>
    <n v="1"/>
  </r>
  <r>
    <x v="630"/>
    <n v="1"/>
  </r>
  <r>
    <x v="631"/>
    <n v="1"/>
  </r>
  <r>
    <x v="632"/>
    <n v="1"/>
  </r>
  <r>
    <x v="633"/>
    <n v="1"/>
  </r>
  <r>
    <x v="634"/>
    <n v="1"/>
  </r>
  <r>
    <x v="635"/>
    <n v="1"/>
  </r>
  <r>
    <x v="636"/>
    <n v="1"/>
  </r>
  <r>
    <x v="637"/>
    <n v="1"/>
  </r>
  <r>
    <x v="638"/>
    <n v="1"/>
  </r>
  <r>
    <x v="639"/>
    <n v="1"/>
  </r>
  <r>
    <x v="640"/>
    <n v="1"/>
  </r>
  <r>
    <x v="641"/>
    <n v="1"/>
  </r>
  <r>
    <x v="642"/>
    <n v="1"/>
  </r>
  <r>
    <x v="643"/>
    <n v="1"/>
  </r>
  <r>
    <x v="644"/>
    <n v="1"/>
  </r>
  <r>
    <x v="645"/>
    <n v="1"/>
  </r>
  <r>
    <x v="646"/>
    <n v="1"/>
  </r>
  <r>
    <x v="647"/>
    <n v="1"/>
  </r>
  <r>
    <x v="648"/>
    <n v="1"/>
  </r>
  <r>
    <x v="649"/>
    <n v="1"/>
  </r>
  <r>
    <x v="650"/>
    <n v="1"/>
  </r>
  <r>
    <x v="651"/>
    <n v="1"/>
  </r>
  <r>
    <x v="652"/>
    <n v="1"/>
  </r>
  <r>
    <x v="653"/>
    <n v="1"/>
  </r>
  <r>
    <x v="654"/>
    <n v="1"/>
  </r>
  <r>
    <x v="655"/>
    <n v="1"/>
  </r>
  <r>
    <x v="656"/>
    <n v="1"/>
  </r>
  <r>
    <x v="657"/>
    <n v="1"/>
  </r>
  <r>
    <x v="658"/>
    <n v="1"/>
  </r>
  <r>
    <x v="659"/>
    <n v="1"/>
  </r>
  <r>
    <x v="660"/>
    <n v="1"/>
  </r>
  <r>
    <x v="661"/>
    <n v="1"/>
  </r>
  <r>
    <x v="662"/>
    <n v="1"/>
  </r>
  <r>
    <x v="663"/>
    <n v="1"/>
  </r>
  <r>
    <x v="664"/>
    <n v="1"/>
  </r>
  <r>
    <x v="665"/>
    <n v="1"/>
  </r>
  <r>
    <x v="666"/>
    <n v="1"/>
  </r>
  <r>
    <x v="667"/>
    <n v="1"/>
  </r>
  <r>
    <x v="668"/>
    <n v="1"/>
  </r>
  <r>
    <x v="669"/>
    <n v="1"/>
  </r>
  <r>
    <x v="670"/>
    <n v="1"/>
  </r>
  <r>
    <x v="671"/>
    <n v="1"/>
  </r>
  <r>
    <x v="672"/>
    <n v="1"/>
  </r>
  <r>
    <x v="673"/>
    <n v="1"/>
  </r>
  <r>
    <x v="674"/>
    <n v="1"/>
  </r>
  <r>
    <x v="675"/>
    <n v="1"/>
  </r>
  <r>
    <x v="676"/>
    <n v="1"/>
  </r>
  <r>
    <x v="677"/>
    <n v="1"/>
  </r>
  <r>
    <x v="678"/>
    <n v="1"/>
  </r>
  <r>
    <x v="679"/>
    <n v="1"/>
  </r>
  <r>
    <x v="680"/>
    <n v="1"/>
  </r>
  <r>
    <x v="681"/>
    <n v="1"/>
  </r>
  <r>
    <x v="682"/>
    <n v="1"/>
  </r>
  <r>
    <x v="683"/>
    <n v="1"/>
  </r>
  <r>
    <x v="684"/>
    <n v="1"/>
  </r>
  <r>
    <x v="685"/>
    <n v="1"/>
  </r>
  <r>
    <x v="686"/>
    <n v="1"/>
  </r>
  <r>
    <x v="687"/>
    <n v="1"/>
  </r>
  <r>
    <x v="688"/>
    <n v="1"/>
  </r>
  <r>
    <x v="689"/>
    <n v="1"/>
  </r>
  <r>
    <x v="690"/>
    <n v="1"/>
  </r>
  <r>
    <x v="691"/>
    <n v="1"/>
  </r>
  <r>
    <x v="692"/>
    <n v="1"/>
  </r>
  <r>
    <x v="693"/>
    <n v="1"/>
  </r>
  <r>
    <x v="694"/>
    <n v="1"/>
  </r>
  <r>
    <x v="695"/>
    <n v="1"/>
  </r>
  <r>
    <x v="696"/>
    <n v="1"/>
  </r>
  <r>
    <x v="697"/>
    <n v="1"/>
  </r>
  <r>
    <x v="698"/>
    <n v="1"/>
  </r>
  <r>
    <x v="699"/>
    <n v="1"/>
  </r>
  <r>
    <x v="700"/>
    <n v="1"/>
  </r>
  <r>
    <x v="701"/>
    <n v="1"/>
  </r>
  <r>
    <x v="702"/>
    <n v="1"/>
  </r>
  <r>
    <x v="703"/>
    <n v="1"/>
  </r>
  <r>
    <x v="704"/>
    <n v="1"/>
  </r>
  <r>
    <x v="705"/>
    <n v="1"/>
  </r>
  <r>
    <x v="706"/>
    <n v="1"/>
  </r>
  <r>
    <x v="707"/>
    <n v="1"/>
  </r>
  <r>
    <x v="708"/>
    <n v="1"/>
  </r>
  <r>
    <x v="709"/>
    <n v="1"/>
  </r>
  <r>
    <x v="710"/>
    <n v="1"/>
  </r>
  <r>
    <x v="711"/>
    <n v="1"/>
  </r>
  <r>
    <x v="712"/>
    <n v="1"/>
  </r>
  <r>
    <x v="713"/>
    <n v="1"/>
  </r>
  <r>
    <x v="714"/>
    <n v="1"/>
  </r>
  <r>
    <x v="715"/>
    <n v="1"/>
  </r>
  <r>
    <x v="716"/>
    <n v="1"/>
  </r>
  <r>
    <x v="717"/>
    <n v="1"/>
  </r>
  <r>
    <x v="718"/>
    <n v="1"/>
  </r>
  <r>
    <x v="719"/>
    <n v="1"/>
  </r>
  <r>
    <x v="720"/>
    <n v="1"/>
  </r>
  <r>
    <x v="721"/>
    <n v="1"/>
  </r>
  <r>
    <x v="722"/>
    <n v="1"/>
  </r>
  <r>
    <x v="723"/>
    <n v="1"/>
  </r>
  <r>
    <x v="724"/>
    <n v="1"/>
  </r>
  <r>
    <x v="725"/>
    <n v="1"/>
  </r>
  <r>
    <x v="726"/>
    <n v="1"/>
  </r>
  <r>
    <x v="727"/>
    <n v="1"/>
  </r>
  <r>
    <x v="728"/>
    <n v="1"/>
  </r>
  <r>
    <x v="729"/>
    <n v="1"/>
  </r>
  <r>
    <x v="730"/>
    <n v="1"/>
  </r>
  <r>
    <x v="731"/>
    <n v="1"/>
  </r>
  <r>
    <x v="732"/>
    <n v="1"/>
  </r>
  <r>
    <x v="733"/>
    <n v="1"/>
  </r>
  <r>
    <x v="734"/>
    <n v="1"/>
  </r>
  <r>
    <x v="735"/>
    <n v="1"/>
  </r>
  <r>
    <x v="736"/>
    <n v="1"/>
  </r>
  <r>
    <x v="737"/>
    <n v="1"/>
  </r>
  <r>
    <x v="738"/>
    <n v="1"/>
  </r>
  <r>
    <x v="739"/>
    <n v="1"/>
  </r>
  <r>
    <x v="740"/>
    <n v="1"/>
  </r>
  <r>
    <x v="741"/>
    <n v="1"/>
  </r>
  <r>
    <x v="742"/>
    <n v="1"/>
  </r>
  <r>
    <x v="743"/>
    <n v="1"/>
  </r>
  <r>
    <x v="744"/>
    <n v="1"/>
  </r>
  <r>
    <x v="745"/>
    <n v="1"/>
  </r>
  <r>
    <x v="746"/>
    <n v="1"/>
  </r>
  <r>
    <x v="747"/>
    <n v="1"/>
  </r>
  <r>
    <x v="748"/>
    <n v="1"/>
  </r>
  <r>
    <x v="749"/>
    <n v="1"/>
  </r>
  <r>
    <x v="750"/>
    <n v="1"/>
  </r>
  <r>
    <x v="751"/>
    <n v="1"/>
  </r>
  <r>
    <x v="752"/>
    <n v="1"/>
  </r>
  <r>
    <x v="753"/>
    <n v="1"/>
  </r>
  <r>
    <x v="754"/>
    <n v="1"/>
  </r>
  <r>
    <x v="755"/>
    <n v="1"/>
  </r>
  <r>
    <x v="756"/>
    <n v="1"/>
  </r>
  <r>
    <x v="757"/>
    <n v="1"/>
  </r>
  <r>
    <x v="758"/>
    <n v="1"/>
  </r>
  <r>
    <x v="759"/>
    <n v="1"/>
  </r>
  <r>
    <x v="760"/>
    <n v="1"/>
  </r>
  <r>
    <x v="761"/>
    <n v="1"/>
  </r>
  <r>
    <x v="762"/>
    <n v="1"/>
  </r>
  <r>
    <x v="763"/>
    <n v="1"/>
  </r>
  <r>
    <x v="764"/>
    <n v="1"/>
  </r>
  <r>
    <x v="765"/>
    <n v="1"/>
  </r>
  <r>
    <x v="766"/>
    <n v="1"/>
  </r>
  <r>
    <x v="767"/>
    <n v="1"/>
  </r>
  <r>
    <x v="768"/>
    <n v="1"/>
  </r>
  <r>
    <x v="769"/>
    <n v="1"/>
  </r>
  <r>
    <x v="770"/>
    <n v="1"/>
  </r>
  <r>
    <x v="771"/>
    <n v="1"/>
  </r>
  <r>
    <x v="772"/>
    <n v="1"/>
  </r>
  <r>
    <x v="773"/>
    <n v="1"/>
  </r>
  <r>
    <x v="774"/>
    <n v="1"/>
  </r>
  <r>
    <x v="775"/>
    <n v="1"/>
  </r>
  <r>
    <x v="776"/>
    <n v="1"/>
  </r>
  <r>
    <x v="777"/>
    <n v="1"/>
  </r>
  <r>
    <x v="778"/>
    <n v="1"/>
  </r>
  <r>
    <x v="779"/>
    <n v="1"/>
  </r>
  <r>
    <x v="780"/>
    <n v="1"/>
  </r>
  <r>
    <x v="781"/>
    <n v="1"/>
  </r>
  <r>
    <x v="782"/>
    <n v="1"/>
  </r>
  <r>
    <x v="783"/>
    <n v="1"/>
  </r>
  <r>
    <x v="784"/>
    <n v="1"/>
  </r>
  <r>
    <x v="785"/>
    <n v="1"/>
  </r>
  <r>
    <x v="786"/>
    <n v="1"/>
  </r>
  <r>
    <x v="787"/>
    <n v="1"/>
  </r>
  <r>
    <x v="788"/>
    <n v="1"/>
  </r>
  <r>
    <x v="789"/>
    <n v="1"/>
  </r>
  <r>
    <x v="790"/>
    <n v="1"/>
  </r>
  <r>
    <x v="791"/>
    <n v="1"/>
  </r>
  <r>
    <x v="792"/>
    <n v="1"/>
  </r>
  <r>
    <x v="793"/>
    <n v="1"/>
  </r>
  <r>
    <x v="794"/>
    <n v="1"/>
  </r>
  <r>
    <x v="795"/>
    <n v="1"/>
  </r>
  <r>
    <x v="796"/>
    <n v="1"/>
  </r>
  <r>
    <x v="797"/>
    <n v="1"/>
  </r>
  <r>
    <x v="798"/>
    <n v="1"/>
  </r>
  <r>
    <x v="799"/>
    <n v="1"/>
  </r>
  <r>
    <x v="800"/>
    <n v="1"/>
  </r>
  <r>
    <x v="801"/>
    <n v="1"/>
  </r>
  <r>
    <x v="802"/>
    <n v="1"/>
  </r>
  <r>
    <x v="803"/>
    <n v="1"/>
  </r>
  <r>
    <x v="804"/>
    <n v="1"/>
  </r>
  <r>
    <x v="805"/>
    <n v="1"/>
  </r>
  <r>
    <x v="806"/>
    <n v="1"/>
  </r>
  <r>
    <x v="807"/>
    <n v="1"/>
  </r>
  <r>
    <x v="808"/>
    <n v="1"/>
  </r>
  <r>
    <x v="809"/>
    <n v="1"/>
  </r>
  <r>
    <x v="810"/>
    <n v="1"/>
  </r>
  <r>
    <x v="811"/>
    <n v="1"/>
  </r>
  <r>
    <x v="812"/>
    <n v="1"/>
  </r>
  <r>
    <x v="813"/>
    <n v="1"/>
  </r>
  <r>
    <x v="814"/>
    <n v="1"/>
  </r>
  <r>
    <x v="815"/>
    <n v="1"/>
  </r>
  <r>
    <x v="816"/>
    <n v="1"/>
  </r>
  <r>
    <x v="817"/>
    <n v="1"/>
  </r>
  <r>
    <x v="818"/>
    <n v="1"/>
  </r>
  <r>
    <x v="819"/>
    <n v="1"/>
  </r>
  <r>
    <x v="820"/>
    <n v="1"/>
  </r>
  <r>
    <x v="821"/>
    <n v="1"/>
  </r>
  <r>
    <x v="822"/>
    <n v="1"/>
  </r>
  <r>
    <x v="823"/>
    <n v="1"/>
  </r>
  <r>
    <x v="824"/>
    <n v="1"/>
  </r>
  <r>
    <x v="825"/>
    <n v="1"/>
  </r>
  <r>
    <x v="826"/>
    <n v="1"/>
  </r>
  <r>
    <x v="827"/>
    <n v="1"/>
  </r>
  <r>
    <x v="828"/>
    <n v="1"/>
  </r>
  <r>
    <x v="829"/>
    <n v="1"/>
  </r>
  <r>
    <x v="830"/>
    <n v="1"/>
  </r>
  <r>
    <x v="831"/>
    <n v="1"/>
  </r>
  <r>
    <x v="832"/>
    <n v="1"/>
  </r>
  <r>
    <x v="833"/>
    <n v="1"/>
  </r>
  <r>
    <x v="834"/>
    <n v="1"/>
  </r>
  <r>
    <x v="835"/>
    <n v="1"/>
  </r>
  <r>
    <x v="836"/>
    <n v="1"/>
  </r>
  <r>
    <x v="837"/>
    <n v="1"/>
  </r>
  <r>
    <x v="838"/>
    <n v="1"/>
  </r>
  <r>
    <x v="839"/>
    <n v="1"/>
  </r>
  <r>
    <x v="840"/>
    <n v="1"/>
  </r>
  <r>
    <x v="841"/>
    <n v="1"/>
  </r>
  <r>
    <x v="842"/>
    <n v="1"/>
  </r>
  <r>
    <x v="843"/>
    <n v="1"/>
  </r>
  <r>
    <x v="844"/>
    <n v="1"/>
  </r>
  <r>
    <x v="845"/>
    <n v="1"/>
  </r>
  <r>
    <x v="846"/>
    <n v="1"/>
  </r>
  <r>
    <x v="847"/>
    <n v="1"/>
  </r>
  <r>
    <x v="848"/>
    <n v="1"/>
  </r>
  <r>
    <x v="849"/>
    <n v="1"/>
  </r>
  <r>
    <x v="850"/>
    <n v="1"/>
  </r>
  <r>
    <x v="851"/>
    <n v="1"/>
  </r>
  <r>
    <x v="852"/>
    <n v="1"/>
  </r>
  <r>
    <x v="853"/>
    <n v="1"/>
  </r>
  <r>
    <x v="854"/>
    <n v="1"/>
  </r>
  <r>
    <x v="855"/>
    <n v="1"/>
  </r>
  <r>
    <x v="856"/>
    <n v="1"/>
  </r>
  <r>
    <x v="857"/>
    <n v="1"/>
  </r>
  <r>
    <x v="858"/>
    <n v="1"/>
  </r>
  <r>
    <x v="859"/>
    <n v="1"/>
  </r>
  <r>
    <x v="860"/>
    <n v="1"/>
  </r>
  <r>
    <x v="861"/>
    <n v="1"/>
  </r>
  <r>
    <x v="862"/>
    <n v="1"/>
  </r>
  <r>
    <x v="863"/>
    <n v="1"/>
  </r>
  <r>
    <x v="864"/>
    <n v="1"/>
  </r>
  <r>
    <x v="865"/>
    <n v="1"/>
  </r>
  <r>
    <x v="866"/>
    <n v="1"/>
  </r>
  <r>
    <x v="867"/>
    <n v="1"/>
  </r>
  <r>
    <x v="868"/>
    <n v="1"/>
  </r>
  <r>
    <x v="869"/>
    <n v="1"/>
  </r>
  <r>
    <x v="870"/>
    <n v="1"/>
  </r>
  <r>
    <x v="871"/>
    <n v="1"/>
  </r>
  <r>
    <x v="872"/>
    <n v="1"/>
  </r>
  <r>
    <x v="873"/>
    <n v="1"/>
  </r>
  <r>
    <x v="874"/>
    <n v="1"/>
  </r>
  <r>
    <x v="875"/>
    <n v="1"/>
  </r>
  <r>
    <x v="876"/>
    <n v="1"/>
  </r>
  <r>
    <x v="877"/>
    <n v="1"/>
  </r>
  <r>
    <x v="878"/>
    <n v="1"/>
  </r>
  <r>
    <x v="879"/>
    <n v="1"/>
  </r>
  <r>
    <x v="880"/>
    <n v="1"/>
  </r>
  <r>
    <x v="881"/>
    <n v="1"/>
  </r>
  <r>
    <x v="882"/>
    <n v="1"/>
  </r>
  <r>
    <x v="883"/>
    <n v="1"/>
  </r>
  <r>
    <x v="884"/>
    <n v="1"/>
  </r>
  <r>
    <x v="885"/>
    <n v="1"/>
  </r>
  <r>
    <x v="886"/>
    <n v="1"/>
  </r>
  <r>
    <x v="887"/>
    <n v="1"/>
  </r>
  <r>
    <x v="888"/>
    <n v="1"/>
  </r>
  <r>
    <x v="889"/>
    <n v="1"/>
  </r>
  <r>
    <x v="890"/>
    <n v="1"/>
  </r>
  <r>
    <x v="891"/>
    <n v="1"/>
  </r>
  <r>
    <x v="892"/>
    <n v="1"/>
  </r>
  <r>
    <x v="893"/>
    <n v="1"/>
  </r>
  <r>
    <x v="894"/>
    <n v="1"/>
  </r>
  <r>
    <x v="895"/>
    <n v="1"/>
  </r>
  <r>
    <x v="896"/>
    <n v="1"/>
  </r>
  <r>
    <x v="897"/>
    <n v="1"/>
  </r>
  <r>
    <x v="898"/>
    <n v="1"/>
  </r>
  <r>
    <x v="899"/>
    <n v="1"/>
  </r>
  <r>
    <x v="900"/>
    <n v="1"/>
  </r>
  <r>
    <x v="901"/>
    <n v="1"/>
  </r>
  <r>
    <x v="902"/>
    <n v="1"/>
  </r>
  <r>
    <x v="903"/>
    <n v="1"/>
  </r>
  <r>
    <x v="904"/>
    <n v="1"/>
  </r>
  <r>
    <x v="905"/>
    <n v="1"/>
  </r>
  <r>
    <x v="906"/>
    <n v="1"/>
  </r>
  <r>
    <x v="907"/>
    <n v="1"/>
  </r>
  <r>
    <x v="908"/>
    <n v="1"/>
  </r>
  <r>
    <x v="909"/>
    <n v="1"/>
  </r>
  <r>
    <x v="910"/>
    <n v="1"/>
  </r>
  <r>
    <x v="911"/>
    <n v="1"/>
  </r>
  <r>
    <x v="912"/>
    <n v="1"/>
  </r>
  <r>
    <x v="913"/>
    <n v="1"/>
  </r>
  <r>
    <x v="914"/>
    <n v="1"/>
  </r>
  <r>
    <x v="915"/>
    <n v="1"/>
  </r>
  <r>
    <x v="916"/>
    <n v="1"/>
  </r>
  <r>
    <x v="917"/>
    <n v="1"/>
  </r>
  <r>
    <x v="918"/>
    <n v="1"/>
  </r>
  <r>
    <x v="919"/>
    <n v="1"/>
  </r>
  <r>
    <x v="920"/>
    <n v="1"/>
  </r>
  <r>
    <x v="921"/>
    <n v="1"/>
  </r>
  <r>
    <x v="922"/>
    <n v="1"/>
  </r>
  <r>
    <x v="923"/>
    <n v="1"/>
  </r>
  <r>
    <x v="924"/>
    <n v="1"/>
  </r>
  <r>
    <x v="925"/>
    <n v="1"/>
  </r>
  <r>
    <x v="926"/>
    <n v="1"/>
  </r>
  <r>
    <x v="927"/>
    <n v="1"/>
  </r>
  <r>
    <x v="928"/>
    <n v="1"/>
  </r>
  <r>
    <x v="929"/>
    <n v="1"/>
  </r>
  <r>
    <x v="930"/>
    <n v="1"/>
  </r>
  <r>
    <x v="931"/>
    <n v="1"/>
  </r>
  <r>
    <x v="932"/>
    <n v="1"/>
  </r>
  <r>
    <x v="933"/>
    <n v="1"/>
  </r>
  <r>
    <x v="934"/>
    <n v="1"/>
  </r>
  <r>
    <x v="935"/>
    <n v="1"/>
  </r>
  <r>
    <x v="936"/>
    <n v="1"/>
  </r>
  <r>
    <x v="937"/>
    <n v="1"/>
  </r>
  <r>
    <x v="938"/>
    <n v="1"/>
  </r>
  <r>
    <x v="939"/>
    <n v="1"/>
  </r>
  <r>
    <x v="940"/>
    <n v="1"/>
  </r>
  <r>
    <x v="941"/>
    <n v="1"/>
  </r>
  <r>
    <x v="942"/>
    <n v="1"/>
  </r>
  <r>
    <x v="943"/>
    <n v="1"/>
  </r>
  <r>
    <x v="944"/>
    <n v="1"/>
  </r>
  <r>
    <x v="945"/>
    <n v="1"/>
  </r>
  <r>
    <x v="946"/>
    <n v="1"/>
  </r>
  <r>
    <x v="947"/>
    <n v="1"/>
  </r>
  <r>
    <x v="948"/>
    <n v="1"/>
  </r>
  <r>
    <x v="949"/>
    <n v="1"/>
  </r>
  <r>
    <x v="950"/>
    <n v="1"/>
  </r>
  <r>
    <x v="951"/>
    <n v="1"/>
  </r>
  <r>
    <x v="952"/>
    <n v="1"/>
  </r>
  <r>
    <x v="953"/>
    <n v="1"/>
  </r>
  <r>
    <x v="954"/>
    <n v="1"/>
  </r>
  <r>
    <x v="955"/>
    <n v="1"/>
  </r>
  <r>
    <x v="956"/>
    <n v="1"/>
  </r>
  <r>
    <x v="957"/>
    <n v="1"/>
  </r>
  <r>
    <x v="958"/>
    <n v="1"/>
  </r>
  <r>
    <x v="959"/>
    <n v="1"/>
  </r>
  <r>
    <x v="960"/>
    <n v="1"/>
  </r>
  <r>
    <x v="961"/>
    <n v="1"/>
  </r>
  <r>
    <x v="962"/>
    <n v="1"/>
  </r>
  <r>
    <x v="963"/>
    <n v="1"/>
  </r>
  <r>
    <x v="964"/>
    <n v="1"/>
  </r>
  <r>
    <x v="965"/>
    <n v="1"/>
  </r>
  <r>
    <x v="966"/>
    <n v="1"/>
  </r>
  <r>
    <x v="967"/>
    <n v="1"/>
  </r>
  <r>
    <x v="968"/>
    <n v="1"/>
  </r>
  <r>
    <x v="969"/>
    <n v="1"/>
  </r>
  <r>
    <x v="970"/>
    <n v="1"/>
  </r>
  <r>
    <x v="971"/>
    <n v="1"/>
  </r>
  <r>
    <x v="972"/>
    <n v="1"/>
  </r>
  <r>
    <x v="973"/>
    <n v="1"/>
  </r>
  <r>
    <x v="974"/>
    <n v="2"/>
  </r>
  <r>
    <x v="975"/>
    <n v="1"/>
  </r>
  <r>
    <x v="976"/>
    <n v="1"/>
  </r>
  <r>
    <x v="977"/>
    <n v="1"/>
  </r>
  <r>
    <x v="978"/>
    <n v="1"/>
  </r>
  <r>
    <x v="979"/>
    <n v="1"/>
  </r>
  <r>
    <x v="980"/>
    <n v="1"/>
  </r>
  <r>
    <x v="981"/>
    <n v="1"/>
  </r>
  <r>
    <x v="982"/>
    <n v="1"/>
  </r>
  <r>
    <x v="983"/>
    <n v="1"/>
  </r>
  <r>
    <x v="984"/>
    <n v="1"/>
  </r>
  <r>
    <x v="985"/>
    <n v="1"/>
  </r>
  <r>
    <x v="986"/>
    <n v="1"/>
  </r>
  <r>
    <x v="987"/>
    <n v="1"/>
  </r>
  <r>
    <x v="988"/>
    <n v="1"/>
  </r>
  <r>
    <x v="989"/>
    <n v="1"/>
  </r>
  <r>
    <x v="990"/>
    <n v="1"/>
  </r>
  <r>
    <x v="991"/>
    <n v="1"/>
  </r>
  <r>
    <x v="992"/>
    <n v="1"/>
  </r>
  <r>
    <x v="993"/>
    <n v="1"/>
  </r>
  <r>
    <x v="994"/>
    <n v="1"/>
  </r>
  <r>
    <x v="995"/>
    <n v="1"/>
  </r>
  <r>
    <x v="996"/>
    <n v="1"/>
  </r>
  <r>
    <x v="997"/>
    <n v="1"/>
  </r>
  <r>
    <x v="998"/>
    <n v="1"/>
  </r>
  <r>
    <x v="999"/>
    <n v="1"/>
  </r>
  <r>
    <x v="1000"/>
    <n v="1"/>
  </r>
  <r>
    <x v="1001"/>
    <n v="1"/>
  </r>
  <r>
    <x v="1002"/>
    <n v="1"/>
  </r>
  <r>
    <x v="1003"/>
    <n v="1"/>
  </r>
  <r>
    <x v="1004"/>
    <n v="1"/>
  </r>
  <r>
    <x v="1005"/>
    <n v="1"/>
  </r>
  <r>
    <x v="1006"/>
    <n v="1"/>
  </r>
  <r>
    <x v="1007"/>
    <n v="1"/>
  </r>
  <r>
    <x v="1008"/>
    <n v="1"/>
  </r>
  <r>
    <x v="1009"/>
    <n v="1"/>
  </r>
  <r>
    <x v="1010"/>
    <n v="1"/>
  </r>
  <r>
    <x v="1011"/>
    <n v="1"/>
  </r>
  <r>
    <x v="1012"/>
    <n v="1"/>
  </r>
  <r>
    <x v="1013"/>
    <n v="1"/>
  </r>
  <r>
    <x v="1014"/>
    <n v="1"/>
  </r>
  <r>
    <x v="1015"/>
    <n v="1"/>
  </r>
  <r>
    <x v="1016"/>
    <n v="1"/>
  </r>
  <r>
    <x v="1017"/>
    <n v="1"/>
  </r>
  <r>
    <x v="1018"/>
    <n v="1"/>
  </r>
  <r>
    <x v="1019"/>
    <n v="1"/>
  </r>
  <r>
    <x v="1020"/>
    <n v="1"/>
  </r>
  <r>
    <x v="1021"/>
    <n v="1"/>
  </r>
  <r>
    <x v="1022"/>
    <n v="1"/>
  </r>
  <r>
    <x v="1023"/>
    <n v="1"/>
  </r>
  <r>
    <x v="1024"/>
    <n v="1"/>
  </r>
  <r>
    <x v="1025"/>
    <n v="1"/>
  </r>
  <r>
    <x v="1026"/>
    <n v="1"/>
  </r>
  <r>
    <x v="1027"/>
    <n v="1"/>
  </r>
  <r>
    <x v="1028"/>
    <n v="1"/>
  </r>
  <r>
    <x v="1029"/>
    <n v="1"/>
  </r>
  <r>
    <x v="1030"/>
    <n v="1"/>
  </r>
  <r>
    <x v="1031"/>
    <n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7">
  <r>
    <d v="2005-01-01T00:00:00"/>
    <x v="0"/>
    <n v="38156"/>
  </r>
  <r>
    <d v="2005-01-02T00:00:00"/>
    <x v="1"/>
    <n v="51364"/>
  </r>
  <r>
    <d v="2005-01-03T00:00:00"/>
    <x v="2"/>
    <n v="38464"/>
  </r>
  <r>
    <d v="2005-01-04T00:00:00"/>
    <x v="3"/>
    <n v="40090"/>
  </r>
  <r>
    <d v="2005-01-05T00:00:00"/>
    <x v="4"/>
    <n v="26829"/>
  </r>
  <r>
    <d v="2005-01-06T00:00:00"/>
    <x v="5"/>
    <n v="34149"/>
  </r>
  <r>
    <d v="2005-01-07T00:00:00"/>
    <x v="6"/>
    <n v="23329"/>
  </r>
  <r>
    <d v="2005-01-08T00:00:00"/>
    <x v="0"/>
    <n v="19972"/>
  </r>
  <r>
    <d v="2005-01-09T00:00:00"/>
    <x v="1"/>
    <n v="17786"/>
  </r>
  <r>
    <d v="2005-01-10T00:00:00"/>
    <x v="2"/>
    <n v="15889"/>
  </r>
  <r>
    <d v="2005-01-11T00:00:00"/>
    <x v="3"/>
    <n v="9820"/>
  </r>
  <r>
    <d v="2005-01-12T00:00:00"/>
    <x v="4"/>
    <n v="10270"/>
  </r>
  <r>
    <d v="2005-01-13T00:00:00"/>
    <x v="5"/>
    <n v="12197"/>
  </r>
  <r>
    <d v="2005-01-14T00:00:00"/>
    <x v="6"/>
    <n v="12562"/>
  </r>
  <r>
    <d v="2005-01-15T00:00:00"/>
    <x v="0"/>
    <n v="4310"/>
  </r>
  <r>
    <d v="2005-01-16T00:00:00"/>
    <x v="1"/>
    <n v="5068"/>
  </r>
  <r>
    <d v="2005-01-17T00:00:00"/>
    <x v="2"/>
    <n v="9547"/>
  </r>
  <r>
    <d v="2005-01-18T00:00:00"/>
    <x v="3"/>
    <n v="3612"/>
  </r>
  <r>
    <d v="2005-01-19T00:00:00"/>
    <x v="4"/>
    <n v="4508"/>
  </r>
  <r>
    <d v="2005-01-20T00:00:00"/>
    <x v="5"/>
    <n v="3618"/>
  </r>
  <r>
    <d v="2005-01-21T00:00:00"/>
    <x v="6"/>
    <n v="681"/>
  </r>
  <r>
    <d v="2005-01-22T00:00:00"/>
    <x v="0"/>
    <n v="922"/>
  </r>
  <r>
    <d v="2005-01-23T00:00:00"/>
    <x v="1"/>
    <n v="1359"/>
  </r>
  <r>
    <d v="2005-01-24T00:00:00"/>
    <x v="2"/>
    <n v="1304"/>
  </r>
  <r>
    <d v="2005-01-25T00:00:00"/>
    <x v="3"/>
    <n v="785"/>
  </r>
  <r>
    <d v="2005-01-26T00:00:00"/>
    <x v="4"/>
    <n v="718"/>
  </r>
  <r>
    <d v="2005-01-27T00:00:00"/>
    <x v="5"/>
    <n v="0"/>
  </r>
  <r>
    <d v="2005-01-28T00:00:00"/>
    <x v="6"/>
    <n v="2048"/>
  </r>
  <r>
    <d v="2005-01-29T00:00:00"/>
    <x v="0"/>
    <n v="37"/>
  </r>
  <r>
    <d v="2005-01-30T00:00:00"/>
    <x v="1"/>
    <n v="0"/>
  </r>
  <r>
    <d v="2005-01-31T00:00:00"/>
    <x v="2"/>
    <n v="1067"/>
  </r>
  <r>
    <d v="2005-02-01T00:00:00"/>
    <x v="3"/>
    <n v="523"/>
  </r>
  <r>
    <d v="2005-02-02T00:00:00"/>
    <x v="4"/>
    <n v="800"/>
  </r>
  <r>
    <d v="2005-02-03T00:00:00"/>
    <x v="5"/>
    <n v="0"/>
  </r>
  <r>
    <d v="2005-02-04T00:00:00"/>
    <x v="6"/>
    <n v="0"/>
  </r>
  <r>
    <d v="2005-02-05T00:00:00"/>
    <x v="0"/>
    <n v="14"/>
  </r>
  <r>
    <d v="2005-02-06T00:00:00"/>
    <x v="1"/>
    <n v="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F9" firstHeaderRow="1" firstDataRow="2" firstDataCol="1"/>
  <pivotFields count="10">
    <pivotField numFmtId="165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">
        <item x="0"/>
        <item x="1"/>
        <item t="default"/>
      </items>
    </pivotField>
    <pivotField axis="axisCol" multipleItemSelectionAllowed="1" showAll="0">
      <items count="5">
        <item x="1"/>
        <item x="0"/>
        <item x="2"/>
        <item x="3"/>
        <item t="default"/>
      </items>
    </pivotField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89">
        <item x="29"/>
        <item x="16"/>
        <item x="3"/>
        <item x="33"/>
        <item x="5"/>
        <item x="26"/>
        <item x="20"/>
        <item x="11"/>
        <item x="31"/>
        <item x="51"/>
        <item x="30"/>
        <item x="18"/>
        <item x="7"/>
        <item x="32"/>
        <item x="56"/>
        <item x="21"/>
        <item x="19"/>
        <item x="62"/>
        <item x="81"/>
        <item x="53"/>
        <item x="1"/>
        <item x="46"/>
        <item x="27"/>
        <item x="41"/>
        <item x="6"/>
        <item x="72"/>
        <item x="48"/>
        <item x="45"/>
        <item x="82"/>
        <item x="50"/>
        <item x="43"/>
        <item x="15"/>
        <item x="8"/>
        <item x="12"/>
        <item x="61"/>
        <item x="4"/>
        <item x="17"/>
        <item x="25"/>
        <item x="84"/>
        <item x="0"/>
        <item x="40"/>
        <item x="78"/>
        <item x="60"/>
        <item x="85"/>
        <item x="47"/>
        <item x="70"/>
        <item x="14"/>
        <item x="67"/>
        <item x="65"/>
        <item x="76"/>
        <item x="73"/>
        <item x="55"/>
        <item x="42"/>
        <item x="37"/>
        <item x="23"/>
        <item x="49"/>
        <item x="35"/>
        <item x="66"/>
        <item x="52"/>
        <item x="58"/>
        <item x="9"/>
        <item x="39"/>
        <item x="87"/>
        <item x="79"/>
        <item x="71"/>
        <item x="34"/>
        <item x="57"/>
        <item x="86"/>
        <item x="38"/>
        <item x="24"/>
        <item x="68"/>
        <item x="59"/>
        <item x="63"/>
        <item x="75"/>
        <item x="13"/>
        <item x="80"/>
        <item x="64"/>
        <item x="10"/>
        <item x="83"/>
        <item x="74"/>
        <item x="77"/>
        <item x="36"/>
        <item x="22"/>
        <item x="44"/>
        <item x="54"/>
        <item x="69"/>
        <item x="28"/>
        <item x="2"/>
        <item t="default"/>
      </items>
    </pivotField>
    <pivotField showAll="0">
      <items count="618">
        <item x="180"/>
        <item x="336"/>
        <item x="8"/>
        <item x="188"/>
        <item x="143"/>
        <item x="139"/>
        <item x="368"/>
        <item x="231"/>
        <item x="348"/>
        <item x="446"/>
        <item x="268"/>
        <item x="109"/>
        <item x="64"/>
        <item x="11"/>
        <item x="282"/>
        <item x="167"/>
        <item x="119"/>
        <item x="616"/>
        <item x="184"/>
        <item x="53"/>
        <item x="14"/>
        <item x="17"/>
        <item x="205"/>
        <item x="448"/>
        <item x="320"/>
        <item x="176"/>
        <item x="208"/>
        <item x="578"/>
        <item x="63"/>
        <item x="111"/>
        <item x="164"/>
        <item x="81"/>
        <item x="20"/>
        <item x="266"/>
        <item x="356"/>
        <item x="441"/>
        <item x="393"/>
        <item x="12"/>
        <item x="215"/>
        <item x="196"/>
        <item x="91"/>
        <item x="216"/>
        <item x="457"/>
        <item x="391"/>
        <item x="507"/>
        <item x="161"/>
        <item x="306"/>
        <item x="370"/>
        <item x="234"/>
        <item x="384"/>
        <item x="10"/>
        <item x="115"/>
        <item x="23"/>
        <item x="471"/>
        <item x="291"/>
        <item x="26"/>
        <item x="192"/>
        <item x="373"/>
        <item x="295"/>
        <item x="600"/>
        <item x="152"/>
        <item x="253"/>
        <item x="80"/>
        <item x="362"/>
        <item x="204"/>
        <item x="418"/>
        <item x="278"/>
        <item x="261"/>
        <item x="229"/>
        <item x="77"/>
        <item x="339"/>
        <item x="367"/>
        <item x="532"/>
        <item x="127"/>
        <item x="1"/>
        <item x="298"/>
        <item x="485"/>
        <item x="452"/>
        <item x="466"/>
        <item x="30"/>
        <item x="556"/>
        <item x="54"/>
        <item x="563"/>
        <item x="516"/>
        <item x="191"/>
        <item x="201"/>
        <item x="423"/>
        <item x="342"/>
        <item x="453"/>
        <item x="463"/>
        <item x="381"/>
        <item x="41"/>
        <item x="49"/>
        <item x="209"/>
        <item x="272"/>
        <item x="29"/>
        <item x="472"/>
        <item x="378"/>
        <item x="203"/>
        <item x="528"/>
        <item x="251"/>
        <item x="42"/>
        <item x="275"/>
        <item x="401"/>
        <item x="408"/>
        <item x="239"/>
        <item x="415"/>
        <item x="163"/>
        <item x="37"/>
        <item x="148"/>
        <item x="459"/>
        <item x="328"/>
        <item x="236"/>
        <item x="598"/>
        <item x="130"/>
        <item x="593"/>
        <item x="33"/>
        <item x="352"/>
        <item x="219"/>
        <item x="533"/>
        <item x="404"/>
        <item x="417"/>
        <item x="44"/>
        <item x="56"/>
        <item x="372"/>
        <item x="349"/>
        <item x="67"/>
        <item x="35"/>
        <item x="267"/>
        <item x="558"/>
        <item x="476"/>
        <item x="71"/>
        <item x="206"/>
        <item x="171"/>
        <item x="79"/>
        <item x="511"/>
        <item x="284"/>
        <item x="15"/>
        <item x="55"/>
        <item x="98"/>
        <item x="364"/>
        <item x="265"/>
        <item x="270"/>
        <item x="550"/>
        <item x="280"/>
        <item x="366"/>
        <item x="194"/>
        <item x="102"/>
        <item x="169"/>
        <item x="524"/>
        <item x="317"/>
        <item x="223"/>
        <item x="353"/>
        <item x="99"/>
        <item x="147"/>
        <item x="233"/>
        <item x="83"/>
        <item x="57"/>
        <item x="121"/>
        <item x="456"/>
        <item x="314"/>
        <item x="292"/>
        <item x="311"/>
        <item x="323"/>
        <item x="4"/>
        <item x="288"/>
        <item x="303"/>
        <item x="16"/>
        <item x="313"/>
        <item x="129"/>
        <item x="438"/>
        <item x="84"/>
        <item x="116"/>
        <item x="491"/>
        <item x="118"/>
        <item x="245"/>
        <item x="312"/>
        <item x="175"/>
        <item x="527"/>
        <item x="122"/>
        <item x="432"/>
        <item x="580"/>
        <item x="22"/>
        <item x="177"/>
        <item x="612"/>
        <item x="538"/>
        <item x="73"/>
        <item x="489"/>
        <item x="545"/>
        <item x="78"/>
        <item x="308"/>
        <item x="429"/>
        <item x="515"/>
        <item x="478"/>
        <item x="542"/>
        <item x="365"/>
        <item x="87"/>
        <item x="354"/>
        <item x="380"/>
        <item x="301"/>
        <item x="162"/>
        <item x="166"/>
        <item x="396"/>
        <item x="434"/>
        <item x="217"/>
        <item x="534"/>
        <item x="48"/>
        <item x="3"/>
        <item x="422"/>
        <item x="153"/>
        <item x="406"/>
        <item x="346"/>
        <item x="300"/>
        <item x="517"/>
        <item x="199"/>
        <item x="486"/>
        <item x="305"/>
        <item x="52"/>
        <item x="610"/>
        <item x="299"/>
        <item x="376"/>
        <item x="419"/>
        <item x="59"/>
        <item x="427"/>
        <item x="428"/>
        <item x="157"/>
        <item x="495"/>
        <item x="480"/>
        <item x="439"/>
        <item x="358"/>
        <item x="449"/>
        <item x="325"/>
        <item x="585"/>
        <item x="94"/>
        <item x="387"/>
        <item x="327"/>
        <item x="561"/>
        <item x="185"/>
        <item x="257"/>
        <item x="230"/>
        <item x="484"/>
        <item x="62"/>
        <item x="242"/>
        <item x="190"/>
        <item x="182"/>
        <item x="564"/>
        <item x="114"/>
        <item x="285"/>
        <item x="324"/>
        <item x="110"/>
        <item x="93"/>
        <item x="322"/>
        <item x="36"/>
        <item x="145"/>
        <item x="68"/>
        <item x="213"/>
        <item x="117"/>
        <item x="541"/>
        <item x="221"/>
        <item x="479"/>
        <item x="58"/>
        <item x="66"/>
        <item x="442"/>
        <item x="310"/>
        <item x="591"/>
        <item x="549"/>
        <item x="589"/>
        <item x="347"/>
        <item x="198"/>
        <item x="21"/>
        <item x="506"/>
        <item x="566"/>
        <item x="343"/>
        <item x="155"/>
        <item x="43"/>
        <item x="426"/>
        <item x="383"/>
        <item x="588"/>
        <item x="88"/>
        <item x="335"/>
        <item x="540"/>
        <item x="605"/>
        <item x="260"/>
        <item x="101"/>
        <item x="386"/>
        <item x="483"/>
        <item x="34"/>
        <item x="487"/>
        <item x="341"/>
        <item x="398"/>
        <item x="548"/>
        <item x="499"/>
        <item x="321"/>
        <item x="18"/>
        <item x="319"/>
        <item x="135"/>
        <item x="444"/>
        <item x="154"/>
        <item x="546"/>
        <item x="92"/>
        <item x="519"/>
        <item x="256"/>
        <item x="222"/>
        <item x="179"/>
        <item x="531"/>
        <item x="218"/>
        <item x="133"/>
        <item x="138"/>
        <item x="262"/>
        <item x="602"/>
        <item x="555"/>
        <item x="128"/>
        <item x="500"/>
        <item x="355"/>
        <item x="211"/>
        <item x="225"/>
        <item x="72"/>
        <item x="420"/>
        <item x="74"/>
        <item x="565"/>
        <item x="45"/>
        <item x="279"/>
        <item x="252"/>
        <item x="613"/>
        <item x="334"/>
        <item x="243"/>
        <item x="416"/>
        <item x="290"/>
        <item x="474"/>
        <item x="604"/>
        <item x="455"/>
        <item x="276"/>
        <item x="100"/>
        <item x="39"/>
        <item x="7"/>
        <item x="345"/>
        <item x="13"/>
        <item x="90"/>
        <item x="273"/>
        <item x="60"/>
        <item x="165"/>
        <item x="607"/>
        <item x="47"/>
        <item x="193"/>
        <item x="351"/>
        <item x="113"/>
        <item x="579"/>
        <item x="405"/>
        <item x="259"/>
        <item x="402"/>
        <item x="75"/>
        <item x="543"/>
        <item x="95"/>
        <item x="237"/>
        <item x="50"/>
        <item x="504"/>
        <item x="107"/>
        <item x="503"/>
        <item x="207"/>
        <item x="232"/>
        <item x="544"/>
        <item x="297"/>
        <item x="330"/>
        <item x="263"/>
        <item x="70"/>
        <item x="248"/>
        <item x="38"/>
        <item x="247"/>
        <item x="371"/>
        <item x="316"/>
        <item x="27"/>
        <item x="250"/>
        <item x="69"/>
        <item x="125"/>
        <item x="5"/>
        <item x="51"/>
        <item x="228"/>
        <item x="212"/>
        <item x="575"/>
        <item x="440"/>
        <item x="535"/>
        <item x="120"/>
        <item x="525"/>
        <item x="518"/>
        <item x="498"/>
        <item x="187"/>
        <item x="597"/>
        <item x="136"/>
        <item x="596"/>
        <item x="97"/>
        <item x="302"/>
        <item x="537"/>
        <item x="505"/>
        <item x="296"/>
        <item x="156"/>
        <item x="289"/>
        <item x="614"/>
        <item x="392"/>
        <item x="170"/>
        <item x="61"/>
        <item x="85"/>
        <item x="160"/>
        <item x="271"/>
        <item x="577"/>
        <item x="31"/>
        <item x="559"/>
        <item x="470"/>
        <item x="436"/>
        <item x="521"/>
        <item x="468"/>
        <item x="96"/>
        <item x="573"/>
        <item x="467"/>
        <item x="360"/>
        <item x="144"/>
        <item x="488"/>
        <item x="86"/>
        <item x="501"/>
        <item x="332"/>
        <item x="304"/>
        <item x="238"/>
        <item x="112"/>
        <item x="394"/>
        <item x="388"/>
        <item x="40"/>
        <item x="32"/>
        <item x="399"/>
        <item x="150"/>
        <item x="374"/>
        <item x="435"/>
        <item x="409"/>
        <item x="264"/>
        <item x="568"/>
        <item x="286"/>
        <item x="530"/>
        <item x="369"/>
        <item x="104"/>
        <item x="572"/>
        <item x="395"/>
        <item x="142"/>
        <item x="412"/>
        <item x="108"/>
        <item x="227"/>
        <item x="146"/>
        <item x="536"/>
        <item x="490"/>
        <item x="173"/>
        <item x="464"/>
        <item x="338"/>
        <item x="461"/>
        <item x="363"/>
        <item x="400"/>
        <item x="421"/>
        <item x="158"/>
        <item x="567"/>
        <item x="309"/>
        <item x="137"/>
        <item x="159"/>
        <item x="189"/>
        <item x="592"/>
        <item x="481"/>
        <item x="582"/>
        <item x="465"/>
        <item x="254"/>
        <item x="430"/>
        <item x="134"/>
        <item x="390"/>
        <item x="258"/>
        <item x="124"/>
        <item x="553"/>
        <item x="293"/>
        <item x="274"/>
        <item x="244"/>
        <item x="140"/>
        <item x="510"/>
        <item x="520"/>
        <item x="197"/>
        <item x="340"/>
        <item x="350"/>
        <item x="586"/>
        <item x="571"/>
        <item x="183"/>
        <item x="281"/>
        <item x="469"/>
        <item x="529"/>
        <item x="168"/>
        <item x="413"/>
        <item x="214"/>
        <item x="246"/>
        <item x="497"/>
        <item x="477"/>
        <item x="407"/>
        <item x="552"/>
        <item x="6"/>
        <item x="287"/>
        <item x="609"/>
        <item x="547"/>
        <item x="9"/>
        <item x="522"/>
        <item x="562"/>
        <item x="447"/>
        <item x="601"/>
        <item x="576"/>
        <item x="131"/>
        <item x="615"/>
        <item x="460"/>
        <item x="240"/>
        <item x="587"/>
        <item x="141"/>
        <item x="445"/>
        <item x="508"/>
        <item x="454"/>
        <item x="594"/>
        <item x="551"/>
        <item x="603"/>
        <item x="496"/>
        <item x="283"/>
        <item x="76"/>
        <item x="410"/>
        <item x="451"/>
        <item x="172"/>
        <item x="186"/>
        <item x="608"/>
        <item x="255"/>
        <item x="24"/>
        <item x="220"/>
        <item x="89"/>
        <item x="437"/>
        <item x="411"/>
        <item x="82"/>
        <item x="513"/>
        <item x="590"/>
        <item x="241"/>
        <item x="424"/>
        <item x="583"/>
        <item x="526"/>
        <item x="379"/>
        <item x="224"/>
        <item x="509"/>
        <item x="473"/>
        <item x="19"/>
        <item x="315"/>
        <item x="202"/>
        <item x="557"/>
        <item x="178"/>
        <item x="326"/>
        <item x="333"/>
        <item x="569"/>
        <item x="249"/>
        <item x="318"/>
        <item x="105"/>
        <item x="337"/>
        <item x="151"/>
        <item x="574"/>
        <item x="149"/>
        <item x="200"/>
        <item x="482"/>
        <item x="28"/>
        <item x="425"/>
        <item x="584"/>
        <item x="307"/>
        <item x="492"/>
        <item x="403"/>
        <item x="606"/>
        <item x="431"/>
        <item x="599"/>
        <item x="475"/>
        <item x="195"/>
        <item x="570"/>
        <item x="174"/>
        <item x="103"/>
        <item x="25"/>
        <item x="361"/>
        <item x="512"/>
        <item x="523"/>
        <item x="123"/>
        <item x="235"/>
        <item x="210"/>
        <item x="126"/>
        <item x="294"/>
        <item x="377"/>
        <item x="329"/>
        <item x="450"/>
        <item x="46"/>
        <item x="226"/>
        <item x="462"/>
        <item x="493"/>
        <item x="331"/>
        <item x="595"/>
        <item x="385"/>
        <item x="581"/>
        <item x="359"/>
        <item x="397"/>
        <item x="494"/>
        <item x="269"/>
        <item x="65"/>
        <item x="514"/>
        <item x="611"/>
        <item x="277"/>
        <item x="344"/>
        <item x="433"/>
        <item x="502"/>
        <item x="382"/>
        <item x="357"/>
        <item x="106"/>
        <item x="181"/>
        <item x="443"/>
        <item x="458"/>
        <item x="539"/>
        <item x="132"/>
        <item x="389"/>
        <item x="560"/>
        <item x="375"/>
        <item x="414"/>
        <item x="554"/>
        <item x="0"/>
        <item x="2"/>
        <item t="default"/>
      </items>
    </pivotField>
    <pivotField showAll="0">
      <items count="624">
        <item x="38"/>
        <item x="171"/>
        <item x="30"/>
        <item x="18"/>
        <item x="26"/>
        <item x="2"/>
        <item x="186"/>
        <item x="342"/>
        <item x="8"/>
        <item x="194"/>
        <item x="148"/>
        <item x="144"/>
        <item x="374"/>
        <item x="237"/>
        <item x="354"/>
        <item x="452"/>
        <item x="274"/>
        <item x="114"/>
        <item x="69"/>
        <item x="11"/>
        <item x="288"/>
        <item x="12"/>
        <item x="173"/>
        <item x="124"/>
        <item x="622"/>
        <item x="190"/>
        <item x="58"/>
        <item x="15"/>
        <item x="19"/>
        <item x="211"/>
        <item x="454"/>
        <item x="326"/>
        <item x="182"/>
        <item x="214"/>
        <item x="584"/>
        <item x="68"/>
        <item x="116"/>
        <item x="169"/>
        <item x="86"/>
        <item x="22"/>
        <item x="272"/>
        <item x="362"/>
        <item x="447"/>
        <item x="399"/>
        <item x="13"/>
        <item x="221"/>
        <item x="202"/>
        <item x="96"/>
        <item x="222"/>
        <item x="463"/>
        <item x="397"/>
        <item x="513"/>
        <item x="166"/>
        <item x="312"/>
        <item x="376"/>
        <item x="240"/>
        <item x="390"/>
        <item x="10"/>
        <item x="120"/>
        <item x="25"/>
        <item x="477"/>
        <item x="297"/>
        <item x="29"/>
        <item x="198"/>
        <item x="379"/>
        <item x="301"/>
        <item x="606"/>
        <item x="157"/>
        <item x="259"/>
        <item x="85"/>
        <item x="368"/>
        <item x="210"/>
        <item x="424"/>
        <item x="284"/>
        <item x="267"/>
        <item x="235"/>
        <item x="82"/>
        <item x="345"/>
        <item x="373"/>
        <item x="538"/>
        <item x="132"/>
        <item x="1"/>
        <item x="304"/>
        <item x="491"/>
        <item x="458"/>
        <item x="472"/>
        <item x="34"/>
        <item x="562"/>
        <item x="59"/>
        <item x="569"/>
        <item x="522"/>
        <item x="197"/>
        <item x="207"/>
        <item x="429"/>
        <item x="348"/>
        <item x="459"/>
        <item x="469"/>
        <item x="387"/>
        <item x="46"/>
        <item x="54"/>
        <item x="215"/>
        <item x="278"/>
        <item x="33"/>
        <item x="478"/>
        <item x="384"/>
        <item x="209"/>
        <item x="534"/>
        <item x="257"/>
        <item x="47"/>
        <item x="281"/>
        <item x="407"/>
        <item x="414"/>
        <item x="245"/>
        <item x="421"/>
        <item x="168"/>
        <item x="42"/>
        <item x="153"/>
        <item x="465"/>
        <item x="334"/>
        <item x="242"/>
        <item x="604"/>
        <item x="135"/>
        <item x="599"/>
        <item x="37"/>
        <item x="358"/>
        <item x="225"/>
        <item x="539"/>
        <item x="410"/>
        <item x="423"/>
        <item x="49"/>
        <item x="61"/>
        <item x="378"/>
        <item x="355"/>
        <item x="72"/>
        <item x="40"/>
        <item x="273"/>
        <item x="564"/>
        <item x="482"/>
        <item x="76"/>
        <item x="212"/>
        <item x="177"/>
        <item x="84"/>
        <item x="517"/>
        <item x="290"/>
        <item x="16"/>
        <item x="60"/>
        <item x="103"/>
        <item x="370"/>
        <item x="271"/>
        <item x="276"/>
        <item x="556"/>
        <item x="286"/>
        <item x="372"/>
        <item x="200"/>
        <item x="107"/>
        <item x="175"/>
        <item x="530"/>
        <item x="323"/>
        <item x="229"/>
        <item x="359"/>
        <item x="104"/>
        <item x="152"/>
        <item x="239"/>
        <item x="88"/>
        <item x="62"/>
        <item x="126"/>
        <item x="462"/>
        <item x="320"/>
        <item x="298"/>
        <item x="317"/>
        <item x="329"/>
        <item x="4"/>
        <item x="294"/>
        <item x="309"/>
        <item x="17"/>
        <item x="319"/>
        <item x="134"/>
        <item x="444"/>
        <item x="89"/>
        <item x="121"/>
        <item x="497"/>
        <item x="123"/>
        <item x="251"/>
        <item x="318"/>
        <item x="181"/>
        <item x="533"/>
        <item x="127"/>
        <item x="438"/>
        <item x="586"/>
        <item x="24"/>
        <item x="183"/>
        <item x="618"/>
        <item x="544"/>
        <item x="78"/>
        <item x="495"/>
        <item x="551"/>
        <item x="83"/>
        <item x="314"/>
        <item x="435"/>
        <item x="521"/>
        <item x="484"/>
        <item x="548"/>
        <item x="371"/>
        <item x="92"/>
        <item x="360"/>
        <item x="386"/>
        <item x="307"/>
        <item x="167"/>
        <item x="172"/>
        <item x="402"/>
        <item x="440"/>
        <item x="223"/>
        <item x="540"/>
        <item x="53"/>
        <item x="3"/>
        <item x="428"/>
        <item x="158"/>
        <item x="412"/>
        <item x="352"/>
        <item x="306"/>
        <item x="523"/>
        <item x="205"/>
        <item x="492"/>
        <item x="311"/>
        <item x="57"/>
        <item x="616"/>
        <item x="305"/>
        <item x="382"/>
        <item x="425"/>
        <item x="64"/>
        <item x="433"/>
        <item x="434"/>
        <item x="162"/>
        <item x="501"/>
        <item x="486"/>
        <item x="445"/>
        <item x="364"/>
        <item x="455"/>
        <item x="331"/>
        <item x="591"/>
        <item x="99"/>
        <item x="393"/>
        <item x="333"/>
        <item x="567"/>
        <item x="191"/>
        <item x="263"/>
        <item x="236"/>
        <item x="490"/>
        <item x="67"/>
        <item x="248"/>
        <item x="196"/>
        <item x="188"/>
        <item x="570"/>
        <item x="119"/>
        <item x="291"/>
        <item x="330"/>
        <item x="115"/>
        <item x="98"/>
        <item x="328"/>
        <item x="41"/>
        <item x="150"/>
        <item x="73"/>
        <item x="219"/>
        <item x="122"/>
        <item x="547"/>
        <item x="227"/>
        <item x="485"/>
        <item x="63"/>
        <item x="71"/>
        <item x="448"/>
        <item x="316"/>
        <item x="597"/>
        <item x="555"/>
        <item x="595"/>
        <item x="353"/>
        <item x="204"/>
        <item x="23"/>
        <item x="512"/>
        <item x="572"/>
        <item x="349"/>
        <item x="160"/>
        <item x="48"/>
        <item x="432"/>
        <item x="389"/>
        <item x="594"/>
        <item x="93"/>
        <item x="341"/>
        <item x="546"/>
        <item x="611"/>
        <item x="266"/>
        <item x="106"/>
        <item x="392"/>
        <item x="489"/>
        <item x="39"/>
        <item x="493"/>
        <item x="347"/>
        <item x="404"/>
        <item x="554"/>
        <item x="505"/>
        <item x="327"/>
        <item x="20"/>
        <item x="325"/>
        <item x="140"/>
        <item x="450"/>
        <item x="159"/>
        <item x="552"/>
        <item x="97"/>
        <item x="525"/>
        <item x="262"/>
        <item x="228"/>
        <item x="185"/>
        <item x="537"/>
        <item x="224"/>
        <item x="138"/>
        <item x="143"/>
        <item x="268"/>
        <item x="608"/>
        <item x="561"/>
        <item x="133"/>
        <item x="506"/>
        <item x="361"/>
        <item x="217"/>
        <item x="231"/>
        <item x="77"/>
        <item x="426"/>
        <item x="79"/>
        <item x="571"/>
        <item x="50"/>
        <item x="285"/>
        <item x="258"/>
        <item x="619"/>
        <item x="340"/>
        <item x="249"/>
        <item x="422"/>
        <item x="296"/>
        <item x="480"/>
        <item x="610"/>
        <item x="461"/>
        <item x="282"/>
        <item x="105"/>
        <item x="44"/>
        <item x="7"/>
        <item x="351"/>
        <item x="14"/>
        <item x="95"/>
        <item x="279"/>
        <item x="65"/>
        <item x="170"/>
        <item x="613"/>
        <item x="52"/>
        <item x="199"/>
        <item x="357"/>
        <item x="118"/>
        <item x="585"/>
        <item x="411"/>
        <item x="265"/>
        <item x="408"/>
        <item x="80"/>
        <item x="549"/>
        <item x="100"/>
        <item x="243"/>
        <item x="55"/>
        <item x="510"/>
        <item x="112"/>
        <item x="509"/>
        <item x="213"/>
        <item x="238"/>
        <item x="550"/>
        <item x="303"/>
        <item x="336"/>
        <item x="269"/>
        <item x="75"/>
        <item x="254"/>
        <item x="43"/>
        <item x="253"/>
        <item x="377"/>
        <item x="322"/>
        <item x="31"/>
        <item x="256"/>
        <item x="74"/>
        <item x="130"/>
        <item x="5"/>
        <item x="56"/>
        <item x="234"/>
        <item x="218"/>
        <item x="581"/>
        <item x="446"/>
        <item x="541"/>
        <item x="125"/>
        <item x="531"/>
        <item x="524"/>
        <item x="504"/>
        <item x="193"/>
        <item x="603"/>
        <item x="141"/>
        <item x="602"/>
        <item x="102"/>
        <item x="308"/>
        <item x="543"/>
        <item x="511"/>
        <item x="302"/>
        <item x="161"/>
        <item x="295"/>
        <item x="620"/>
        <item x="398"/>
        <item x="176"/>
        <item x="66"/>
        <item x="90"/>
        <item x="165"/>
        <item x="277"/>
        <item x="583"/>
        <item x="35"/>
        <item x="565"/>
        <item x="476"/>
        <item x="442"/>
        <item x="527"/>
        <item x="474"/>
        <item x="101"/>
        <item x="579"/>
        <item x="473"/>
        <item x="366"/>
        <item x="149"/>
        <item x="494"/>
        <item x="91"/>
        <item x="507"/>
        <item x="338"/>
        <item x="310"/>
        <item x="244"/>
        <item x="117"/>
        <item x="400"/>
        <item x="394"/>
        <item x="45"/>
        <item x="36"/>
        <item x="405"/>
        <item x="155"/>
        <item x="380"/>
        <item x="441"/>
        <item x="415"/>
        <item x="270"/>
        <item x="574"/>
        <item x="292"/>
        <item x="536"/>
        <item x="375"/>
        <item x="109"/>
        <item x="578"/>
        <item x="401"/>
        <item x="147"/>
        <item x="418"/>
        <item x="113"/>
        <item x="233"/>
        <item x="151"/>
        <item x="542"/>
        <item x="496"/>
        <item x="179"/>
        <item x="470"/>
        <item x="344"/>
        <item x="467"/>
        <item x="369"/>
        <item x="406"/>
        <item x="427"/>
        <item x="163"/>
        <item x="573"/>
        <item x="315"/>
        <item x="142"/>
        <item x="164"/>
        <item x="195"/>
        <item x="598"/>
        <item x="487"/>
        <item x="588"/>
        <item x="471"/>
        <item x="260"/>
        <item x="436"/>
        <item x="139"/>
        <item x="396"/>
        <item x="264"/>
        <item x="129"/>
        <item x="559"/>
        <item x="299"/>
        <item x="280"/>
        <item x="250"/>
        <item x="145"/>
        <item x="516"/>
        <item x="526"/>
        <item x="203"/>
        <item x="346"/>
        <item x="356"/>
        <item x="592"/>
        <item x="577"/>
        <item x="189"/>
        <item x="287"/>
        <item x="475"/>
        <item x="535"/>
        <item x="174"/>
        <item x="419"/>
        <item x="220"/>
        <item x="252"/>
        <item x="503"/>
        <item x="483"/>
        <item x="413"/>
        <item x="558"/>
        <item x="6"/>
        <item x="293"/>
        <item x="615"/>
        <item x="553"/>
        <item x="9"/>
        <item x="528"/>
        <item x="568"/>
        <item x="453"/>
        <item x="607"/>
        <item x="582"/>
        <item x="136"/>
        <item x="621"/>
        <item x="466"/>
        <item x="246"/>
        <item x="593"/>
        <item x="146"/>
        <item x="451"/>
        <item x="514"/>
        <item x="460"/>
        <item x="600"/>
        <item x="557"/>
        <item x="609"/>
        <item x="502"/>
        <item x="289"/>
        <item x="81"/>
        <item x="416"/>
        <item x="457"/>
        <item x="178"/>
        <item x="192"/>
        <item x="614"/>
        <item x="261"/>
        <item x="27"/>
        <item x="226"/>
        <item x="94"/>
        <item x="443"/>
        <item x="417"/>
        <item x="87"/>
        <item x="519"/>
        <item x="596"/>
        <item x="247"/>
        <item x="430"/>
        <item x="589"/>
        <item x="532"/>
        <item x="385"/>
        <item x="230"/>
        <item x="515"/>
        <item x="479"/>
        <item x="21"/>
        <item x="321"/>
        <item x="208"/>
        <item x="563"/>
        <item x="184"/>
        <item x="332"/>
        <item x="339"/>
        <item x="575"/>
        <item x="255"/>
        <item x="324"/>
        <item x="110"/>
        <item x="343"/>
        <item x="156"/>
        <item x="580"/>
        <item x="154"/>
        <item x="206"/>
        <item x="488"/>
        <item x="32"/>
        <item x="431"/>
        <item x="590"/>
        <item x="313"/>
        <item x="498"/>
        <item x="409"/>
        <item x="612"/>
        <item x="437"/>
        <item x="605"/>
        <item x="481"/>
        <item x="201"/>
        <item x="576"/>
        <item x="180"/>
        <item x="108"/>
        <item x="28"/>
        <item x="367"/>
        <item x="518"/>
        <item x="529"/>
        <item x="128"/>
        <item x="241"/>
        <item x="216"/>
        <item x="131"/>
        <item x="300"/>
        <item x="383"/>
        <item x="335"/>
        <item x="456"/>
        <item x="51"/>
        <item x="232"/>
        <item x="468"/>
        <item x="499"/>
        <item x="337"/>
        <item x="601"/>
        <item x="391"/>
        <item x="587"/>
        <item x="365"/>
        <item x="403"/>
        <item x="500"/>
        <item x="275"/>
        <item x="70"/>
        <item x="520"/>
        <item x="617"/>
        <item x="283"/>
        <item x="350"/>
        <item x="439"/>
        <item x="508"/>
        <item x="388"/>
        <item x="363"/>
        <item x="111"/>
        <item x="187"/>
        <item x="449"/>
        <item x="464"/>
        <item x="545"/>
        <item x="137"/>
        <item x="395"/>
        <item x="566"/>
        <item x="381"/>
        <item x="420"/>
        <item x="560"/>
        <item x="0"/>
        <item t="default"/>
      </items>
    </pivotField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axis="axisRow" dataField="1" multipleItemSelectionAllowed="1" showAll="0">
      <items count="5">
        <item x="0"/>
        <item x="3"/>
        <item x="1"/>
        <item x="2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Count of  HandsetModel.From" fld="9" subtotal="count" baseField="0" baseItem="0"/>
  </dataFields>
  <formats count="5">
    <format dxfId="194">
      <pivotArea dataOnly="0" labelOnly="1" grandCol="1" outline="0" fieldPosition="0"/>
    </format>
    <format dxfId="193">
      <pivotArea outline="0" collapsedLevelsAreSubtotals="1" fieldPosition="0"/>
    </format>
    <format dxfId="192">
      <pivotArea field="3" type="button" dataOnly="0" labelOnly="1" outline="0" axis="axisCol" fieldPosition="0"/>
    </format>
    <format dxfId="191">
      <pivotArea type="topRight" dataOnly="0" labelOnly="1" outline="0" fieldPosition="0"/>
    </format>
    <format dxfId="19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4:D39" firstHeaderRow="0" firstDataRow="1" firstDataCol="1" rowPageCount="1" colPageCount="1"/>
  <pivotFields count="10">
    <pivotField axis="axisRow" numFmtId="165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">
        <item x="0"/>
        <item x="1"/>
        <item t="default"/>
      </items>
    </pivotField>
    <pivotField axis="axisPage" multipleItemSelectionAllowed="1" showAll="0">
      <items count="5">
        <item h="1" x="1"/>
        <item x="0"/>
        <item x="2"/>
        <item x="3"/>
        <item t="default"/>
      </items>
    </pivotField>
    <pivotField dataField="1"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89">
        <item x="29"/>
        <item x="16"/>
        <item x="3"/>
        <item x="33"/>
        <item x="5"/>
        <item x="26"/>
        <item x="20"/>
        <item x="11"/>
        <item x="31"/>
        <item x="51"/>
        <item x="30"/>
        <item x="18"/>
        <item x="7"/>
        <item x="32"/>
        <item x="56"/>
        <item x="21"/>
        <item x="19"/>
        <item x="62"/>
        <item x="81"/>
        <item x="53"/>
        <item x="1"/>
        <item x="46"/>
        <item x="27"/>
        <item x="41"/>
        <item x="6"/>
        <item x="72"/>
        <item x="48"/>
        <item x="45"/>
        <item x="82"/>
        <item x="50"/>
        <item x="43"/>
        <item x="15"/>
        <item x="8"/>
        <item x="12"/>
        <item x="61"/>
        <item x="4"/>
        <item x="17"/>
        <item x="25"/>
        <item x="84"/>
        <item x="0"/>
        <item x="40"/>
        <item x="78"/>
        <item x="60"/>
        <item x="85"/>
        <item x="47"/>
        <item x="70"/>
        <item x="14"/>
        <item x="67"/>
        <item x="65"/>
        <item x="76"/>
        <item x="73"/>
        <item x="55"/>
        <item x="42"/>
        <item x="37"/>
        <item x="23"/>
        <item x="49"/>
        <item x="35"/>
        <item x="66"/>
        <item x="52"/>
        <item x="58"/>
        <item x="9"/>
        <item x="39"/>
        <item x="87"/>
        <item x="79"/>
        <item x="71"/>
        <item x="34"/>
        <item x="57"/>
        <item x="86"/>
        <item x="38"/>
        <item x="24"/>
        <item x="68"/>
        <item x="59"/>
        <item x="63"/>
        <item x="75"/>
        <item x="13"/>
        <item x="80"/>
        <item x="64"/>
        <item x="10"/>
        <item x="83"/>
        <item x="74"/>
        <item x="77"/>
        <item x="36"/>
        <item x="22"/>
        <item x="44"/>
        <item x="54"/>
        <item x="69"/>
        <item x="28"/>
        <item x="2"/>
        <item t="default"/>
      </items>
    </pivotField>
    <pivotField dataField="1" showAll="0">
      <items count="618">
        <item x="180"/>
        <item x="336"/>
        <item x="8"/>
        <item x="188"/>
        <item x="143"/>
        <item x="139"/>
        <item x="368"/>
        <item x="231"/>
        <item x="348"/>
        <item x="446"/>
        <item x="268"/>
        <item x="109"/>
        <item x="64"/>
        <item x="11"/>
        <item x="282"/>
        <item x="167"/>
        <item x="119"/>
        <item x="616"/>
        <item x="184"/>
        <item x="53"/>
        <item x="14"/>
        <item x="17"/>
        <item x="205"/>
        <item x="448"/>
        <item x="320"/>
        <item x="176"/>
        <item x="208"/>
        <item x="578"/>
        <item x="63"/>
        <item x="111"/>
        <item x="164"/>
        <item x="81"/>
        <item x="20"/>
        <item x="266"/>
        <item x="356"/>
        <item x="441"/>
        <item x="393"/>
        <item x="12"/>
        <item x="215"/>
        <item x="196"/>
        <item x="91"/>
        <item x="216"/>
        <item x="457"/>
        <item x="391"/>
        <item x="507"/>
        <item x="161"/>
        <item x="306"/>
        <item x="370"/>
        <item x="234"/>
        <item x="384"/>
        <item x="10"/>
        <item x="115"/>
        <item x="23"/>
        <item x="471"/>
        <item x="291"/>
        <item x="26"/>
        <item x="192"/>
        <item x="373"/>
        <item x="295"/>
        <item x="600"/>
        <item x="152"/>
        <item x="253"/>
        <item x="80"/>
        <item x="362"/>
        <item x="204"/>
        <item x="418"/>
        <item x="278"/>
        <item x="261"/>
        <item x="229"/>
        <item x="77"/>
        <item x="339"/>
        <item x="367"/>
        <item x="532"/>
        <item x="127"/>
        <item x="1"/>
        <item x="298"/>
        <item x="485"/>
        <item x="452"/>
        <item x="466"/>
        <item x="30"/>
        <item x="556"/>
        <item x="54"/>
        <item x="563"/>
        <item x="516"/>
        <item x="191"/>
        <item x="201"/>
        <item x="423"/>
        <item x="342"/>
        <item x="453"/>
        <item x="463"/>
        <item x="381"/>
        <item x="41"/>
        <item x="49"/>
        <item x="209"/>
        <item x="272"/>
        <item x="29"/>
        <item x="472"/>
        <item x="378"/>
        <item x="203"/>
        <item x="528"/>
        <item x="251"/>
        <item x="42"/>
        <item x="275"/>
        <item x="401"/>
        <item x="408"/>
        <item x="239"/>
        <item x="415"/>
        <item x="163"/>
        <item x="37"/>
        <item x="148"/>
        <item x="459"/>
        <item x="328"/>
        <item x="236"/>
        <item x="598"/>
        <item x="130"/>
        <item x="593"/>
        <item x="33"/>
        <item x="352"/>
        <item x="219"/>
        <item x="533"/>
        <item x="404"/>
        <item x="417"/>
        <item x="44"/>
        <item x="56"/>
        <item x="372"/>
        <item x="349"/>
        <item x="67"/>
        <item x="35"/>
        <item x="267"/>
        <item x="558"/>
        <item x="476"/>
        <item x="71"/>
        <item x="206"/>
        <item x="171"/>
        <item x="79"/>
        <item x="511"/>
        <item x="284"/>
        <item x="15"/>
        <item x="55"/>
        <item x="98"/>
        <item x="364"/>
        <item x="265"/>
        <item x="270"/>
        <item x="550"/>
        <item x="280"/>
        <item x="366"/>
        <item x="194"/>
        <item x="102"/>
        <item x="169"/>
        <item x="524"/>
        <item x="317"/>
        <item x="223"/>
        <item x="353"/>
        <item x="99"/>
        <item x="147"/>
        <item x="233"/>
        <item x="83"/>
        <item x="57"/>
        <item x="121"/>
        <item x="456"/>
        <item x="314"/>
        <item x="292"/>
        <item x="311"/>
        <item x="323"/>
        <item x="4"/>
        <item x="288"/>
        <item x="303"/>
        <item x="16"/>
        <item x="313"/>
        <item x="129"/>
        <item x="438"/>
        <item x="84"/>
        <item x="116"/>
        <item x="491"/>
        <item x="118"/>
        <item x="245"/>
        <item x="312"/>
        <item x="175"/>
        <item x="527"/>
        <item x="122"/>
        <item x="432"/>
        <item x="580"/>
        <item x="22"/>
        <item x="177"/>
        <item x="612"/>
        <item x="538"/>
        <item x="73"/>
        <item x="489"/>
        <item x="545"/>
        <item x="78"/>
        <item x="308"/>
        <item x="429"/>
        <item x="515"/>
        <item x="478"/>
        <item x="542"/>
        <item x="365"/>
        <item x="87"/>
        <item x="354"/>
        <item x="380"/>
        <item x="301"/>
        <item x="162"/>
        <item x="166"/>
        <item x="396"/>
        <item x="434"/>
        <item x="217"/>
        <item x="534"/>
        <item x="48"/>
        <item x="3"/>
        <item x="422"/>
        <item x="153"/>
        <item x="406"/>
        <item x="346"/>
        <item x="300"/>
        <item x="517"/>
        <item x="199"/>
        <item x="486"/>
        <item x="305"/>
        <item x="52"/>
        <item x="610"/>
        <item x="299"/>
        <item x="376"/>
        <item x="419"/>
        <item x="59"/>
        <item x="427"/>
        <item x="428"/>
        <item x="157"/>
        <item x="495"/>
        <item x="480"/>
        <item x="439"/>
        <item x="358"/>
        <item x="449"/>
        <item x="325"/>
        <item x="585"/>
        <item x="94"/>
        <item x="387"/>
        <item x="327"/>
        <item x="561"/>
        <item x="185"/>
        <item x="257"/>
        <item x="230"/>
        <item x="484"/>
        <item x="62"/>
        <item x="242"/>
        <item x="190"/>
        <item x="182"/>
        <item x="564"/>
        <item x="114"/>
        <item x="285"/>
        <item x="324"/>
        <item x="110"/>
        <item x="93"/>
        <item x="322"/>
        <item x="36"/>
        <item x="145"/>
        <item x="68"/>
        <item x="213"/>
        <item x="117"/>
        <item x="541"/>
        <item x="221"/>
        <item x="479"/>
        <item x="58"/>
        <item x="66"/>
        <item x="442"/>
        <item x="310"/>
        <item x="591"/>
        <item x="549"/>
        <item x="589"/>
        <item x="347"/>
        <item x="198"/>
        <item x="21"/>
        <item x="506"/>
        <item x="566"/>
        <item x="343"/>
        <item x="155"/>
        <item x="43"/>
        <item x="426"/>
        <item x="383"/>
        <item x="588"/>
        <item x="88"/>
        <item x="335"/>
        <item x="540"/>
        <item x="605"/>
        <item x="260"/>
        <item x="101"/>
        <item x="386"/>
        <item x="483"/>
        <item x="34"/>
        <item x="487"/>
        <item x="341"/>
        <item x="398"/>
        <item x="548"/>
        <item x="499"/>
        <item x="321"/>
        <item x="18"/>
        <item x="319"/>
        <item x="135"/>
        <item x="444"/>
        <item x="154"/>
        <item x="546"/>
        <item x="92"/>
        <item x="519"/>
        <item x="256"/>
        <item x="222"/>
        <item x="179"/>
        <item x="531"/>
        <item x="218"/>
        <item x="133"/>
        <item x="138"/>
        <item x="262"/>
        <item x="602"/>
        <item x="555"/>
        <item x="128"/>
        <item x="500"/>
        <item x="355"/>
        <item x="211"/>
        <item x="225"/>
        <item x="72"/>
        <item x="420"/>
        <item x="74"/>
        <item x="565"/>
        <item x="45"/>
        <item x="279"/>
        <item x="252"/>
        <item x="613"/>
        <item x="334"/>
        <item x="243"/>
        <item x="416"/>
        <item x="290"/>
        <item x="474"/>
        <item x="604"/>
        <item x="455"/>
        <item x="276"/>
        <item x="100"/>
        <item x="39"/>
        <item x="7"/>
        <item x="345"/>
        <item x="13"/>
        <item x="90"/>
        <item x="273"/>
        <item x="60"/>
        <item x="165"/>
        <item x="607"/>
        <item x="47"/>
        <item x="193"/>
        <item x="351"/>
        <item x="113"/>
        <item x="579"/>
        <item x="405"/>
        <item x="259"/>
        <item x="402"/>
        <item x="75"/>
        <item x="543"/>
        <item x="95"/>
        <item x="237"/>
        <item x="50"/>
        <item x="504"/>
        <item x="107"/>
        <item x="503"/>
        <item x="207"/>
        <item x="232"/>
        <item x="544"/>
        <item x="297"/>
        <item x="330"/>
        <item x="263"/>
        <item x="70"/>
        <item x="248"/>
        <item x="38"/>
        <item x="247"/>
        <item x="371"/>
        <item x="316"/>
        <item x="27"/>
        <item x="250"/>
        <item x="69"/>
        <item x="125"/>
        <item x="5"/>
        <item x="51"/>
        <item x="228"/>
        <item x="212"/>
        <item x="575"/>
        <item x="440"/>
        <item x="535"/>
        <item x="120"/>
        <item x="525"/>
        <item x="518"/>
        <item x="498"/>
        <item x="187"/>
        <item x="597"/>
        <item x="136"/>
        <item x="596"/>
        <item x="97"/>
        <item x="302"/>
        <item x="537"/>
        <item x="505"/>
        <item x="296"/>
        <item x="156"/>
        <item x="289"/>
        <item x="614"/>
        <item x="392"/>
        <item x="170"/>
        <item x="61"/>
        <item x="85"/>
        <item x="160"/>
        <item x="271"/>
        <item x="577"/>
        <item x="31"/>
        <item x="559"/>
        <item x="470"/>
        <item x="436"/>
        <item x="521"/>
        <item x="468"/>
        <item x="96"/>
        <item x="573"/>
        <item x="467"/>
        <item x="360"/>
        <item x="144"/>
        <item x="488"/>
        <item x="86"/>
        <item x="501"/>
        <item x="332"/>
        <item x="304"/>
        <item x="238"/>
        <item x="112"/>
        <item x="394"/>
        <item x="388"/>
        <item x="40"/>
        <item x="32"/>
        <item x="399"/>
        <item x="150"/>
        <item x="374"/>
        <item x="435"/>
        <item x="409"/>
        <item x="264"/>
        <item x="568"/>
        <item x="286"/>
        <item x="530"/>
        <item x="369"/>
        <item x="104"/>
        <item x="572"/>
        <item x="395"/>
        <item x="142"/>
        <item x="412"/>
        <item x="108"/>
        <item x="227"/>
        <item x="146"/>
        <item x="536"/>
        <item x="490"/>
        <item x="173"/>
        <item x="464"/>
        <item x="338"/>
        <item x="461"/>
        <item x="363"/>
        <item x="400"/>
        <item x="421"/>
        <item x="158"/>
        <item x="567"/>
        <item x="309"/>
        <item x="137"/>
        <item x="159"/>
        <item x="189"/>
        <item x="592"/>
        <item x="481"/>
        <item x="582"/>
        <item x="465"/>
        <item x="254"/>
        <item x="430"/>
        <item x="134"/>
        <item x="390"/>
        <item x="258"/>
        <item x="124"/>
        <item x="553"/>
        <item x="293"/>
        <item x="274"/>
        <item x="244"/>
        <item x="140"/>
        <item x="510"/>
        <item x="520"/>
        <item x="197"/>
        <item x="340"/>
        <item x="350"/>
        <item x="586"/>
        <item x="571"/>
        <item x="183"/>
        <item x="281"/>
        <item x="469"/>
        <item x="529"/>
        <item x="168"/>
        <item x="413"/>
        <item x="214"/>
        <item x="246"/>
        <item x="497"/>
        <item x="477"/>
        <item x="407"/>
        <item x="552"/>
        <item x="6"/>
        <item x="287"/>
        <item x="609"/>
        <item x="547"/>
        <item x="9"/>
        <item x="522"/>
        <item x="562"/>
        <item x="447"/>
        <item x="601"/>
        <item x="576"/>
        <item x="131"/>
        <item x="615"/>
        <item x="460"/>
        <item x="240"/>
        <item x="587"/>
        <item x="141"/>
        <item x="445"/>
        <item x="508"/>
        <item x="454"/>
        <item x="594"/>
        <item x="551"/>
        <item x="603"/>
        <item x="496"/>
        <item x="283"/>
        <item x="76"/>
        <item x="410"/>
        <item x="451"/>
        <item x="172"/>
        <item x="186"/>
        <item x="608"/>
        <item x="255"/>
        <item x="24"/>
        <item x="220"/>
        <item x="89"/>
        <item x="437"/>
        <item x="411"/>
        <item x="82"/>
        <item x="513"/>
        <item x="590"/>
        <item x="241"/>
        <item x="424"/>
        <item x="583"/>
        <item x="526"/>
        <item x="379"/>
        <item x="224"/>
        <item x="509"/>
        <item x="473"/>
        <item x="19"/>
        <item x="315"/>
        <item x="202"/>
        <item x="557"/>
        <item x="178"/>
        <item x="326"/>
        <item x="333"/>
        <item x="569"/>
        <item x="249"/>
        <item x="318"/>
        <item x="105"/>
        <item x="337"/>
        <item x="151"/>
        <item x="574"/>
        <item x="149"/>
        <item x="200"/>
        <item x="482"/>
        <item x="28"/>
        <item x="425"/>
        <item x="584"/>
        <item x="307"/>
        <item x="492"/>
        <item x="403"/>
        <item x="606"/>
        <item x="431"/>
        <item x="599"/>
        <item x="475"/>
        <item x="195"/>
        <item x="570"/>
        <item x="174"/>
        <item x="103"/>
        <item x="25"/>
        <item x="361"/>
        <item x="512"/>
        <item x="523"/>
        <item x="123"/>
        <item x="235"/>
        <item x="210"/>
        <item x="126"/>
        <item x="294"/>
        <item x="377"/>
        <item x="329"/>
        <item x="450"/>
        <item x="46"/>
        <item x="226"/>
        <item x="462"/>
        <item x="493"/>
        <item x="331"/>
        <item x="595"/>
        <item x="385"/>
        <item x="581"/>
        <item x="359"/>
        <item x="397"/>
        <item x="494"/>
        <item x="269"/>
        <item x="65"/>
        <item x="514"/>
        <item x="611"/>
        <item x="277"/>
        <item x="344"/>
        <item x="433"/>
        <item x="502"/>
        <item x="382"/>
        <item x="357"/>
        <item x="106"/>
        <item x="181"/>
        <item x="443"/>
        <item x="458"/>
        <item x="539"/>
        <item x="132"/>
        <item x="389"/>
        <item x="560"/>
        <item x="375"/>
        <item x="414"/>
        <item x="554"/>
        <item x="0"/>
        <item x="2"/>
        <item t="default"/>
      </items>
    </pivotField>
    <pivotField dataField="1" showAll="0">
      <items count="624">
        <item x="38"/>
        <item x="171"/>
        <item x="30"/>
        <item x="18"/>
        <item x="26"/>
        <item x="2"/>
        <item x="186"/>
        <item x="342"/>
        <item x="8"/>
        <item x="194"/>
        <item x="148"/>
        <item x="144"/>
        <item x="374"/>
        <item x="237"/>
        <item x="354"/>
        <item x="452"/>
        <item x="274"/>
        <item x="114"/>
        <item x="69"/>
        <item x="11"/>
        <item x="288"/>
        <item x="12"/>
        <item x="173"/>
        <item x="124"/>
        <item x="622"/>
        <item x="190"/>
        <item x="58"/>
        <item x="15"/>
        <item x="19"/>
        <item x="211"/>
        <item x="454"/>
        <item x="326"/>
        <item x="182"/>
        <item x="214"/>
        <item x="584"/>
        <item x="68"/>
        <item x="116"/>
        <item x="169"/>
        <item x="86"/>
        <item x="22"/>
        <item x="272"/>
        <item x="362"/>
        <item x="447"/>
        <item x="399"/>
        <item x="13"/>
        <item x="221"/>
        <item x="202"/>
        <item x="96"/>
        <item x="222"/>
        <item x="463"/>
        <item x="397"/>
        <item x="513"/>
        <item x="166"/>
        <item x="312"/>
        <item x="376"/>
        <item x="240"/>
        <item x="390"/>
        <item x="10"/>
        <item x="120"/>
        <item x="25"/>
        <item x="477"/>
        <item x="297"/>
        <item x="29"/>
        <item x="198"/>
        <item x="379"/>
        <item x="301"/>
        <item x="606"/>
        <item x="157"/>
        <item x="259"/>
        <item x="85"/>
        <item x="368"/>
        <item x="210"/>
        <item x="424"/>
        <item x="284"/>
        <item x="267"/>
        <item x="235"/>
        <item x="82"/>
        <item x="345"/>
        <item x="373"/>
        <item x="538"/>
        <item x="132"/>
        <item x="1"/>
        <item x="304"/>
        <item x="491"/>
        <item x="458"/>
        <item x="472"/>
        <item x="34"/>
        <item x="562"/>
        <item x="59"/>
        <item x="569"/>
        <item x="522"/>
        <item x="197"/>
        <item x="207"/>
        <item x="429"/>
        <item x="348"/>
        <item x="459"/>
        <item x="469"/>
        <item x="387"/>
        <item x="46"/>
        <item x="54"/>
        <item x="215"/>
        <item x="278"/>
        <item x="33"/>
        <item x="478"/>
        <item x="384"/>
        <item x="209"/>
        <item x="534"/>
        <item x="257"/>
        <item x="47"/>
        <item x="281"/>
        <item x="407"/>
        <item x="414"/>
        <item x="245"/>
        <item x="421"/>
        <item x="168"/>
        <item x="42"/>
        <item x="153"/>
        <item x="465"/>
        <item x="334"/>
        <item x="242"/>
        <item x="604"/>
        <item x="135"/>
        <item x="599"/>
        <item x="37"/>
        <item x="358"/>
        <item x="225"/>
        <item x="539"/>
        <item x="410"/>
        <item x="423"/>
        <item x="49"/>
        <item x="61"/>
        <item x="378"/>
        <item x="355"/>
        <item x="72"/>
        <item x="40"/>
        <item x="273"/>
        <item x="564"/>
        <item x="482"/>
        <item x="76"/>
        <item x="212"/>
        <item x="177"/>
        <item x="84"/>
        <item x="517"/>
        <item x="290"/>
        <item x="16"/>
        <item x="60"/>
        <item x="103"/>
        <item x="370"/>
        <item x="271"/>
        <item x="276"/>
        <item x="556"/>
        <item x="286"/>
        <item x="372"/>
        <item x="200"/>
        <item x="107"/>
        <item x="175"/>
        <item x="530"/>
        <item x="323"/>
        <item x="229"/>
        <item x="359"/>
        <item x="104"/>
        <item x="152"/>
        <item x="239"/>
        <item x="88"/>
        <item x="62"/>
        <item x="126"/>
        <item x="462"/>
        <item x="320"/>
        <item x="298"/>
        <item x="317"/>
        <item x="329"/>
        <item x="4"/>
        <item x="294"/>
        <item x="309"/>
        <item x="17"/>
        <item x="319"/>
        <item x="134"/>
        <item x="444"/>
        <item x="89"/>
        <item x="121"/>
        <item x="497"/>
        <item x="123"/>
        <item x="251"/>
        <item x="318"/>
        <item x="181"/>
        <item x="533"/>
        <item x="127"/>
        <item x="438"/>
        <item x="586"/>
        <item x="24"/>
        <item x="183"/>
        <item x="618"/>
        <item x="544"/>
        <item x="78"/>
        <item x="495"/>
        <item x="551"/>
        <item x="83"/>
        <item x="314"/>
        <item x="435"/>
        <item x="521"/>
        <item x="484"/>
        <item x="548"/>
        <item x="371"/>
        <item x="92"/>
        <item x="360"/>
        <item x="386"/>
        <item x="307"/>
        <item x="167"/>
        <item x="172"/>
        <item x="402"/>
        <item x="440"/>
        <item x="223"/>
        <item x="540"/>
        <item x="53"/>
        <item x="3"/>
        <item x="428"/>
        <item x="158"/>
        <item x="412"/>
        <item x="352"/>
        <item x="306"/>
        <item x="523"/>
        <item x="205"/>
        <item x="492"/>
        <item x="311"/>
        <item x="57"/>
        <item x="616"/>
        <item x="305"/>
        <item x="382"/>
        <item x="425"/>
        <item x="64"/>
        <item x="433"/>
        <item x="434"/>
        <item x="162"/>
        <item x="501"/>
        <item x="486"/>
        <item x="445"/>
        <item x="364"/>
        <item x="455"/>
        <item x="331"/>
        <item x="591"/>
        <item x="99"/>
        <item x="393"/>
        <item x="333"/>
        <item x="567"/>
        <item x="191"/>
        <item x="263"/>
        <item x="236"/>
        <item x="490"/>
        <item x="67"/>
        <item x="248"/>
        <item x="196"/>
        <item x="188"/>
        <item x="570"/>
        <item x="119"/>
        <item x="291"/>
        <item x="330"/>
        <item x="115"/>
        <item x="98"/>
        <item x="328"/>
        <item x="41"/>
        <item x="150"/>
        <item x="73"/>
        <item x="219"/>
        <item x="122"/>
        <item x="547"/>
        <item x="227"/>
        <item x="485"/>
        <item x="63"/>
        <item x="71"/>
        <item x="448"/>
        <item x="316"/>
        <item x="597"/>
        <item x="555"/>
        <item x="595"/>
        <item x="353"/>
        <item x="204"/>
        <item x="23"/>
        <item x="512"/>
        <item x="572"/>
        <item x="349"/>
        <item x="160"/>
        <item x="48"/>
        <item x="432"/>
        <item x="389"/>
        <item x="594"/>
        <item x="93"/>
        <item x="341"/>
        <item x="546"/>
        <item x="611"/>
        <item x="266"/>
        <item x="106"/>
        <item x="392"/>
        <item x="489"/>
        <item x="39"/>
        <item x="493"/>
        <item x="347"/>
        <item x="404"/>
        <item x="554"/>
        <item x="505"/>
        <item x="327"/>
        <item x="20"/>
        <item x="325"/>
        <item x="140"/>
        <item x="450"/>
        <item x="159"/>
        <item x="552"/>
        <item x="97"/>
        <item x="525"/>
        <item x="262"/>
        <item x="228"/>
        <item x="185"/>
        <item x="537"/>
        <item x="224"/>
        <item x="138"/>
        <item x="143"/>
        <item x="268"/>
        <item x="608"/>
        <item x="561"/>
        <item x="133"/>
        <item x="506"/>
        <item x="361"/>
        <item x="217"/>
        <item x="231"/>
        <item x="77"/>
        <item x="426"/>
        <item x="79"/>
        <item x="571"/>
        <item x="50"/>
        <item x="285"/>
        <item x="258"/>
        <item x="619"/>
        <item x="340"/>
        <item x="249"/>
        <item x="422"/>
        <item x="296"/>
        <item x="480"/>
        <item x="610"/>
        <item x="461"/>
        <item x="282"/>
        <item x="105"/>
        <item x="44"/>
        <item x="7"/>
        <item x="351"/>
        <item x="14"/>
        <item x="95"/>
        <item x="279"/>
        <item x="65"/>
        <item x="170"/>
        <item x="613"/>
        <item x="52"/>
        <item x="199"/>
        <item x="357"/>
        <item x="118"/>
        <item x="585"/>
        <item x="411"/>
        <item x="265"/>
        <item x="408"/>
        <item x="80"/>
        <item x="549"/>
        <item x="100"/>
        <item x="243"/>
        <item x="55"/>
        <item x="510"/>
        <item x="112"/>
        <item x="509"/>
        <item x="213"/>
        <item x="238"/>
        <item x="550"/>
        <item x="303"/>
        <item x="336"/>
        <item x="269"/>
        <item x="75"/>
        <item x="254"/>
        <item x="43"/>
        <item x="253"/>
        <item x="377"/>
        <item x="322"/>
        <item x="31"/>
        <item x="256"/>
        <item x="74"/>
        <item x="130"/>
        <item x="5"/>
        <item x="56"/>
        <item x="234"/>
        <item x="218"/>
        <item x="581"/>
        <item x="446"/>
        <item x="541"/>
        <item x="125"/>
        <item x="531"/>
        <item x="524"/>
        <item x="504"/>
        <item x="193"/>
        <item x="603"/>
        <item x="141"/>
        <item x="602"/>
        <item x="102"/>
        <item x="308"/>
        <item x="543"/>
        <item x="511"/>
        <item x="302"/>
        <item x="161"/>
        <item x="295"/>
        <item x="620"/>
        <item x="398"/>
        <item x="176"/>
        <item x="66"/>
        <item x="90"/>
        <item x="165"/>
        <item x="277"/>
        <item x="583"/>
        <item x="35"/>
        <item x="565"/>
        <item x="476"/>
        <item x="442"/>
        <item x="527"/>
        <item x="474"/>
        <item x="101"/>
        <item x="579"/>
        <item x="473"/>
        <item x="366"/>
        <item x="149"/>
        <item x="494"/>
        <item x="91"/>
        <item x="507"/>
        <item x="338"/>
        <item x="310"/>
        <item x="244"/>
        <item x="117"/>
        <item x="400"/>
        <item x="394"/>
        <item x="45"/>
        <item x="36"/>
        <item x="405"/>
        <item x="155"/>
        <item x="380"/>
        <item x="441"/>
        <item x="415"/>
        <item x="270"/>
        <item x="574"/>
        <item x="292"/>
        <item x="536"/>
        <item x="375"/>
        <item x="109"/>
        <item x="578"/>
        <item x="401"/>
        <item x="147"/>
        <item x="418"/>
        <item x="113"/>
        <item x="233"/>
        <item x="151"/>
        <item x="542"/>
        <item x="496"/>
        <item x="179"/>
        <item x="470"/>
        <item x="344"/>
        <item x="467"/>
        <item x="369"/>
        <item x="406"/>
        <item x="427"/>
        <item x="163"/>
        <item x="573"/>
        <item x="315"/>
        <item x="142"/>
        <item x="164"/>
        <item x="195"/>
        <item x="598"/>
        <item x="487"/>
        <item x="588"/>
        <item x="471"/>
        <item x="260"/>
        <item x="436"/>
        <item x="139"/>
        <item x="396"/>
        <item x="264"/>
        <item x="129"/>
        <item x="559"/>
        <item x="299"/>
        <item x="280"/>
        <item x="250"/>
        <item x="145"/>
        <item x="516"/>
        <item x="526"/>
        <item x="203"/>
        <item x="346"/>
        <item x="356"/>
        <item x="592"/>
        <item x="577"/>
        <item x="189"/>
        <item x="287"/>
        <item x="475"/>
        <item x="535"/>
        <item x="174"/>
        <item x="419"/>
        <item x="220"/>
        <item x="252"/>
        <item x="503"/>
        <item x="483"/>
        <item x="413"/>
        <item x="558"/>
        <item x="6"/>
        <item x="293"/>
        <item x="615"/>
        <item x="553"/>
        <item x="9"/>
        <item x="528"/>
        <item x="568"/>
        <item x="453"/>
        <item x="607"/>
        <item x="582"/>
        <item x="136"/>
        <item x="621"/>
        <item x="466"/>
        <item x="246"/>
        <item x="593"/>
        <item x="146"/>
        <item x="451"/>
        <item x="514"/>
        <item x="460"/>
        <item x="600"/>
        <item x="557"/>
        <item x="609"/>
        <item x="502"/>
        <item x="289"/>
        <item x="81"/>
        <item x="416"/>
        <item x="457"/>
        <item x="178"/>
        <item x="192"/>
        <item x="614"/>
        <item x="261"/>
        <item x="27"/>
        <item x="226"/>
        <item x="94"/>
        <item x="443"/>
        <item x="417"/>
        <item x="87"/>
        <item x="519"/>
        <item x="596"/>
        <item x="247"/>
        <item x="430"/>
        <item x="589"/>
        <item x="532"/>
        <item x="385"/>
        <item x="230"/>
        <item x="515"/>
        <item x="479"/>
        <item x="21"/>
        <item x="321"/>
        <item x="208"/>
        <item x="563"/>
        <item x="184"/>
        <item x="332"/>
        <item x="339"/>
        <item x="575"/>
        <item x="255"/>
        <item x="324"/>
        <item x="110"/>
        <item x="343"/>
        <item x="156"/>
        <item x="580"/>
        <item x="154"/>
        <item x="206"/>
        <item x="488"/>
        <item x="32"/>
        <item x="431"/>
        <item x="590"/>
        <item x="313"/>
        <item x="498"/>
        <item x="409"/>
        <item x="612"/>
        <item x="437"/>
        <item x="605"/>
        <item x="481"/>
        <item x="201"/>
        <item x="576"/>
        <item x="180"/>
        <item x="108"/>
        <item x="28"/>
        <item x="367"/>
        <item x="518"/>
        <item x="529"/>
        <item x="128"/>
        <item x="241"/>
        <item x="216"/>
        <item x="131"/>
        <item x="300"/>
        <item x="383"/>
        <item x="335"/>
        <item x="456"/>
        <item x="51"/>
        <item x="232"/>
        <item x="468"/>
        <item x="499"/>
        <item x="337"/>
        <item x="601"/>
        <item x="391"/>
        <item x="587"/>
        <item x="365"/>
        <item x="403"/>
        <item x="500"/>
        <item x="275"/>
        <item x="70"/>
        <item x="520"/>
        <item x="617"/>
        <item x="283"/>
        <item x="350"/>
        <item x="439"/>
        <item x="508"/>
        <item x="388"/>
        <item x="363"/>
        <item x="111"/>
        <item x="187"/>
        <item x="449"/>
        <item x="464"/>
        <item x="545"/>
        <item x="137"/>
        <item x="395"/>
        <item x="566"/>
        <item x="381"/>
        <item x="420"/>
        <item x="560"/>
        <item x="0"/>
        <item t="default"/>
      </items>
    </pivotField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multipleItemSelectionAllowed="1" showAll="0">
      <items count="5">
        <item x="0"/>
        <item x="3"/>
        <item x="1"/>
        <item x="2"/>
        <item t="default"/>
      </items>
    </pivotField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hier="-1"/>
  </pageFields>
  <dataFields count="3">
    <dataField name="Sum of  Charge" fld="7" baseField="0" baseItem="0"/>
    <dataField name="Sum of  Duration" fld="6" baseField="0" baseItem="1"/>
    <dataField name="Count of  LineID. From" fld="4" subtotal="count" baseField="9" baseItem="0"/>
  </dataFields>
  <formats count="10">
    <format dxfId="189">
      <pivotArea dataOnly="0" labelOnly="1" grandCol="1" outline="0" fieldPosition="0"/>
    </format>
    <format dxfId="188">
      <pivotArea outline="0" collapsedLevelsAreSubtotals="1" fieldPosition="0"/>
    </format>
    <format dxfId="187">
      <pivotArea field="3" type="button" dataOnly="0" labelOnly="1" outline="0" axis="axisPage" fieldPosition="0"/>
    </format>
    <format dxfId="186">
      <pivotArea type="topRight" dataOnly="0" labelOnly="1" outline="0" fieldPosition="0"/>
    </format>
    <format dxfId="185">
      <pivotArea dataOnly="0" labelOnly="1" grandCol="1" outline="0" fieldPosition="0"/>
    </format>
    <format dxfId="184">
      <pivotArea field="0" type="button" dataOnly="0" labelOnly="1" outline="0" axis="axisRow" fieldPosition="0"/>
    </format>
    <format dxfId="18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2">
      <pivotArea field="0" type="button" dataOnly="0" labelOnly="1" outline="0" axis="axisRow" fieldPosition="0"/>
    </format>
    <format dxfId="18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0">
      <pivotArea field="0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4:B103" firstHeaderRow="1" firstDataRow="1" firstDataCol="1" rowPageCount="1" colPageCount="1"/>
  <pivotFields count="10">
    <pivotField numFmtId="165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">
        <item x="0"/>
        <item x="1"/>
        <item t="default"/>
      </items>
    </pivotField>
    <pivotField axis="axisPage" multipleItemSelectionAllowed="1" showAll="0">
      <items count="5">
        <item h="1" x="1"/>
        <item x="0"/>
        <item x="2"/>
        <item h="1" x="3"/>
        <item t="default"/>
      </items>
    </pivotField>
    <pivotField axis="axisRow"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89">
        <item x="29"/>
        <item x="16"/>
        <item x="3"/>
        <item x="33"/>
        <item x="5"/>
        <item x="26"/>
        <item x="20"/>
        <item x="11"/>
        <item x="31"/>
        <item x="51"/>
        <item x="30"/>
        <item x="18"/>
        <item x="7"/>
        <item x="32"/>
        <item x="56"/>
        <item x="21"/>
        <item x="19"/>
        <item x="62"/>
        <item x="81"/>
        <item x="53"/>
        <item x="1"/>
        <item x="46"/>
        <item x="27"/>
        <item x="41"/>
        <item x="6"/>
        <item x="72"/>
        <item x="48"/>
        <item x="45"/>
        <item x="82"/>
        <item x="50"/>
        <item x="43"/>
        <item x="15"/>
        <item x="8"/>
        <item x="12"/>
        <item x="61"/>
        <item x="4"/>
        <item x="17"/>
        <item x="25"/>
        <item x="84"/>
        <item x="0"/>
        <item x="40"/>
        <item x="78"/>
        <item x="60"/>
        <item x="85"/>
        <item x="47"/>
        <item x="70"/>
        <item x="14"/>
        <item x="67"/>
        <item x="65"/>
        <item x="76"/>
        <item x="73"/>
        <item x="55"/>
        <item x="42"/>
        <item x="37"/>
        <item x="23"/>
        <item x="49"/>
        <item x="35"/>
        <item x="66"/>
        <item x="52"/>
        <item x="58"/>
        <item x="9"/>
        <item x="39"/>
        <item x="87"/>
        <item x="79"/>
        <item x="71"/>
        <item x="34"/>
        <item x="57"/>
        <item x="86"/>
        <item x="38"/>
        <item x="24"/>
        <item x="68"/>
        <item x="59"/>
        <item x="63"/>
        <item x="75"/>
        <item x="13"/>
        <item x="80"/>
        <item x="64"/>
        <item x="10"/>
        <item x="83"/>
        <item x="74"/>
        <item x="77"/>
        <item x="36"/>
        <item x="22"/>
        <item x="44"/>
        <item x="54"/>
        <item x="69"/>
        <item x="28"/>
        <item x="2"/>
        <item t="default"/>
      </items>
    </pivotField>
    <pivotField showAll="0">
      <items count="618">
        <item x="180"/>
        <item x="336"/>
        <item x="8"/>
        <item x="188"/>
        <item x="143"/>
        <item x="139"/>
        <item x="368"/>
        <item x="231"/>
        <item x="348"/>
        <item x="446"/>
        <item x="268"/>
        <item x="109"/>
        <item x="64"/>
        <item x="11"/>
        <item x="282"/>
        <item x="167"/>
        <item x="119"/>
        <item x="616"/>
        <item x="184"/>
        <item x="53"/>
        <item x="14"/>
        <item x="17"/>
        <item x="205"/>
        <item x="448"/>
        <item x="320"/>
        <item x="176"/>
        <item x="208"/>
        <item x="578"/>
        <item x="63"/>
        <item x="111"/>
        <item x="164"/>
        <item x="81"/>
        <item x="20"/>
        <item x="266"/>
        <item x="356"/>
        <item x="441"/>
        <item x="393"/>
        <item x="12"/>
        <item x="215"/>
        <item x="196"/>
        <item x="91"/>
        <item x="216"/>
        <item x="457"/>
        <item x="391"/>
        <item x="507"/>
        <item x="161"/>
        <item x="306"/>
        <item x="370"/>
        <item x="234"/>
        <item x="384"/>
        <item x="10"/>
        <item x="115"/>
        <item x="23"/>
        <item x="471"/>
        <item x="291"/>
        <item x="26"/>
        <item x="192"/>
        <item x="373"/>
        <item x="295"/>
        <item x="600"/>
        <item x="152"/>
        <item x="253"/>
        <item x="80"/>
        <item x="362"/>
        <item x="204"/>
        <item x="418"/>
        <item x="278"/>
        <item x="261"/>
        <item x="229"/>
        <item x="77"/>
        <item x="339"/>
        <item x="367"/>
        <item x="532"/>
        <item x="127"/>
        <item x="1"/>
        <item x="298"/>
        <item x="485"/>
        <item x="452"/>
        <item x="466"/>
        <item x="30"/>
        <item x="556"/>
        <item x="54"/>
        <item x="563"/>
        <item x="516"/>
        <item x="191"/>
        <item x="201"/>
        <item x="423"/>
        <item x="342"/>
        <item x="453"/>
        <item x="463"/>
        <item x="381"/>
        <item x="41"/>
        <item x="49"/>
        <item x="209"/>
        <item x="272"/>
        <item x="29"/>
        <item x="472"/>
        <item x="378"/>
        <item x="203"/>
        <item x="528"/>
        <item x="251"/>
        <item x="42"/>
        <item x="275"/>
        <item x="401"/>
        <item x="408"/>
        <item x="239"/>
        <item x="415"/>
        <item x="163"/>
        <item x="37"/>
        <item x="148"/>
        <item x="459"/>
        <item x="328"/>
        <item x="236"/>
        <item x="598"/>
        <item x="130"/>
        <item x="593"/>
        <item x="33"/>
        <item x="352"/>
        <item x="219"/>
        <item x="533"/>
        <item x="404"/>
        <item x="417"/>
        <item x="44"/>
        <item x="56"/>
        <item x="372"/>
        <item x="349"/>
        <item x="67"/>
        <item x="35"/>
        <item x="267"/>
        <item x="558"/>
        <item x="476"/>
        <item x="71"/>
        <item x="206"/>
        <item x="171"/>
        <item x="79"/>
        <item x="511"/>
        <item x="284"/>
        <item x="15"/>
        <item x="55"/>
        <item x="98"/>
        <item x="364"/>
        <item x="265"/>
        <item x="270"/>
        <item x="550"/>
        <item x="280"/>
        <item x="366"/>
        <item x="194"/>
        <item x="102"/>
        <item x="169"/>
        <item x="524"/>
        <item x="317"/>
        <item x="223"/>
        <item x="353"/>
        <item x="99"/>
        <item x="147"/>
        <item x="233"/>
        <item x="83"/>
        <item x="57"/>
        <item x="121"/>
        <item x="456"/>
        <item x="314"/>
        <item x="292"/>
        <item x="311"/>
        <item x="323"/>
        <item x="4"/>
        <item x="288"/>
        <item x="303"/>
        <item x="16"/>
        <item x="313"/>
        <item x="129"/>
        <item x="438"/>
        <item x="84"/>
        <item x="116"/>
        <item x="491"/>
        <item x="118"/>
        <item x="245"/>
        <item x="312"/>
        <item x="175"/>
        <item x="527"/>
        <item x="122"/>
        <item x="432"/>
        <item x="580"/>
        <item x="22"/>
        <item x="177"/>
        <item x="612"/>
        <item x="538"/>
        <item x="73"/>
        <item x="489"/>
        <item x="545"/>
        <item x="78"/>
        <item x="308"/>
        <item x="429"/>
        <item x="515"/>
        <item x="478"/>
        <item x="542"/>
        <item x="365"/>
        <item x="87"/>
        <item x="354"/>
        <item x="380"/>
        <item x="301"/>
        <item x="162"/>
        <item x="166"/>
        <item x="396"/>
        <item x="434"/>
        <item x="217"/>
        <item x="534"/>
        <item x="48"/>
        <item x="3"/>
        <item x="422"/>
        <item x="153"/>
        <item x="406"/>
        <item x="346"/>
        <item x="300"/>
        <item x="517"/>
        <item x="199"/>
        <item x="486"/>
        <item x="305"/>
        <item x="52"/>
        <item x="610"/>
        <item x="299"/>
        <item x="376"/>
        <item x="419"/>
        <item x="59"/>
        <item x="427"/>
        <item x="428"/>
        <item x="157"/>
        <item x="495"/>
        <item x="480"/>
        <item x="439"/>
        <item x="358"/>
        <item x="449"/>
        <item x="325"/>
        <item x="585"/>
        <item x="94"/>
        <item x="387"/>
        <item x="327"/>
        <item x="561"/>
        <item x="185"/>
        <item x="257"/>
        <item x="230"/>
        <item x="484"/>
        <item x="62"/>
        <item x="242"/>
        <item x="190"/>
        <item x="182"/>
        <item x="564"/>
        <item x="114"/>
        <item x="285"/>
        <item x="324"/>
        <item x="110"/>
        <item x="93"/>
        <item x="322"/>
        <item x="36"/>
        <item x="145"/>
        <item x="68"/>
        <item x="213"/>
        <item x="117"/>
        <item x="541"/>
        <item x="221"/>
        <item x="479"/>
        <item x="58"/>
        <item x="66"/>
        <item x="442"/>
        <item x="310"/>
        <item x="591"/>
        <item x="549"/>
        <item x="589"/>
        <item x="347"/>
        <item x="198"/>
        <item x="21"/>
        <item x="506"/>
        <item x="566"/>
        <item x="343"/>
        <item x="155"/>
        <item x="43"/>
        <item x="426"/>
        <item x="383"/>
        <item x="588"/>
        <item x="88"/>
        <item x="335"/>
        <item x="540"/>
        <item x="605"/>
        <item x="260"/>
        <item x="101"/>
        <item x="386"/>
        <item x="483"/>
        <item x="34"/>
        <item x="487"/>
        <item x="341"/>
        <item x="398"/>
        <item x="548"/>
        <item x="499"/>
        <item x="321"/>
        <item x="18"/>
        <item x="319"/>
        <item x="135"/>
        <item x="444"/>
        <item x="154"/>
        <item x="546"/>
        <item x="92"/>
        <item x="519"/>
        <item x="256"/>
        <item x="222"/>
        <item x="179"/>
        <item x="531"/>
        <item x="218"/>
        <item x="133"/>
        <item x="138"/>
        <item x="262"/>
        <item x="602"/>
        <item x="555"/>
        <item x="128"/>
        <item x="500"/>
        <item x="355"/>
        <item x="211"/>
        <item x="225"/>
        <item x="72"/>
        <item x="420"/>
        <item x="74"/>
        <item x="565"/>
        <item x="45"/>
        <item x="279"/>
        <item x="252"/>
        <item x="613"/>
        <item x="334"/>
        <item x="243"/>
        <item x="416"/>
        <item x="290"/>
        <item x="474"/>
        <item x="604"/>
        <item x="455"/>
        <item x="276"/>
        <item x="100"/>
        <item x="39"/>
        <item x="7"/>
        <item x="345"/>
        <item x="13"/>
        <item x="90"/>
        <item x="273"/>
        <item x="60"/>
        <item x="165"/>
        <item x="607"/>
        <item x="47"/>
        <item x="193"/>
        <item x="351"/>
        <item x="113"/>
        <item x="579"/>
        <item x="405"/>
        <item x="259"/>
        <item x="402"/>
        <item x="75"/>
        <item x="543"/>
        <item x="95"/>
        <item x="237"/>
        <item x="50"/>
        <item x="504"/>
        <item x="107"/>
        <item x="503"/>
        <item x="207"/>
        <item x="232"/>
        <item x="544"/>
        <item x="297"/>
        <item x="330"/>
        <item x="263"/>
        <item x="70"/>
        <item x="248"/>
        <item x="38"/>
        <item x="247"/>
        <item x="371"/>
        <item x="316"/>
        <item x="27"/>
        <item x="250"/>
        <item x="69"/>
        <item x="125"/>
        <item x="5"/>
        <item x="51"/>
        <item x="228"/>
        <item x="212"/>
        <item x="575"/>
        <item x="440"/>
        <item x="535"/>
        <item x="120"/>
        <item x="525"/>
        <item x="518"/>
        <item x="498"/>
        <item x="187"/>
        <item x="597"/>
        <item x="136"/>
        <item x="596"/>
        <item x="97"/>
        <item x="302"/>
        <item x="537"/>
        <item x="505"/>
        <item x="296"/>
        <item x="156"/>
        <item x="289"/>
        <item x="614"/>
        <item x="392"/>
        <item x="170"/>
        <item x="61"/>
        <item x="85"/>
        <item x="160"/>
        <item x="271"/>
        <item x="577"/>
        <item x="31"/>
        <item x="559"/>
        <item x="470"/>
        <item x="436"/>
        <item x="521"/>
        <item x="468"/>
        <item x="96"/>
        <item x="573"/>
        <item x="467"/>
        <item x="360"/>
        <item x="144"/>
        <item x="488"/>
        <item x="86"/>
        <item x="501"/>
        <item x="332"/>
        <item x="304"/>
        <item x="238"/>
        <item x="112"/>
        <item x="394"/>
        <item x="388"/>
        <item x="40"/>
        <item x="32"/>
        <item x="399"/>
        <item x="150"/>
        <item x="374"/>
        <item x="435"/>
        <item x="409"/>
        <item x="264"/>
        <item x="568"/>
        <item x="286"/>
        <item x="530"/>
        <item x="369"/>
        <item x="104"/>
        <item x="572"/>
        <item x="395"/>
        <item x="142"/>
        <item x="412"/>
        <item x="108"/>
        <item x="227"/>
        <item x="146"/>
        <item x="536"/>
        <item x="490"/>
        <item x="173"/>
        <item x="464"/>
        <item x="338"/>
        <item x="461"/>
        <item x="363"/>
        <item x="400"/>
        <item x="421"/>
        <item x="158"/>
        <item x="567"/>
        <item x="309"/>
        <item x="137"/>
        <item x="159"/>
        <item x="189"/>
        <item x="592"/>
        <item x="481"/>
        <item x="582"/>
        <item x="465"/>
        <item x="254"/>
        <item x="430"/>
        <item x="134"/>
        <item x="390"/>
        <item x="258"/>
        <item x="124"/>
        <item x="553"/>
        <item x="293"/>
        <item x="274"/>
        <item x="244"/>
        <item x="140"/>
        <item x="510"/>
        <item x="520"/>
        <item x="197"/>
        <item x="340"/>
        <item x="350"/>
        <item x="586"/>
        <item x="571"/>
        <item x="183"/>
        <item x="281"/>
        <item x="469"/>
        <item x="529"/>
        <item x="168"/>
        <item x="413"/>
        <item x="214"/>
        <item x="246"/>
        <item x="497"/>
        <item x="477"/>
        <item x="407"/>
        <item x="552"/>
        <item x="6"/>
        <item x="287"/>
        <item x="609"/>
        <item x="547"/>
        <item x="9"/>
        <item x="522"/>
        <item x="562"/>
        <item x="447"/>
        <item x="601"/>
        <item x="576"/>
        <item x="131"/>
        <item x="615"/>
        <item x="460"/>
        <item x="240"/>
        <item x="587"/>
        <item x="141"/>
        <item x="445"/>
        <item x="508"/>
        <item x="454"/>
        <item x="594"/>
        <item x="551"/>
        <item x="603"/>
        <item x="496"/>
        <item x="283"/>
        <item x="76"/>
        <item x="410"/>
        <item x="451"/>
        <item x="172"/>
        <item x="186"/>
        <item x="608"/>
        <item x="255"/>
        <item x="24"/>
        <item x="220"/>
        <item x="89"/>
        <item x="437"/>
        <item x="411"/>
        <item x="82"/>
        <item x="513"/>
        <item x="590"/>
        <item x="241"/>
        <item x="424"/>
        <item x="583"/>
        <item x="526"/>
        <item x="379"/>
        <item x="224"/>
        <item x="509"/>
        <item x="473"/>
        <item x="19"/>
        <item x="315"/>
        <item x="202"/>
        <item x="557"/>
        <item x="178"/>
        <item x="326"/>
        <item x="333"/>
        <item x="569"/>
        <item x="249"/>
        <item x="318"/>
        <item x="105"/>
        <item x="337"/>
        <item x="151"/>
        <item x="574"/>
        <item x="149"/>
        <item x="200"/>
        <item x="482"/>
        <item x="28"/>
        <item x="425"/>
        <item x="584"/>
        <item x="307"/>
        <item x="492"/>
        <item x="403"/>
        <item x="606"/>
        <item x="431"/>
        <item x="599"/>
        <item x="475"/>
        <item x="195"/>
        <item x="570"/>
        <item x="174"/>
        <item x="103"/>
        <item x="25"/>
        <item x="361"/>
        <item x="512"/>
        <item x="523"/>
        <item x="123"/>
        <item x="235"/>
        <item x="210"/>
        <item x="126"/>
        <item x="294"/>
        <item x="377"/>
        <item x="329"/>
        <item x="450"/>
        <item x="46"/>
        <item x="226"/>
        <item x="462"/>
        <item x="493"/>
        <item x="331"/>
        <item x="595"/>
        <item x="385"/>
        <item x="581"/>
        <item x="359"/>
        <item x="397"/>
        <item x="494"/>
        <item x="269"/>
        <item x="65"/>
        <item x="514"/>
        <item x="611"/>
        <item x="277"/>
        <item x="344"/>
        <item x="433"/>
        <item x="502"/>
        <item x="382"/>
        <item x="357"/>
        <item x="106"/>
        <item x="181"/>
        <item x="443"/>
        <item x="458"/>
        <item x="539"/>
        <item x="132"/>
        <item x="389"/>
        <item x="560"/>
        <item x="375"/>
        <item x="414"/>
        <item x="554"/>
        <item x="0"/>
        <item x="2"/>
        <item t="default"/>
      </items>
    </pivotField>
    <pivotField dataField="1" showAll="0">
      <items count="624">
        <item x="38"/>
        <item x="171"/>
        <item x="30"/>
        <item x="18"/>
        <item x="26"/>
        <item x="2"/>
        <item x="186"/>
        <item x="342"/>
        <item x="8"/>
        <item x="194"/>
        <item x="148"/>
        <item x="144"/>
        <item x="374"/>
        <item x="237"/>
        <item x="354"/>
        <item x="452"/>
        <item x="274"/>
        <item x="114"/>
        <item x="69"/>
        <item x="11"/>
        <item x="288"/>
        <item x="12"/>
        <item x="173"/>
        <item x="124"/>
        <item x="622"/>
        <item x="190"/>
        <item x="58"/>
        <item x="15"/>
        <item x="19"/>
        <item x="211"/>
        <item x="454"/>
        <item x="326"/>
        <item x="182"/>
        <item x="214"/>
        <item x="584"/>
        <item x="68"/>
        <item x="116"/>
        <item x="169"/>
        <item x="86"/>
        <item x="22"/>
        <item x="272"/>
        <item x="362"/>
        <item x="447"/>
        <item x="399"/>
        <item x="13"/>
        <item x="221"/>
        <item x="202"/>
        <item x="96"/>
        <item x="222"/>
        <item x="463"/>
        <item x="397"/>
        <item x="513"/>
        <item x="166"/>
        <item x="312"/>
        <item x="376"/>
        <item x="240"/>
        <item x="390"/>
        <item x="10"/>
        <item x="120"/>
        <item x="25"/>
        <item x="477"/>
        <item x="297"/>
        <item x="29"/>
        <item x="198"/>
        <item x="379"/>
        <item x="301"/>
        <item x="606"/>
        <item x="157"/>
        <item x="259"/>
        <item x="85"/>
        <item x="368"/>
        <item x="210"/>
        <item x="424"/>
        <item x="284"/>
        <item x="267"/>
        <item x="235"/>
        <item x="82"/>
        <item x="345"/>
        <item x="373"/>
        <item x="538"/>
        <item x="132"/>
        <item x="1"/>
        <item x="304"/>
        <item x="491"/>
        <item x="458"/>
        <item x="472"/>
        <item x="34"/>
        <item x="562"/>
        <item x="59"/>
        <item x="569"/>
        <item x="522"/>
        <item x="197"/>
        <item x="207"/>
        <item x="429"/>
        <item x="348"/>
        <item x="459"/>
        <item x="469"/>
        <item x="387"/>
        <item x="46"/>
        <item x="54"/>
        <item x="215"/>
        <item x="278"/>
        <item x="33"/>
        <item x="478"/>
        <item x="384"/>
        <item x="209"/>
        <item x="534"/>
        <item x="257"/>
        <item x="47"/>
        <item x="281"/>
        <item x="407"/>
        <item x="414"/>
        <item x="245"/>
        <item x="421"/>
        <item x="168"/>
        <item x="42"/>
        <item x="153"/>
        <item x="465"/>
        <item x="334"/>
        <item x="242"/>
        <item x="604"/>
        <item x="135"/>
        <item x="599"/>
        <item x="37"/>
        <item x="358"/>
        <item x="225"/>
        <item x="539"/>
        <item x="410"/>
        <item x="423"/>
        <item x="49"/>
        <item x="61"/>
        <item x="378"/>
        <item x="355"/>
        <item x="72"/>
        <item x="40"/>
        <item x="273"/>
        <item x="564"/>
        <item x="482"/>
        <item x="76"/>
        <item x="212"/>
        <item x="177"/>
        <item x="84"/>
        <item x="517"/>
        <item x="290"/>
        <item x="16"/>
        <item x="60"/>
        <item x="103"/>
        <item x="370"/>
        <item x="271"/>
        <item x="276"/>
        <item x="556"/>
        <item x="286"/>
        <item x="372"/>
        <item x="200"/>
        <item x="107"/>
        <item x="175"/>
        <item x="530"/>
        <item x="323"/>
        <item x="229"/>
        <item x="359"/>
        <item x="104"/>
        <item x="152"/>
        <item x="239"/>
        <item x="88"/>
        <item x="62"/>
        <item x="126"/>
        <item x="462"/>
        <item x="320"/>
        <item x="298"/>
        <item x="317"/>
        <item x="329"/>
        <item x="4"/>
        <item x="294"/>
        <item x="309"/>
        <item x="17"/>
        <item x="319"/>
        <item x="134"/>
        <item x="444"/>
        <item x="89"/>
        <item x="121"/>
        <item x="497"/>
        <item x="123"/>
        <item x="251"/>
        <item x="318"/>
        <item x="181"/>
        <item x="533"/>
        <item x="127"/>
        <item x="438"/>
        <item x="586"/>
        <item x="24"/>
        <item x="183"/>
        <item x="618"/>
        <item x="544"/>
        <item x="78"/>
        <item x="495"/>
        <item x="551"/>
        <item x="83"/>
        <item x="314"/>
        <item x="435"/>
        <item x="521"/>
        <item x="484"/>
        <item x="548"/>
        <item x="371"/>
        <item x="92"/>
        <item x="360"/>
        <item x="386"/>
        <item x="307"/>
        <item x="167"/>
        <item x="172"/>
        <item x="402"/>
        <item x="440"/>
        <item x="223"/>
        <item x="540"/>
        <item x="53"/>
        <item x="3"/>
        <item x="428"/>
        <item x="158"/>
        <item x="412"/>
        <item x="352"/>
        <item x="306"/>
        <item x="523"/>
        <item x="205"/>
        <item x="492"/>
        <item x="311"/>
        <item x="57"/>
        <item x="616"/>
        <item x="305"/>
        <item x="382"/>
        <item x="425"/>
        <item x="64"/>
        <item x="433"/>
        <item x="434"/>
        <item x="162"/>
        <item x="501"/>
        <item x="486"/>
        <item x="445"/>
        <item x="364"/>
        <item x="455"/>
        <item x="331"/>
        <item x="591"/>
        <item x="99"/>
        <item x="393"/>
        <item x="333"/>
        <item x="567"/>
        <item x="191"/>
        <item x="263"/>
        <item x="236"/>
        <item x="490"/>
        <item x="67"/>
        <item x="248"/>
        <item x="196"/>
        <item x="188"/>
        <item x="570"/>
        <item x="119"/>
        <item x="291"/>
        <item x="330"/>
        <item x="115"/>
        <item x="98"/>
        <item x="328"/>
        <item x="41"/>
        <item x="150"/>
        <item x="73"/>
        <item x="219"/>
        <item x="122"/>
        <item x="547"/>
        <item x="227"/>
        <item x="485"/>
        <item x="63"/>
        <item x="71"/>
        <item x="448"/>
        <item x="316"/>
        <item x="597"/>
        <item x="555"/>
        <item x="595"/>
        <item x="353"/>
        <item x="204"/>
        <item x="23"/>
        <item x="512"/>
        <item x="572"/>
        <item x="349"/>
        <item x="160"/>
        <item x="48"/>
        <item x="432"/>
        <item x="389"/>
        <item x="594"/>
        <item x="93"/>
        <item x="341"/>
        <item x="546"/>
        <item x="611"/>
        <item x="266"/>
        <item x="106"/>
        <item x="392"/>
        <item x="489"/>
        <item x="39"/>
        <item x="493"/>
        <item x="347"/>
        <item x="404"/>
        <item x="554"/>
        <item x="505"/>
        <item x="327"/>
        <item x="20"/>
        <item x="325"/>
        <item x="140"/>
        <item x="450"/>
        <item x="159"/>
        <item x="552"/>
        <item x="97"/>
        <item x="525"/>
        <item x="262"/>
        <item x="228"/>
        <item x="185"/>
        <item x="537"/>
        <item x="224"/>
        <item x="138"/>
        <item x="143"/>
        <item x="268"/>
        <item x="608"/>
        <item x="561"/>
        <item x="133"/>
        <item x="506"/>
        <item x="361"/>
        <item x="217"/>
        <item x="231"/>
        <item x="77"/>
        <item x="426"/>
        <item x="79"/>
        <item x="571"/>
        <item x="50"/>
        <item x="285"/>
        <item x="258"/>
        <item x="619"/>
        <item x="340"/>
        <item x="249"/>
        <item x="422"/>
        <item x="296"/>
        <item x="480"/>
        <item x="610"/>
        <item x="461"/>
        <item x="282"/>
        <item x="105"/>
        <item x="44"/>
        <item x="7"/>
        <item x="351"/>
        <item x="14"/>
        <item x="95"/>
        <item x="279"/>
        <item x="65"/>
        <item x="170"/>
        <item x="613"/>
        <item x="52"/>
        <item x="199"/>
        <item x="357"/>
        <item x="118"/>
        <item x="585"/>
        <item x="411"/>
        <item x="265"/>
        <item x="408"/>
        <item x="80"/>
        <item x="549"/>
        <item x="100"/>
        <item x="243"/>
        <item x="55"/>
        <item x="510"/>
        <item x="112"/>
        <item x="509"/>
        <item x="213"/>
        <item x="238"/>
        <item x="550"/>
        <item x="303"/>
        <item x="336"/>
        <item x="269"/>
        <item x="75"/>
        <item x="254"/>
        <item x="43"/>
        <item x="253"/>
        <item x="377"/>
        <item x="322"/>
        <item x="31"/>
        <item x="256"/>
        <item x="74"/>
        <item x="130"/>
        <item x="5"/>
        <item x="56"/>
        <item x="234"/>
        <item x="218"/>
        <item x="581"/>
        <item x="446"/>
        <item x="541"/>
        <item x="125"/>
        <item x="531"/>
        <item x="524"/>
        <item x="504"/>
        <item x="193"/>
        <item x="603"/>
        <item x="141"/>
        <item x="602"/>
        <item x="102"/>
        <item x="308"/>
        <item x="543"/>
        <item x="511"/>
        <item x="302"/>
        <item x="161"/>
        <item x="295"/>
        <item x="620"/>
        <item x="398"/>
        <item x="176"/>
        <item x="66"/>
        <item x="90"/>
        <item x="165"/>
        <item x="277"/>
        <item x="583"/>
        <item x="35"/>
        <item x="565"/>
        <item x="476"/>
        <item x="442"/>
        <item x="527"/>
        <item x="474"/>
        <item x="101"/>
        <item x="579"/>
        <item x="473"/>
        <item x="366"/>
        <item x="149"/>
        <item x="494"/>
        <item x="91"/>
        <item x="507"/>
        <item x="338"/>
        <item x="310"/>
        <item x="244"/>
        <item x="117"/>
        <item x="400"/>
        <item x="394"/>
        <item x="45"/>
        <item x="36"/>
        <item x="405"/>
        <item x="155"/>
        <item x="380"/>
        <item x="441"/>
        <item x="415"/>
        <item x="270"/>
        <item x="574"/>
        <item x="292"/>
        <item x="536"/>
        <item x="375"/>
        <item x="109"/>
        <item x="578"/>
        <item x="401"/>
        <item x="147"/>
        <item x="418"/>
        <item x="113"/>
        <item x="233"/>
        <item x="151"/>
        <item x="542"/>
        <item x="496"/>
        <item x="179"/>
        <item x="470"/>
        <item x="344"/>
        <item x="467"/>
        <item x="369"/>
        <item x="406"/>
        <item x="427"/>
        <item x="163"/>
        <item x="573"/>
        <item x="315"/>
        <item x="142"/>
        <item x="164"/>
        <item x="195"/>
        <item x="598"/>
        <item x="487"/>
        <item x="588"/>
        <item x="471"/>
        <item x="260"/>
        <item x="436"/>
        <item x="139"/>
        <item x="396"/>
        <item x="264"/>
        <item x="129"/>
        <item x="559"/>
        <item x="299"/>
        <item x="280"/>
        <item x="250"/>
        <item x="145"/>
        <item x="516"/>
        <item x="526"/>
        <item x="203"/>
        <item x="346"/>
        <item x="356"/>
        <item x="592"/>
        <item x="577"/>
        <item x="189"/>
        <item x="287"/>
        <item x="475"/>
        <item x="535"/>
        <item x="174"/>
        <item x="419"/>
        <item x="220"/>
        <item x="252"/>
        <item x="503"/>
        <item x="483"/>
        <item x="413"/>
        <item x="558"/>
        <item x="6"/>
        <item x="293"/>
        <item x="615"/>
        <item x="553"/>
        <item x="9"/>
        <item x="528"/>
        <item x="568"/>
        <item x="453"/>
        <item x="607"/>
        <item x="582"/>
        <item x="136"/>
        <item x="621"/>
        <item x="466"/>
        <item x="246"/>
        <item x="593"/>
        <item x="146"/>
        <item x="451"/>
        <item x="514"/>
        <item x="460"/>
        <item x="600"/>
        <item x="557"/>
        <item x="609"/>
        <item x="502"/>
        <item x="289"/>
        <item x="81"/>
        <item x="416"/>
        <item x="457"/>
        <item x="178"/>
        <item x="192"/>
        <item x="614"/>
        <item x="261"/>
        <item x="27"/>
        <item x="226"/>
        <item x="94"/>
        <item x="443"/>
        <item x="417"/>
        <item x="87"/>
        <item x="519"/>
        <item x="596"/>
        <item x="247"/>
        <item x="430"/>
        <item x="589"/>
        <item x="532"/>
        <item x="385"/>
        <item x="230"/>
        <item x="515"/>
        <item x="479"/>
        <item x="21"/>
        <item x="321"/>
        <item x="208"/>
        <item x="563"/>
        <item x="184"/>
        <item x="332"/>
        <item x="339"/>
        <item x="575"/>
        <item x="255"/>
        <item x="324"/>
        <item x="110"/>
        <item x="343"/>
        <item x="156"/>
        <item x="580"/>
        <item x="154"/>
        <item x="206"/>
        <item x="488"/>
        <item x="32"/>
        <item x="431"/>
        <item x="590"/>
        <item x="313"/>
        <item x="498"/>
        <item x="409"/>
        <item x="612"/>
        <item x="437"/>
        <item x="605"/>
        <item x="481"/>
        <item x="201"/>
        <item x="576"/>
        <item x="180"/>
        <item x="108"/>
        <item x="28"/>
        <item x="367"/>
        <item x="518"/>
        <item x="529"/>
        <item x="128"/>
        <item x="241"/>
        <item x="216"/>
        <item x="131"/>
        <item x="300"/>
        <item x="383"/>
        <item x="335"/>
        <item x="456"/>
        <item x="51"/>
        <item x="232"/>
        <item x="468"/>
        <item x="499"/>
        <item x="337"/>
        <item x="601"/>
        <item x="391"/>
        <item x="587"/>
        <item x="365"/>
        <item x="403"/>
        <item x="500"/>
        <item x="275"/>
        <item x="70"/>
        <item x="520"/>
        <item x="617"/>
        <item x="283"/>
        <item x="350"/>
        <item x="439"/>
        <item x="508"/>
        <item x="388"/>
        <item x="363"/>
        <item x="111"/>
        <item x="187"/>
        <item x="449"/>
        <item x="464"/>
        <item x="545"/>
        <item x="137"/>
        <item x="395"/>
        <item x="566"/>
        <item x="381"/>
        <item x="420"/>
        <item x="560"/>
        <item x="0"/>
        <item t="default"/>
      </items>
    </pivotField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multipleItemSelectionAllowed="1" showAll="0">
      <items count="5">
        <item x="0"/>
        <item x="3"/>
        <item x="1"/>
        <item x="2"/>
        <item t="default"/>
      </items>
    </pivotField>
  </pivotFields>
  <rowFields count="1">
    <field x="4"/>
  </rowFields>
  <rowItems count="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 t="grand">
      <x/>
    </i>
  </rowItems>
  <colItems count="1">
    <i/>
  </colItems>
  <pageFields count="1">
    <pageField fld="3" hier="-1"/>
  </pageFields>
  <dataFields count="1">
    <dataField name="Sum of  Charge" fld="7" baseField="0" baseItem="0"/>
  </dataFields>
  <formats count="9">
    <format dxfId="179">
      <pivotArea dataOnly="0" labelOnly="1" grandCol="1" outline="0" fieldPosition="0"/>
    </format>
    <format dxfId="178">
      <pivotArea outline="0" collapsedLevelsAreSubtotals="1" fieldPosition="0"/>
    </format>
    <format dxfId="177">
      <pivotArea field="3" type="button" dataOnly="0" labelOnly="1" outline="0" axis="axisPage" fieldPosition="0"/>
    </format>
    <format dxfId="176">
      <pivotArea type="topRight" dataOnly="0" labelOnly="1" outline="0" fieldPosition="0"/>
    </format>
    <format dxfId="175">
      <pivotArea dataOnly="0" labelOnly="1" grandCol="1" outline="0" fieldPosition="0"/>
    </format>
    <format dxfId="174">
      <pivotArea field="0" type="button" dataOnly="0" labelOnly="1" outline="0"/>
    </format>
    <format dxfId="17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2">
      <pivotArea field="0" type="button" dataOnly="0" labelOnly="1" outline="0"/>
    </format>
    <format dxfId="17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>
  <location ref="A3:B54" firstHeaderRow="1" firstDataRow="1" firstDataCol="1" rowPageCount="1" colPageCount="1"/>
  <pivotFields count="10">
    <pivotField numFmtId="165" showAll="0"/>
    <pivotField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axis="axisPage" multipleItemSelectionAllowed="1" showAll="0">
      <items count="5">
        <item h="1" x="1"/>
        <item h="1" x="0"/>
        <item x="2"/>
        <item h="1" x="3"/>
        <item t="default"/>
      </items>
    </pivotField>
    <pivotField dataField="1"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axis="axisRow" showAll="0">
      <items count="89">
        <item x="29"/>
        <item x="16"/>
        <item x="3"/>
        <item x="33"/>
        <item x="5"/>
        <item x="26"/>
        <item x="20"/>
        <item x="11"/>
        <item x="31"/>
        <item x="51"/>
        <item x="30"/>
        <item x="18"/>
        <item x="7"/>
        <item x="32"/>
        <item x="56"/>
        <item x="21"/>
        <item x="19"/>
        <item x="62"/>
        <item x="81"/>
        <item x="53"/>
        <item x="1"/>
        <item x="46"/>
        <item x="27"/>
        <item x="41"/>
        <item x="6"/>
        <item x="72"/>
        <item x="48"/>
        <item x="45"/>
        <item x="82"/>
        <item x="50"/>
        <item x="43"/>
        <item x="15"/>
        <item x="8"/>
        <item x="12"/>
        <item x="61"/>
        <item x="4"/>
        <item x="17"/>
        <item x="25"/>
        <item x="84"/>
        <item x="0"/>
        <item x="40"/>
        <item x="78"/>
        <item x="60"/>
        <item x="85"/>
        <item x="47"/>
        <item x="70"/>
        <item x="14"/>
        <item x="67"/>
        <item x="65"/>
        <item x="76"/>
        <item x="73"/>
        <item x="55"/>
        <item x="42"/>
        <item x="37"/>
        <item x="23"/>
        <item x="49"/>
        <item x="35"/>
        <item x="66"/>
        <item x="52"/>
        <item x="58"/>
        <item x="9"/>
        <item x="39"/>
        <item x="87"/>
        <item x="79"/>
        <item x="71"/>
        <item x="34"/>
        <item x="57"/>
        <item x="86"/>
        <item x="38"/>
        <item x="24"/>
        <item x="68"/>
        <item x="59"/>
        <item x="63"/>
        <item x="75"/>
        <item x="13"/>
        <item x="80"/>
        <item x="64"/>
        <item x="10"/>
        <item x="83"/>
        <item x="74"/>
        <item x="77"/>
        <item x="36"/>
        <item x="22"/>
        <item x="44"/>
        <item x="54"/>
        <item x="69"/>
        <item x="28"/>
        <item x="2"/>
        <item t="default"/>
      </items>
    </pivotField>
    <pivotField showAll="0"/>
    <pivotField showAll="0"/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5"/>
  </rowFields>
  <rowItems count="51">
    <i>
      <x/>
    </i>
    <i>
      <x v="1"/>
    </i>
    <i>
      <x v="4"/>
    </i>
    <i>
      <x v="5"/>
    </i>
    <i>
      <x v="6"/>
    </i>
    <i>
      <x v="7"/>
    </i>
    <i>
      <x v="8"/>
    </i>
    <i>
      <x v="10"/>
    </i>
    <i>
      <x v="11"/>
    </i>
    <i>
      <x v="13"/>
    </i>
    <i>
      <x v="14"/>
    </i>
    <i>
      <x v="15"/>
    </i>
    <i>
      <x v="17"/>
    </i>
    <i>
      <x v="20"/>
    </i>
    <i>
      <x v="22"/>
    </i>
    <i>
      <x v="26"/>
    </i>
    <i>
      <x v="29"/>
    </i>
    <i>
      <x v="30"/>
    </i>
    <i>
      <x v="31"/>
    </i>
    <i>
      <x v="33"/>
    </i>
    <i>
      <x v="34"/>
    </i>
    <i>
      <x v="35"/>
    </i>
    <i>
      <x v="39"/>
    </i>
    <i>
      <x v="40"/>
    </i>
    <i>
      <x v="41"/>
    </i>
    <i>
      <x v="42"/>
    </i>
    <i>
      <x v="44"/>
    </i>
    <i>
      <x v="45"/>
    </i>
    <i>
      <x v="46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70"/>
    </i>
    <i>
      <x v="71"/>
    </i>
    <i>
      <x v="75"/>
    </i>
    <i>
      <x v="76"/>
    </i>
    <i>
      <x v="77"/>
    </i>
    <i>
      <x v="79"/>
    </i>
    <i>
      <x v="84"/>
    </i>
    <i>
      <x v="85"/>
    </i>
    <i>
      <x v="86"/>
    </i>
    <i t="grand">
      <x/>
    </i>
  </rowItems>
  <colItems count="1">
    <i/>
  </colItems>
  <pageFields count="1">
    <pageField fld="3" hier="-1"/>
  </pageFields>
  <dataFields count="1">
    <dataField name="Count of  LineID. From" fld="4" subtotal="count" baseField="4" baseItem="0"/>
  </dataFields>
  <formats count="8">
    <format dxfId="170">
      <pivotArea dataOnly="0" labelOnly="1" fieldPosition="0">
        <references count="1">
          <reference field="3" count="0"/>
        </references>
      </pivotArea>
    </format>
    <format dxfId="169">
      <pivotArea dataOnly="0" labelOnly="1" grandCol="1" outline="0" fieldPosition="0"/>
    </format>
    <format dxfId="168">
      <pivotArea outline="0" collapsedLevelsAreSubtotals="1" fieldPosition="0"/>
    </format>
    <format dxfId="167">
      <pivotArea field="3" type="button" dataOnly="0" labelOnly="1" outline="0" axis="axisPage" fieldPosition="0"/>
    </format>
    <format dxfId="166">
      <pivotArea type="topRight" dataOnly="0" labelOnly="1" outline="0" fieldPosition="0"/>
    </format>
    <format dxfId="165">
      <pivotArea dataOnly="0" labelOnly="1" fieldPosition="0">
        <references count="1">
          <reference field="3" count="0"/>
        </references>
      </pivotArea>
    </format>
    <format dxfId="164">
      <pivotArea dataOnly="0" labelOnly="1" grandCol="1" outline="0" fieldPosition="0"/>
    </format>
    <format dxfId="16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>
  <location ref="A2:F102" firstHeaderRow="1" firstDataRow="2" firstDataCol="1"/>
  <pivotFields count="10">
    <pivotField numFmtId="165" showAll="0"/>
    <pivotField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axis="axisCol" dataField="1" multipleItemSelectionAllowed="1" showAll="0">
      <items count="5">
        <item x="1"/>
        <item x="0"/>
        <item x="2"/>
        <item x="3"/>
        <item t="default"/>
      </items>
    </pivotField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89">
        <item x="29"/>
        <item x="16"/>
        <item x="3"/>
        <item x="33"/>
        <item x="5"/>
        <item x="26"/>
        <item x="20"/>
        <item x="11"/>
        <item x="31"/>
        <item x="51"/>
        <item x="30"/>
        <item x="18"/>
        <item x="7"/>
        <item x="32"/>
        <item x="56"/>
        <item x="21"/>
        <item x="19"/>
        <item x="62"/>
        <item x="81"/>
        <item x="53"/>
        <item x="1"/>
        <item x="46"/>
        <item x="27"/>
        <item x="41"/>
        <item x="6"/>
        <item x="72"/>
        <item x="48"/>
        <item x="45"/>
        <item x="82"/>
        <item x="50"/>
        <item x="43"/>
        <item x="15"/>
        <item x="8"/>
        <item x="12"/>
        <item x="61"/>
        <item x="4"/>
        <item x="17"/>
        <item x="25"/>
        <item x="84"/>
        <item x="0"/>
        <item x="40"/>
        <item x="78"/>
        <item x="60"/>
        <item x="85"/>
        <item x="47"/>
        <item x="70"/>
        <item x="14"/>
        <item x="67"/>
        <item x="65"/>
        <item x="76"/>
        <item x="73"/>
        <item x="55"/>
        <item x="42"/>
        <item x="37"/>
        <item x="23"/>
        <item x="49"/>
        <item x="35"/>
        <item x="66"/>
        <item x="52"/>
        <item x="58"/>
        <item x="9"/>
        <item x="39"/>
        <item x="87"/>
        <item x="79"/>
        <item x="71"/>
        <item x="34"/>
        <item x="57"/>
        <item x="86"/>
        <item x="38"/>
        <item x="24"/>
        <item x="68"/>
        <item x="59"/>
        <item x="63"/>
        <item x="75"/>
        <item x="13"/>
        <item x="80"/>
        <item x="64"/>
        <item x="10"/>
        <item x="83"/>
        <item x="74"/>
        <item x="77"/>
        <item x="36"/>
        <item x="22"/>
        <item x="44"/>
        <item x="54"/>
        <item x="69"/>
        <item x="28"/>
        <item x="2"/>
        <item t="default"/>
      </items>
    </pivotField>
    <pivotField showAll="0"/>
    <pivotField showAll="0"/>
    <pivotField axis="axisRow"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8"/>
  </rowFields>
  <rowItems count="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Count of  Transaction" fld="3" subtotal="count" baseField="0" baseItem="0"/>
  </dataFields>
  <formats count="10">
    <format dxfId="162">
      <pivotArea dataOnly="0" labelOnly="1" fieldPosition="0">
        <references count="1">
          <reference field="3" count="0"/>
        </references>
      </pivotArea>
    </format>
    <format dxfId="161">
      <pivotArea dataOnly="0" labelOnly="1" grandCol="1" outline="0" fieldPosition="0"/>
    </format>
    <format dxfId="160">
      <pivotArea outline="0" collapsedLevelsAreSubtotals="1" fieldPosition="0"/>
    </format>
    <format dxfId="159">
      <pivotArea field="3" type="button" dataOnly="0" labelOnly="1" outline="0" axis="axisCol" fieldPosition="0"/>
    </format>
    <format dxfId="158">
      <pivotArea type="topRight" dataOnly="0" labelOnly="1" outline="0" fieldPosition="0"/>
    </format>
    <format dxfId="157">
      <pivotArea dataOnly="0" labelOnly="1" fieldPosition="0">
        <references count="1">
          <reference field="3" count="0"/>
        </references>
      </pivotArea>
    </format>
    <format dxfId="156">
      <pivotArea dataOnly="0" labelOnly="1" grandCol="1" outline="0" fieldPosition="0"/>
    </format>
    <format dxfId="155">
      <pivotArea dataOnly="0" labelOnly="1" outline="0" axis="axisValues" fieldPosition="0"/>
    </format>
    <format dxfId="154">
      <pivotArea type="origin" dataOnly="0" labelOnly="1" outline="0" fieldPosition="0"/>
    </format>
    <format dxfId="153">
      <pivotArea field="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28" firstHeaderRow="1" firstDataRow="1" firstDataCol="1" rowPageCount="1" colPageCount="1"/>
  <pivotFields count="10">
    <pivotField numFmtId="165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">
        <item x="0"/>
        <item x="1"/>
        <item t="default"/>
      </items>
    </pivotField>
    <pivotField axis="axisPage" multipleItemSelectionAllowed="1" showAll="0">
      <items count="5">
        <item h="1" x="1"/>
        <item x="0"/>
        <item h="1" x="2"/>
        <item h="1" x="3"/>
        <item t="default"/>
      </items>
    </pivotField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dataField="1" showAll="0">
      <items count="89">
        <item x="29"/>
        <item x="16"/>
        <item x="3"/>
        <item x="33"/>
        <item x="5"/>
        <item x="26"/>
        <item x="20"/>
        <item x="11"/>
        <item x="31"/>
        <item x="51"/>
        <item x="30"/>
        <item x="18"/>
        <item x="7"/>
        <item x="32"/>
        <item x="56"/>
        <item x="21"/>
        <item x="19"/>
        <item x="62"/>
        <item x="81"/>
        <item x="53"/>
        <item x="1"/>
        <item x="46"/>
        <item x="27"/>
        <item x="41"/>
        <item x="6"/>
        <item x="72"/>
        <item x="48"/>
        <item x="45"/>
        <item x="82"/>
        <item x="50"/>
        <item x="43"/>
        <item x="15"/>
        <item x="8"/>
        <item x="12"/>
        <item x="61"/>
        <item x="4"/>
        <item x="17"/>
        <item x="25"/>
        <item x="84"/>
        <item x="0"/>
        <item x="40"/>
        <item x="78"/>
        <item x="60"/>
        <item x="85"/>
        <item x="47"/>
        <item x="70"/>
        <item x="14"/>
        <item x="67"/>
        <item x="65"/>
        <item x="76"/>
        <item x="73"/>
        <item x="55"/>
        <item x="42"/>
        <item x="37"/>
        <item x="23"/>
        <item x="49"/>
        <item x="35"/>
        <item x="66"/>
        <item x="52"/>
        <item x="58"/>
        <item x="9"/>
        <item x="39"/>
        <item x="87"/>
        <item x="79"/>
        <item x="71"/>
        <item x="34"/>
        <item x="57"/>
        <item x="86"/>
        <item x="38"/>
        <item x="24"/>
        <item x="68"/>
        <item x="59"/>
        <item x="63"/>
        <item x="75"/>
        <item x="13"/>
        <item x="80"/>
        <item x="64"/>
        <item x="10"/>
        <item x="83"/>
        <item x="74"/>
        <item x="77"/>
        <item x="36"/>
        <item x="22"/>
        <item x="44"/>
        <item x="54"/>
        <item x="69"/>
        <item x="28"/>
        <item x="2"/>
        <item t="default"/>
      </items>
    </pivotField>
    <pivotField showAll="0"/>
    <pivotField showAll="0"/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1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pageFields count="1">
    <pageField fld="3" hier="-1"/>
  </pageFields>
  <dataFields count="1">
    <dataField name="Count of  LineID.To" fld="5" subtotal="count" baseField="0" baseItem="0"/>
  </dataFields>
  <formats count="5">
    <format dxfId="152">
      <pivotArea dataOnly="0" labelOnly="1" grandCol="1" outline="0" fieldPosition="0"/>
    </format>
    <format dxfId="151">
      <pivotArea outline="0" collapsedLevelsAreSubtotals="1" fieldPosition="0"/>
    </format>
    <format dxfId="150">
      <pivotArea field="3" type="button" dataOnly="0" labelOnly="1" outline="0" axis="axisPage" fieldPosition="0"/>
    </format>
    <format dxfId="149">
      <pivotArea type="topRight" dataOnly="0" labelOnly="1" outline="0" fieldPosition="0"/>
    </format>
    <format dxfId="14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 chartFormat="1">
  <location ref="A3:B27" firstHeaderRow="1" firstDataRow="1" firstDataCol="1" rowPageCount="1" colPageCount="1"/>
  <pivotFields count="10">
    <pivotField numFmtId="165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">
        <item x="0"/>
        <item x="1"/>
        <item t="default"/>
      </items>
    </pivotField>
    <pivotField axis="axisPage" multipleItemSelectionAllowed="1" showAll="0">
      <items count="5">
        <item x="1"/>
        <item h="1" x="0"/>
        <item h="1" x="2"/>
        <item h="1" x="3"/>
        <item t="default"/>
      </items>
    </pivotField>
    <pivotField dataField="1"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89">
        <item x="29"/>
        <item x="16"/>
        <item x="3"/>
        <item x="33"/>
        <item x="5"/>
        <item x="26"/>
        <item x="20"/>
        <item x="11"/>
        <item x="31"/>
        <item x="51"/>
        <item x="30"/>
        <item x="18"/>
        <item x="7"/>
        <item x="32"/>
        <item x="56"/>
        <item x="21"/>
        <item x="19"/>
        <item x="62"/>
        <item x="81"/>
        <item x="53"/>
        <item x="1"/>
        <item x="46"/>
        <item x="27"/>
        <item x="41"/>
        <item x="6"/>
        <item x="72"/>
        <item x="48"/>
        <item x="45"/>
        <item x="82"/>
        <item x="50"/>
        <item x="43"/>
        <item x="15"/>
        <item x="8"/>
        <item x="12"/>
        <item x="61"/>
        <item x="4"/>
        <item x="17"/>
        <item x="25"/>
        <item x="84"/>
        <item x="0"/>
        <item x="40"/>
        <item x="78"/>
        <item x="60"/>
        <item x="85"/>
        <item x="47"/>
        <item x="70"/>
        <item x="14"/>
        <item x="67"/>
        <item x="65"/>
        <item x="76"/>
        <item x="73"/>
        <item x="55"/>
        <item x="42"/>
        <item x="37"/>
        <item x="23"/>
        <item x="49"/>
        <item x="35"/>
        <item x="66"/>
        <item x="52"/>
        <item x="58"/>
        <item x="9"/>
        <item x="39"/>
        <item x="87"/>
        <item x="79"/>
        <item x="71"/>
        <item x="34"/>
        <item x="57"/>
        <item x="86"/>
        <item x="38"/>
        <item x="24"/>
        <item x="68"/>
        <item x="59"/>
        <item x="63"/>
        <item x="75"/>
        <item x="13"/>
        <item x="80"/>
        <item x="64"/>
        <item x="10"/>
        <item x="83"/>
        <item x="74"/>
        <item x="77"/>
        <item x="36"/>
        <item x="22"/>
        <item x="44"/>
        <item x="54"/>
        <item x="69"/>
        <item x="28"/>
        <item x="2"/>
        <item t="default"/>
      </items>
    </pivotField>
    <pivotField showAll="0"/>
    <pivotField showAll="0"/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1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pageFields count="1">
    <pageField fld="3" hier="-1"/>
  </pageFields>
  <dataFields count="1">
    <dataField name="Sum of  LineID. From" fld="4" baseField="0" baseItem="0"/>
  </dataFields>
  <formats count="5">
    <format dxfId="147">
      <pivotArea dataOnly="0" labelOnly="1" grandCol="1" outline="0" fieldPosition="0"/>
    </format>
    <format dxfId="146">
      <pivotArea outline="0" collapsedLevelsAreSubtotals="1" fieldPosition="0"/>
    </format>
    <format dxfId="145">
      <pivotArea field="3" type="button" dataOnly="0" labelOnly="1" outline="0" axis="axisPage" fieldPosition="0"/>
    </format>
    <format dxfId="144">
      <pivotArea type="topRight" dataOnly="0" labelOnly="1" outline="0" fieldPosition="0"/>
    </format>
    <format dxfId="14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7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I4:J12" firstHeaderRow="1" firstDataRow="1" firstDataCol="1"/>
  <pivotFields count="3">
    <pivotField numFmtId="14"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Call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9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45:E70" firstHeaderRow="1" firstDataRow="1" firstDataCol="1"/>
  <pivotFields count="2">
    <pivotField axis="axisRow" numFmtId="166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showAll="0"/>
  </pivotFields>
  <rowFields count="1">
    <field x="0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Sum of Calls2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1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P9:Q17" firstHeaderRow="1" firstDataRow="1" firstDataCol="1"/>
  <pivotFields count="3">
    <pivotField numFmtId="14"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Call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C28" firstHeaderRow="0" firstDataRow="1" firstDataCol="1" rowPageCount="1" colPageCount="1"/>
  <pivotFields count="10">
    <pivotField numFmtId="165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">
        <item x="0"/>
        <item x="1"/>
        <item t="default"/>
      </items>
    </pivotField>
    <pivotField axis="axisPage" dataField="1" multipleItemSelectionAllowed="1" showAll="0">
      <items count="5">
        <item h="1" x="1"/>
        <item x="0"/>
        <item h="1" x="2"/>
        <item h="1" x="3"/>
        <item t="default"/>
      </items>
    </pivotField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89">
        <item x="29"/>
        <item x="16"/>
        <item x="3"/>
        <item x="33"/>
        <item x="5"/>
        <item x="26"/>
        <item x="20"/>
        <item x="11"/>
        <item x="31"/>
        <item x="51"/>
        <item x="30"/>
        <item x="18"/>
        <item x="7"/>
        <item x="32"/>
        <item x="56"/>
        <item x="21"/>
        <item x="19"/>
        <item x="62"/>
        <item x="81"/>
        <item x="53"/>
        <item x="1"/>
        <item x="46"/>
        <item x="27"/>
        <item x="41"/>
        <item x="6"/>
        <item x="72"/>
        <item x="48"/>
        <item x="45"/>
        <item x="82"/>
        <item x="50"/>
        <item x="43"/>
        <item x="15"/>
        <item x="8"/>
        <item x="12"/>
        <item x="61"/>
        <item x="4"/>
        <item x="17"/>
        <item x="25"/>
        <item x="84"/>
        <item x="0"/>
        <item x="40"/>
        <item x="78"/>
        <item x="60"/>
        <item x="85"/>
        <item x="47"/>
        <item x="70"/>
        <item x="14"/>
        <item x="67"/>
        <item x="65"/>
        <item x="76"/>
        <item x="73"/>
        <item x="55"/>
        <item x="42"/>
        <item x="37"/>
        <item x="23"/>
        <item x="49"/>
        <item x="35"/>
        <item x="66"/>
        <item x="52"/>
        <item x="58"/>
        <item x="9"/>
        <item x="39"/>
        <item x="87"/>
        <item x="79"/>
        <item x="71"/>
        <item x="34"/>
        <item x="57"/>
        <item x="86"/>
        <item x="38"/>
        <item x="24"/>
        <item x="68"/>
        <item x="59"/>
        <item x="63"/>
        <item x="75"/>
        <item x="13"/>
        <item x="80"/>
        <item x="64"/>
        <item x="10"/>
        <item x="83"/>
        <item x="74"/>
        <item x="77"/>
        <item x="36"/>
        <item x="22"/>
        <item x="44"/>
        <item x="54"/>
        <item x="69"/>
        <item x="28"/>
        <item x="2"/>
        <item t="default"/>
      </items>
    </pivotField>
    <pivotField dataField="1" showAll="0">
      <items count="618">
        <item x="180"/>
        <item x="336"/>
        <item x="8"/>
        <item x="188"/>
        <item x="143"/>
        <item x="139"/>
        <item x="368"/>
        <item x="231"/>
        <item x="348"/>
        <item x="446"/>
        <item x="268"/>
        <item x="109"/>
        <item x="64"/>
        <item x="11"/>
        <item x="282"/>
        <item x="167"/>
        <item x="119"/>
        <item x="616"/>
        <item x="184"/>
        <item x="53"/>
        <item x="14"/>
        <item x="17"/>
        <item x="205"/>
        <item x="448"/>
        <item x="320"/>
        <item x="176"/>
        <item x="208"/>
        <item x="578"/>
        <item x="63"/>
        <item x="111"/>
        <item x="164"/>
        <item x="81"/>
        <item x="20"/>
        <item x="266"/>
        <item x="356"/>
        <item x="441"/>
        <item x="393"/>
        <item x="12"/>
        <item x="215"/>
        <item x="196"/>
        <item x="91"/>
        <item x="216"/>
        <item x="457"/>
        <item x="391"/>
        <item x="507"/>
        <item x="161"/>
        <item x="306"/>
        <item x="370"/>
        <item x="234"/>
        <item x="384"/>
        <item x="10"/>
        <item x="115"/>
        <item x="23"/>
        <item x="471"/>
        <item x="291"/>
        <item x="26"/>
        <item x="192"/>
        <item x="373"/>
        <item x="295"/>
        <item x="600"/>
        <item x="152"/>
        <item x="253"/>
        <item x="80"/>
        <item x="362"/>
        <item x="204"/>
        <item x="418"/>
        <item x="278"/>
        <item x="261"/>
        <item x="229"/>
        <item x="77"/>
        <item x="339"/>
        <item x="367"/>
        <item x="532"/>
        <item x="127"/>
        <item x="1"/>
        <item x="298"/>
        <item x="485"/>
        <item x="452"/>
        <item x="466"/>
        <item x="30"/>
        <item x="556"/>
        <item x="54"/>
        <item x="563"/>
        <item x="516"/>
        <item x="191"/>
        <item x="201"/>
        <item x="423"/>
        <item x="342"/>
        <item x="453"/>
        <item x="463"/>
        <item x="381"/>
        <item x="41"/>
        <item x="49"/>
        <item x="209"/>
        <item x="272"/>
        <item x="29"/>
        <item x="472"/>
        <item x="378"/>
        <item x="203"/>
        <item x="528"/>
        <item x="251"/>
        <item x="42"/>
        <item x="275"/>
        <item x="401"/>
        <item x="408"/>
        <item x="239"/>
        <item x="415"/>
        <item x="163"/>
        <item x="37"/>
        <item x="148"/>
        <item x="459"/>
        <item x="328"/>
        <item x="236"/>
        <item x="598"/>
        <item x="130"/>
        <item x="593"/>
        <item x="33"/>
        <item x="352"/>
        <item x="219"/>
        <item x="533"/>
        <item x="404"/>
        <item x="417"/>
        <item x="44"/>
        <item x="56"/>
        <item x="372"/>
        <item x="349"/>
        <item x="67"/>
        <item x="35"/>
        <item x="267"/>
        <item x="558"/>
        <item x="476"/>
        <item x="71"/>
        <item x="206"/>
        <item x="171"/>
        <item x="79"/>
        <item x="511"/>
        <item x="284"/>
        <item x="15"/>
        <item x="55"/>
        <item x="98"/>
        <item x="364"/>
        <item x="265"/>
        <item x="270"/>
        <item x="550"/>
        <item x="280"/>
        <item x="366"/>
        <item x="194"/>
        <item x="102"/>
        <item x="169"/>
        <item x="524"/>
        <item x="317"/>
        <item x="223"/>
        <item x="353"/>
        <item x="99"/>
        <item x="147"/>
        <item x="233"/>
        <item x="83"/>
        <item x="57"/>
        <item x="121"/>
        <item x="456"/>
        <item x="314"/>
        <item x="292"/>
        <item x="311"/>
        <item x="323"/>
        <item x="4"/>
        <item x="288"/>
        <item x="303"/>
        <item x="16"/>
        <item x="313"/>
        <item x="129"/>
        <item x="438"/>
        <item x="84"/>
        <item x="116"/>
        <item x="491"/>
        <item x="118"/>
        <item x="245"/>
        <item x="312"/>
        <item x="175"/>
        <item x="527"/>
        <item x="122"/>
        <item x="432"/>
        <item x="580"/>
        <item x="22"/>
        <item x="177"/>
        <item x="612"/>
        <item x="538"/>
        <item x="73"/>
        <item x="489"/>
        <item x="545"/>
        <item x="78"/>
        <item x="308"/>
        <item x="429"/>
        <item x="515"/>
        <item x="478"/>
        <item x="542"/>
        <item x="365"/>
        <item x="87"/>
        <item x="354"/>
        <item x="380"/>
        <item x="301"/>
        <item x="162"/>
        <item x="166"/>
        <item x="396"/>
        <item x="434"/>
        <item x="217"/>
        <item x="534"/>
        <item x="48"/>
        <item x="3"/>
        <item x="422"/>
        <item x="153"/>
        <item x="406"/>
        <item x="346"/>
        <item x="300"/>
        <item x="517"/>
        <item x="199"/>
        <item x="486"/>
        <item x="305"/>
        <item x="52"/>
        <item x="610"/>
        <item x="299"/>
        <item x="376"/>
        <item x="419"/>
        <item x="59"/>
        <item x="427"/>
        <item x="428"/>
        <item x="157"/>
        <item x="495"/>
        <item x="480"/>
        <item x="439"/>
        <item x="358"/>
        <item x="449"/>
        <item x="325"/>
        <item x="585"/>
        <item x="94"/>
        <item x="387"/>
        <item x="327"/>
        <item x="561"/>
        <item x="185"/>
        <item x="257"/>
        <item x="230"/>
        <item x="484"/>
        <item x="62"/>
        <item x="242"/>
        <item x="190"/>
        <item x="182"/>
        <item x="564"/>
        <item x="114"/>
        <item x="285"/>
        <item x="324"/>
        <item x="110"/>
        <item x="93"/>
        <item x="322"/>
        <item x="36"/>
        <item x="145"/>
        <item x="68"/>
        <item x="213"/>
        <item x="117"/>
        <item x="541"/>
        <item x="221"/>
        <item x="479"/>
        <item x="58"/>
        <item x="66"/>
        <item x="442"/>
        <item x="310"/>
        <item x="591"/>
        <item x="549"/>
        <item x="589"/>
        <item x="347"/>
        <item x="198"/>
        <item x="21"/>
        <item x="506"/>
        <item x="566"/>
        <item x="343"/>
        <item x="155"/>
        <item x="43"/>
        <item x="426"/>
        <item x="383"/>
        <item x="588"/>
        <item x="88"/>
        <item x="335"/>
        <item x="540"/>
        <item x="605"/>
        <item x="260"/>
        <item x="101"/>
        <item x="386"/>
        <item x="483"/>
        <item x="34"/>
        <item x="487"/>
        <item x="341"/>
        <item x="398"/>
        <item x="548"/>
        <item x="499"/>
        <item x="321"/>
        <item x="18"/>
        <item x="319"/>
        <item x="135"/>
        <item x="444"/>
        <item x="154"/>
        <item x="546"/>
        <item x="92"/>
        <item x="519"/>
        <item x="256"/>
        <item x="222"/>
        <item x="179"/>
        <item x="531"/>
        <item x="218"/>
        <item x="133"/>
        <item x="138"/>
        <item x="262"/>
        <item x="602"/>
        <item x="555"/>
        <item x="128"/>
        <item x="500"/>
        <item x="355"/>
        <item x="211"/>
        <item x="225"/>
        <item x="72"/>
        <item x="420"/>
        <item x="74"/>
        <item x="565"/>
        <item x="45"/>
        <item x="279"/>
        <item x="252"/>
        <item x="613"/>
        <item x="334"/>
        <item x="243"/>
        <item x="416"/>
        <item x="290"/>
        <item x="474"/>
        <item x="604"/>
        <item x="455"/>
        <item x="276"/>
        <item x="100"/>
        <item x="39"/>
        <item x="7"/>
        <item x="345"/>
        <item x="13"/>
        <item x="90"/>
        <item x="273"/>
        <item x="60"/>
        <item x="165"/>
        <item x="607"/>
        <item x="47"/>
        <item x="193"/>
        <item x="351"/>
        <item x="113"/>
        <item x="579"/>
        <item x="405"/>
        <item x="259"/>
        <item x="402"/>
        <item x="75"/>
        <item x="543"/>
        <item x="95"/>
        <item x="237"/>
        <item x="50"/>
        <item x="504"/>
        <item x="107"/>
        <item x="503"/>
        <item x="207"/>
        <item x="232"/>
        <item x="544"/>
        <item x="297"/>
        <item x="330"/>
        <item x="263"/>
        <item x="70"/>
        <item x="248"/>
        <item x="38"/>
        <item x="247"/>
        <item x="371"/>
        <item x="316"/>
        <item x="27"/>
        <item x="250"/>
        <item x="69"/>
        <item x="125"/>
        <item x="5"/>
        <item x="51"/>
        <item x="228"/>
        <item x="212"/>
        <item x="575"/>
        <item x="440"/>
        <item x="535"/>
        <item x="120"/>
        <item x="525"/>
        <item x="518"/>
        <item x="498"/>
        <item x="187"/>
        <item x="597"/>
        <item x="136"/>
        <item x="596"/>
        <item x="97"/>
        <item x="302"/>
        <item x="537"/>
        <item x="505"/>
        <item x="296"/>
        <item x="156"/>
        <item x="289"/>
        <item x="614"/>
        <item x="392"/>
        <item x="170"/>
        <item x="61"/>
        <item x="85"/>
        <item x="160"/>
        <item x="271"/>
        <item x="577"/>
        <item x="31"/>
        <item x="559"/>
        <item x="470"/>
        <item x="436"/>
        <item x="521"/>
        <item x="468"/>
        <item x="96"/>
        <item x="573"/>
        <item x="467"/>
        <item x="360"/>
        <item x="144"/>
        <item x="488"/>
        <item x="86"/>
        <item x="501"/>
        <item x="332"/>
        <item x="304"/>
        <item x="238"/>
        <item x="112"/>
        <item x="394"/>
        <item x="388"/>
        <item x="40"/>
        <item x="32"/>
        <item x="399"/>
        <item x="150"/>
        <item x="374"/>
        <item x="435"/>
        <item x="409"/>
        <item x="264"/>
        <item x="568"/>
        <item x="286"/>
        <item x="530"/>
        <item x="369"/>
        <item x="104"/>
        <item x="572"/>
        <item x="395"/>
        <item x="142"/>
        <item x="412"/>
        <item x="108"/>
        <item x="227"/>
        <item x="146"/>
        <item x="536"/>
        <item x="490"/>
        <item x="173"/>
        <item x="464"/>
        <item x="338"/>
        <item x="461"/>
        <item x="363"/>
        <item x="400"/>
        <item x="421"/>
        <item x="158"/>
        <item x="567"/>
        <item x="309"/>
        <item x="137"/>
        <item x="159"/>
        <item x="189"/>
        <item x="592"/>
        <item x="481"/>
        <item x="582"/>
        <item x="465"/>
        <item x="254"/>
        <item x="430"/>
        <item x="134"/>
        <item x="390"/>
        <item x="258"/>
        <item x="124"/>
        <item x="553"/>
        <item x="293"/>
        <item x="274"/>
        <item x="244"/>
        <item x="140"/>
        <item x="510"/>
        <item x="520"/>
        <item x="197"/>
        <item x="340"/>
        <item x="350"/>
        <item x="586"/>
        <item x="571"/>
        <item x="183"/>
        <item x="281"/>
        <item x="469"/>
        <item x="529"/>
        <item x="168"/>
        <item x="413"/>
        <item x="214"/>
        <item x="246"/>
        <item x="497"/>
        <item x="477"/>
        <item x="407"/>
        <item x="552"/>
        <item x="6"/>
        <item x="287"/>
        <item x="609"/>
        <item x="547"/>
        <item x="9"/>
        <item x="522"/>
        <item x="562"/>
        <item x="447"/>
        <item x="601"/>
        <item x="576"/>
        <item x="131"/>
        <item x="615"/>
        <item x="460"/>
        <item x="240"/>
        <item x="587"/>
        <item x="141"/>
        <item x="445"/>
        <item x="508"/>
        <item x="454"/>
        <item x="594"/>
        <item x="551"/>
        <item x="603"/>
        <item x="496"/>
        <item x="283"/>
        <item x="76"/>
        <item x="410"/>
        <item x="451"/>
        <item x="172"/>
        <item x="186"/>
        <item x="608"/>
        <item x="255"/>
        <item x="24"/>
        <item x="220"/>
        <item x="89"/>
        <item x="437"/>
        <item x="411"/>
        <item x="82"/>
        <item x="513"/>
        <item x="590"/>
        <item x="241"/>
        <item x="424"/>
        <item x="583"/>
        <item x="526"/>
        <item x="379"/>
        <item x="224"/>
        <item x="509"/>
        <item x="473"/>
        <item x="19"/>
        <item x="315"/>
        <item x="202"/>
        <item x="557"/>
        <item x="178"/>
        <item x="326"/>
        <item x="333"/>
        <item x="569"/>
        <item x="249"/>
        <item x="318"/>
        <item x="105"/>
        <item x="337"/>
        <item x="151"/>
        <item x="574"/>
        <item x="149"/>
        <item x="200"/>
        <item x="482"/>
        <item x="28"/>
        <item x="425"/>
        <item x="584"/>
        <item x="307"/>
        <item x="492"/>
        <item x="403"/>
        <item x="606"/>
        <item x="431"/>
        <item x="599"/>
        <item x="475"/>
        <item x="195"/>
        <item x="570"/>
        <item x="174"/>
        <item x="103"/>
        <item x="25"/>
        <item x="361"/>
        <item x="512"/>
        <item x="523"/>
        <item x="123"/>
        <item x="235"/>
        <item x="210"/>
        <item x="126"/>
        <item x="294"/>
        <item x="377"/>
        <item x="329"/>
        <item x="450"/>
        <item x="46"/>
        <item x="226"/>
        <item x="462"/>
        <item x="493"/>
        <item x="331"/>
        <item x="595"/>
        <item x="385"/>
        <item x="581"/>
        <item x="359"/>
        <item x="397"/>
        <item x="494"/>
        <item x="269"/>
        <item x="65"/>
        <item x="514"/>
        <item x="611"/>
        <item x="277"/>
        <item x="344"/>
        <item x="433"/>
        <item x="502"/>
        <item x="382"/>
        <item x="357"/>
        <item x="106"/>
        <item x="181"/>
        <item x="443"/>
        <item x="458"/>
        <item x="539"/>
        <item x="132"/>
        <item x="389"/>
        <item x="560"/>
        <item x="375"/>
        <item x="414"/>
        <item x="554"/>
        <item x="0"/>
        <item x="2"/>
        <item t="default"/>
      </items>
    </pivotField>
    <pivotField showAll="0"/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1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 of  Duration" fld="6" baseField="2" baseItem="0"/>
    <dataField name="Count of  Transaction" fld="3" subtotal="count" baseField="0" baseItem="0"/>
  </dataFields>
  <formats count="9">
    <format dxfId="142">
      <pivotArea dataOnly="0" labelOnly="1" grandCol="1" outline="0" fieldPosition="0"/>
    </format>
    <format dxfId="141">
      <pivotArea outline="0" collapsedLevelsAreSubtotals="1" fieldPosition="0"/>
    </format>
    <format dxfId="140">
      <pivotArea field="3" type="button" dataOnly="0" labelOnly="1" outline="0" axis="axisPage" fieldPosition="0"/>
    </format>
    <format dxfId="139">
      <pivotArea type="topRight" dataOnly="0" labelOnly="1" outline="0" fieldPosition="0"/>
    </format>
    <format dxfId="138">
      <pivotArea dataOnly="0" labelOnly="1" grandCol="1" outline="0" fieldPosition="0"/>
    </format>
    <format dxfId="137">
      <pivotArea field="1" type="button" dataOnly="0" labelOnly="1" outline="0" axis="axisRow" fieldPosition="0"/>
    </format>
    <format dxfId="13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5">
      <pivotArea field="1" type="button" dataOnly="0" labelOnly="1" outline="0" axis="axisRow" fieldPosition="0"/>
    </format>
    <format dxfId="13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C37" firstHeaderRow="0" firstDataRow="1" firstDataCol="1" rowPageCount="1" colPageCount="1"/>
  <pivotFields count="10">
    <pivotField axis="axisRow" numFmtId="165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">
        <item x="0"/>
        <item x="1"/>
        <item t="default"/>
      </items>
    </pivotField>
    <pivotField axis="axisPage" dataField="1" multipleItemSelectionAllowed="1" showAll="0">
      <items count="5">
        <item h="1" x="1"/>
        <item x="0"/>
        <item h="1" x="2"/>
        <item h="1" x="3"/>
        <item t="default"/>
      </items>
    </pivotField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89">
        <item x="29"/>
        <item x="16"/>
        <item x="3"/>
        <item x="33"/>
        <item x="5"/>
        <item x="26"/>
        <item x="20"/>
        <item x="11"/>
        <item x="31"/>
        <item x="51"/>
        <item x="30"/>
        <item x="18"/>
        <item x="7"/>
        <item x="32"/>
        <item x="56"/>
        <item x="21"/>
        <item x="19"/>
        <item x="62"/>
        <item x="81"/>
        <item x="53"/>
        <item x="1"/>
        <item x="46"/>
        <item x="27"/>
        <item x="41"/>
        <item x="6"/>
        <item x="72"/>
        <item x="48"/>
        <item x="45"/>
        <item x="82"/>
        <item x="50"/>
        <item x="43"/>
        <item x="15"/>
        <item x="8"/>
        <item x="12"/>
        <item x="61"/>
        <item x="4"/>
        <item x="17"/>
        <item x="25"/>
        <item x="84"/>
        <item x="0"/>
        <item x="40"/>
        <item x="78"/>
        <item x="60"/>
        <item x="85"/>
        <item x="47"/>
        <item x="70"/>
        <item x="14"/>
        <item x="67"/>
        <item x="65"/>
        <item x="76"/>
        <item x="73"/>
        <item x="55"/>
        <item x="42"/>
        <item x="37"/>
        <item x="23"/>
        <item x="49"/>
        <item x="35"/>
        <item x="66"/>
        <item x="52"/>
        <item x="58"/>
        <item x="9"/>
        <item x="39"/>
        <item x="87"/>
        <item x="79"/>
        <item x="71"/>
        <item x="34"/>
        <item x="57"/>
        <item x="86"/>
        <item x="38"/>
        <item x="24"/>
        <item x="68"/>
        <item x="59"/>
        <item x="63"/>
        <item x="75"/>
        <item x="13"/>
        <item x="80"/>
        <item x="64"/>
        <item x="10"/>
        <item x="83"/>
        <item x="74"/>
        <item x="77"/>
        <item x="36"/>
        <item x="22"/>
        <item x="44"/>
        <item x="54"/>
        <item x="69"/>
        <item x="28"/>
        <item x="2"/>
        <item t="default"/>
      </items>
    </pivotField>
    <pivotField dataField="1" showAll="0">
      <items count="618">
        <item x="180"/>
        <item x="336"/>
        <item x="8"/>
        <item x="188"/>
        <item x="143"/>
        <item x="139"/>
        <item x="368"/>
        <item x="231"/>
        <item x="348"/>
        <item x="446"/>
        <item x="268"/>
        <item x="109"/>
        <item x="64"/>
        <item x="11"/>
        <item x="282"/>
        <item x="167"/>
        <item x="119"/>
        <item x="616"/>
        <item x="184"/>
        <item x="53"/>
        <item x="14"/>
        <item x="17"/>
        <item x="205"/>
        <item x="448"/>
        <item x="320"/>
        <item x="176"/>
        <item x="208"/>
        <item x="578"/>
        <item x="63"/>
        <item x="111"/>
        <item x="164"/>
        <item x="81"/>
        <item x="20"/>
        <item x="266"/>
        <item x="356"/>
        <item x="441"/>
        <item x="393"/>
        <item x="12"/>
        <item x="215"/>
        <item x="196"/>
        <item x="91"/>
        <item x="216"/>
        <item x="457"/>
        <item x="391"/>
        <item x="507"/>
        <item x="161"/>
        <item x="306"/>
        <item x="370"/>
        <item x="234"/>
        <item x="384"/>
        <item x="10"/>
        <item x="115"/>
        <item x="23"/>
        <item x="471"/>
        <item x="291"/>
        <item x="26"/>
        <item x="192"/>
        <item x="373"/>
        <item x="295"/>
        <item x="600"/>
        <item x="152"/>
        <item x="253"/>
        <item x="80"/>
        <item x="362"/>
        <item x="204"/>
        <item x="418"/>
        <item x="278"/>
        <item x="261"/>
        <item x="229"/>
        <item x="77"/>
        <item x="339"/>
        <item x="367"/>
        <item x="532"/>
        <item x="127"/>
        <item x="1"/>
        <item x="298"/>
        <item x="485"/>
        <item x="452"/>
        <item x="466"/>
        <item x="30"/>
        <item x="556"/>
        <item x="54"/>
        <item x="563"/>
        <item x="516"/>
        <item x="191"/>
        <item x="201"/>
        <item x="423"/>
        <item x="342"/>
        <item x="453"/>
        <item x="463"/>
        <item x="381"/>
        <item x="41"/>
        <item x="49"/>
        <item x="209"/>
        <item x="272"/>
        <item x="29"/>
        <item x="472"/>
        <item x="378"/>
        <item x="203"/>
        <item x="528"/>
        <item x="251"/>
        <item x="42"/>
        <item x="275"/>
        <item x="401"/>
        <item x="408"/>
        <item x="239"/>
        <item x="415"/>
        <item x="163"/>
        <item x="37"/>
        <item x="148"/>
        <item x="459"/>
        <item x="328"/>
        <item x="236"/>
        <item x="598"/>
        <item x="130"/>
        <item x="593"/>
        <item x="33"/>
        <item x="352"/>
        <item x="219"/>
        <item x="533"/>
        <item x="404"/>
        <item x="417"/>
        <item x="44"/>
        <item x="56"/>
        <item x="372"/>
        <item x="349"/>
        <item x="67"/>
        <item x="35"/>
        <item x="267"/>
        <item x="558"/>
        <item x="476"/>
        <item x="71"/>
        <item x="206"/>
        <item x="171"/>
        <item x="79"/>
        <item x="511"/>
        <item x="284"/>
        <item x="15"/>
        <item x="55"/>
        <item x="98"/>
        <item x="364"/>
        <item x="265"/>
        <item x="270"/>
        <item x="550"/>
        <item x="280"/>
        <item x="366"/>
        <item x="194"/>
        <item x="102"/>
        <item x="169"/>
        <item x="524"/>
        <item x="317"/>
        <item x="223"/>
        <item x="353"/>
        <item x="99"/>
        <item x="147"/>
        <item x="233"/>
        <item x="83"/>
        <item x="57"/>
        <item x="121"/>
        <item x="456"/>
        <item x="314"/>
        <item x="292"/>
        <item x="311"/>
        <item x="323"/>
        <item x="4"/>
        <item x="288"/>
        <item x="303"/>
        <item x="16"/>
        <item x="313"/>
        <item x="129"/>
        <item x="438"/>
        <item x="84"/>
        <item x="116"/>
        <item x="491"/>
        <item x="118"/>
        <item x="245"/>
        <item x="312"/>
        <item x="175"/>
        <item x="527"/>
        <item x="122"/>
        <item x="432"/>
        <item x="580"/>
        <item x="22"/>
        <item x="177"/>
        <item x="612"/>
        <item x="538"/>
        <item x="73"/>
        <item x="489"/>
        <item x="545"/>
        <item x="78"/>
        <item x="308"/>
        <item x="429"/>
        <item x="515"/>
        <item x="478"/>
        <item x="542"/>
        <item x="365"/>
        <item x="87"/>
        <item x="354"/>
        <item x="380"/>
        <item x="301"/>
        <item x="162"/>
        <item x="166"/>
        <item x="396"/>
        <item x="434"/>
        <item x="217"/>
        <item x="534"/>
        <item x="48"/>
        <item x="3"/>
        <item x="422"/>
        <item x="153"/>
        <item x="406"/>
        <item x="346"/>
        <item x="300"/>
        <item x="517"/>
        <item x="199"/>
        <item x="486"/>
        <item x="305"/>
        <item x="52"/>
        <item x="610"/>
        <item x="299"/>
        <item x="376"/>
        <item x="419"/>
        <item x="59"/>
        <item x="427"/>
        <item x="428"/>
        <item x="157"/>
        <item x="495"/>
        <item x="480"/>
        <item x="439"/>
        <item x="358"/>
        <item x="449"/>
        <item x="325"/>
        <item x="585"/>
        <item x="94"/>
        <item x="387"/>
        <item x="327"/>
        <item x="561"/>
        <item x="185"/>
        <item x="257"/>
        <item x="230"/>
        <item x="484"/>
        <item x="62"/>
        <item x="242"/>
        <item x="190"/>
        <item x="182"/>
        <item x="564"/>
        <item x="114"/>
        <item x="285"/>
        <item x="324"/>
        <item x="110"/>
        <item x="93"/>
        <item x="322"/>
        <item x="36"/>
        <item x="145"/>
        <item x="68"/>
        <item x="213"/>
        <item x="117"/>
        <item x="541"/>
        <item x="221"/>
        <item x="479"/>
        <item x="58"/>
        <item x="66"/>
        <item x="442"/>
        <item x="310"/>
        <item x="591"/>
        <item x="549"/>
        <item x="589"/>
        <item x="347"/>
        <item x="198"/>
        <item x="21"/>
        <item x="506"/>
        <item x="566"/>
        <item x="343"/>
        <item x="155"/>
        <item x="43"/>
        <item x="426"/>
        <item x="383"/>
        <item x="588"/>
        <item x="88"/>
        <item x="335"/>
        <item x="540"/>
        <item x="605"/>
        <item x="260"/>
        <item x="101"/>
        <item x="386"/>
        <item x="483"/>
        <item x="34"/>
        <item x="487"/>
        <item x="341"/>
        <item x="398"/>
        <item x="548"/>
        <item x="499"/>
        <item x="321"/>
        <item x="18"/>
        <item x="319"/>
        <item x="135"/>
        <item x="444"/>
        <item x="154"/>
        <item x="546"/>
        <item x="92"/>
        <item x="519"/>
        <item x="256"/>
        <item x="222"/>
        <item x="179"/>
        <item x="531"/>
        <item x="218"/>
        <item x="133"/>
        <item x="138"/>
        <item x="262"/>
        <item x="602"/>
        <item x="555"/>
        <item x="128"/>
        <item x="500"/>
        <item x="355"/>
        <item x="211"/>
        <item x="225"/>
        <item x="72"/>
        <item x="420"/>
        <item x="74"/>
        <item x="565"/>
        <item x="45"/>
        <item x="279"/>
        <item x="252"/>
        <item x="613"/>
        <item x="334"/>
        <item x="243"/>
        <item x="416"/>
        <item x="290"/>
        <item x="474"/>
        <item x="604"/>
        <item x="455"/>
        <item x="276"/>
        <item x="100"/>
        <item x="39"/>
        <item x="7"/>
        <item x="345"/>
        <item x="13"/>
        <item x="90"/>
        <item x="273"/>
        <item x="60"/>
        <item x="165"/>
        <item x="607"/>
        <item x="47"/>
        <item x="193"/>
        <item x="351"/>
        <item x="113"/>
        <item x="579"/>
        <item x="405"/>
        <item x="259"/>
        <item x="402"/>
        <item x="75"/>
        <item x="543"/>
        <item x="95"/>
        <item x="237"/>
        <item x="50"/>
        <item x="504"/>
        <item x="107"/>
        <item x="503"/>
        <item x="207"/>
        <item x="232"/>
        <item x="544"/>
        <item x="297"/>
        <item x="330"/>
        <item x="263"/>
        <item x="70"/>
        <item x="248"/>
        <item x="38"/>
        <item x="247"/>
        <item x="371"/>
        <item x="316"/>
        <item x="27"/>
        <item x="250"/>
        <item x="69"/>
        <item x="125"/>
        <item x="5"/>
        <item x="51"/>
        <item x="228"/>
        <item x="212"/>
        <item x="575"/>
        <item x="440"/>
        <item x="535"/>
        <item x="120"/>
        <item x="525"/>
        <item x="518"/>
        <item x="498"/>
        <item x="187"/>
        <item x="597"/>
        <item x="136"/>
        <item x="596"/>
        <item x="97"/>
        <item x="302"/>
        <item x="537"/>
        <item x="505"/>
        <item x="296"/>
        <item x="156"/>
        <item x="289"/>
        <item x="614"/>
        <item x="392"/>
        <item x="170"/>
        <item x="61"/>
        <item x="85"/>
        <item x="160"/>
        <item x="271"/>
        <item x="577"/>
        <item x="31"/>
        <item x="559"/>
        <item x="470"/>
        <item x="436"/>
        <item x="521"/>
        <item x="468"/>
        <item x="96"/>
        <item x="573"/>
        <item x="467"/>
        <item x="360"/>
        <item x="144"/>
        <item x="488"/>
        <item x="86"/>
        <item x="501"/>
        <item x="332"/>
        <item x="304"/>
        <item x="238"/>
        <item x="112"/>
        <item x="394"/>
        <item x="388"/>
        <item x="40"/>
        <item x="32"/>
        <item x="399"/>
        <item x="150"/>
        <item x="374"/>
        <item x="435"/>
        <item x="409"/>
        <item x="264"/>
        <item x="568"/>
        <item x="286"/>
        <item x="530"/>
        <item x="369"/>
        <item x="104"/>
        <item x="572"/>
        <item x="395"/>
        <item x="142"/>
        <item x="412"/>
        <item x="108"/>
        <item x="227"/>
        <item x="146"/>
        <item x="536"/>
        <item x="490"/>
        <item x="173"/>
        <item x="464"/>
        <item x="338"/>
        <item x="461"/>
        <item x="363"/>
        <item x="400"/>
        <item x="421"/>
        <item x="158"/>
        <item x="567"/>
        <item x="309"/>
        <item x="137"/>
        <item x="159"/>
        <item x="189"/>
        <item x="592"/>
        <item x="481"/>
        <item x="582"/>
        <item x="465"/>
        <item x="254"/>
        <item x="430"/>
        <item x="134"/>
        <item x="390"/>
        <item x="258"/>
        <item x="124"/>
        <item x="553"/>
        <item x="293"/>
        <item x="274"/>
        <item x="244"/>
        <item x="140"/>
        <item x="510"/>
        <item x="520"/>
        <item x="197"/>
        <item x="340"/>
        <item x="350"/>
        <item x="586"/>
        <item x="571"/>
        <item x="183"/>
        <item x="281"/>
        <item x="469"/>
        <item x="529"/>
        <item x="168"/>
        <item x="413"/>
        <item x="214"/>
        <item x="246"/>
        <item x="497"/>
        <item x="477"/>
        <item x="407"/>
        <item x="552"/>
        <item x="6"/>
        <item x="287"/>
        <item x="609"/>
        <item x="547"/>
        <item x="9"/>
        <item x="522"/>
        <item x="562"/>
        <item x="447"/>
        <item x="601"/>
        <item x="576"/>
        <item x="131"/>
        <item x="615"/>
        <item x="460"/>
        <item x="240"/>
        <item x="587"/>
        <item x="141"/>
        <item x="445"/>
        <item x="508"/>
        <item x="454"/>
        <item x="594"/>
        <item x="551"/>
        <item x="603"/>
        <item x="496"/>
        <item x="283"/>
        <item x="76"/>
        <item x="410"/>
        <item x="451"/>
        <item x="172"/>
        <item x="186"/>
        <item x="608"/>
        <item x="255"/>
        <item x="24"/>
        <item x="220"/>
        <item x="89"/>
        <item x="437"/>
        <item x="411"/>
        <item x="82"/>
        <item x="513"/>
        <item x="590"/>
        <item x="241"/>
        <item x="424"/>
        <item x="583"/>
        <item x="526"/>
        <item x="379"/>
        <item x="224"/>
        <item x="509"/>
        <item x="473"/>
        <item x="19"/>
        <item x="315"/>
        <item x="202"/>
        <item x="557"/>
        <item x="178"/>
        <item x="326"/>
        <item x="333"/>
        <item x="569"/>
        <item x="249"/>
        <item x="318"/>
        <item x="105"/>
        <item x="337"/>
        <item x="151"/>
        <item x="574"/>
        <item x="149"/>
        <item x="200"/>
        <item x="482"/>
        <item x="28"/>
        <item x="425"/>
        <item x="584"/>
        <item x="307"/>
        <item x="492"/>
        <item x="403"/>
        <item x="606"/>
        <item x="431"/>
        <item x="599"/>
        <item x="475"/>
        <item x="195"/>
        <item x="570"/>
        <item x="174"/>
        <item x="103"/>
        <item x="25"/>
        <item x="361"/>
        <item x="512"/>
        <item x="523"/>
        <item x="123"/>
        <item x="235"/>
        <item x="210"/>
        <item x="126"/>
        <item x="294"/>
        <item x="377"/>
        <item x="329"/>
        <item x="450"/>
        <item x="46"/>
        <item x="226"/>
        <item x="462"/>
        <item x="493"/>
        <item x="331"/>
        <item x="595"/>
        <item x="385"/>
        <item x="581"/>
        <item x="359"/>
        <item x="397"/>
        <item x="494"/>
        <item x="269"/>
        <item x="65"/>
        <item x="514"/>
        <item x="611"/>
        <item x="277"/>
        <item x="344"/>
        <item x="433"/>
        <item x="502"/>
        <item x="382"/>
        <item x="357"/>
        <item x="106"/>
        <item x="181"/>
        <item x="443"/>
        <item x="458"/>
        <item x="539"/>
        <item x="132"/>
        <item x="389"/>
        <item x="560"/>
        <item x="375"/>
        <item x="414"/>
        <item x="554"/>
        <item x="0"/>
        <item x="2"/>
        <item t="default"/>
      </items>
    </pivotField>
    <pivotField showAll="0"/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>
      <x v="31"/>
    </i>
    <i>
      <x v="33"/>
    </i>
    <i>
      <x v="34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 of  Duration" fld="6" baseField="2" baseItem="0"/>
    <dataField name="Count of  Transaction" fld="3" subtotal="count" baseField="0" baseItem="0"/>
  </dataFields>
  <formats count="9">
    <format dxfId="133">
      <pivotArea dataOnly="0" labelOnly="1" grandCol="1" outline="0" fieldPosition="0"/>
    </format>
    <format dxfId="132">
      <pivotArea outline="0" collapsedLevelsAreSubtotals="1" fieldPosition="0"/>
    </format>
    <format dxfId="131">
      <pivotArea field="3" type="button" dataOnly="0" labelOnly="1" outline="0" axis="axisPage" fieldPosition="0"/>
    </format>
    <format dxfId="130">
      <pivotArea type="topRight" dataOnly="0" labelOnly="1" outline="0" fieldPosition="0"/>
    </format>
    <format dxfId="129">
      <pivotArea dataOnly="0" labelOnly="1" grandCol="1" outline="0" fieldPosition="0"/>
    </format>
    <format dxfId="128">
      <pivotArea field="1" type="button" dataOnly="0" labelOnly="1" outline="0"/>
    </format>
    <format dxfId="12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6">
      <pivotArea field="1" type="button" dataOnly="0" labelOnly="1" outline="0"/>
    </format>
    <format dxfId="12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 chartFormat="1">
  <location ref="A3:B28" firstHeaderRow="1" firstDataRow="1" firstDataCol="1" rowPageCount="1" colPageCount="1"/>
  <pivotFields count="10">
    <pivotField numFmtId="165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">
        <item x="0"/>
        <item x="1"/>
        <item t="default"/>
      </items>
    </pivotField>
    <pivotField axis="axisPage" multipleItemSelectionAllowed="1" showAll="0">
      <items count="5">
        <item h="1" x="1"/>
        <item h="1" x="0"/>
        <item x="2"/>
        <item h="1" x="3"/>
        <item t="default"/>
      </items>
    </pivotField>
    <pivotField dataField="1"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89">
        <item x="29"/>
        <item x="16"/>
        <item x="3"/>
        <item x="33"/>
        <item x="5"/>
        <item x="26"/>
        <item x="20"/>
        <item x="11"/>
        <item x="31"/>
        <item x="51"/>
        <item x="30"/>
        <item x="18"/>
        <item x="7"/>
        <item x="32"/>
        <item x="56"/>
        <item x="21"/>
        <item x="19"/>
        <item x="62"/>
        <item x="81"/>
        <item x="53"/>
        <item x="1"/>
        <item x="46"/>
        <item x="27"/>
        <item x="41"/>
        <item x="6"/>
        <item x="72"/>
        <item x="48"/>
        <item x="45"/>
        <item x="82"/>
        <item x="50"/>
        <item x="43"/>
        <item x="15"/>
        <item x="8"/>
        <item x="12"/>
        <item x="61"/>
        <item x="4"/>
        <item x="17"/>
        <item x="25"/>
        <item x="84"/>
        <item x="0"/>
        <item x="40"/>
        <item x="78"/>
        <item x="60"/>
        <item x="85"/>
        <item x="47"/>
        <item x="70"/>
        <item x="14"/>
        <item x="67"/>
        <item x="65"/>
        <item x="76"/>
        <item x="73"/>
        <item x="55"/>
        <item x="42"/>
        <item x="37"/>
        <item x="23"/>
        <item x="49"/>
        <item x="35"/>
        <item x="66"/>
        <item x="52"/>
        <item x="58"/>
        <item x="9"/>
        <item x="39"/>
        <item x="87"/>
        <item x="79"/>
        <item x="71"/>
        <item x="34"/>
        <item x="57"/>
        <item x="86"/>
        <item x="38"/>
        <item x="24"/>
        <item x="68"/>
        <item x="59"/>
        <item x="63"/>
        <item x="75"/>
        <item x="13"/>
        <item x="80"/>
        <item x="64"/>
        <item x="10"/>
        <item x="83"/>
        <item x="74"/>
        <item x="77"/>
        <item x="36"/>
        <item x="22"/>
        <item x="44"/>
        <item x="54"/>
        <item x="69"/>
        <item x="28"/>
        <item x="2"/>
        <item t="default"/>
      </items>
    </pivotField>
    <pivotField showAll="0"/>
    <pivotField showAll="0"/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1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pageFields count="1">
    <pageField fld="3" hier="-1"/>
  </pageFields>
  <dataFields count="1">
    <dataField name="Count of  LineID. From" fld="4" subtotal="count" baseField="1" baseItem="1"/>
  </dataFields>
  <formats count="5">
    <format dxfId="124">
      <pivotArea dataOnly="0" labelOnly="1" grandCol="1" outline="0" fieldPosition="0"/>
    </format>
    <format dxfId="123">
      <pivotArea outline="0" collapsedLevelsAreSubtotals="1" fieldPosition="0"/>
    </format>
    <format dxfId="122">
      <pivotArea field="3" type="button" dataOnly="0" labelOnly="1" outline="0" axis="axisPage" fieldPosition="0"/>
    </format>
    <format dxfId="121">
      <pivotArea type="topRight" dataOnly="0" labelOnly="1" outline="0" fieldPosition="0"/>
    </format>
    <format dxfId="12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 chartFormat="1">
  <location ref="A3:B25" firstHeaderRow="1" firstDataRow="1" firstDataCol="1" rowPageCount="1" colPageCount="1"/>
  <pivotFields count="10">
    <pivotField axis="axisRow" numFmtId="165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">
        <item x="0"/>
        <item x="1"/>
        <item t="default"/>
      </items>
    </pivotField>
    <pivotField axis="axisPage" dataField="1" multipleItemSelectionAllowed="1" showAll="0">
      <items count="5">
        <item x="1"/>
        <item h="1" x="0"/>
        <item h="1" x="2"/>
        <item h="1" x="3"/>
        <item t="default"/>
      </items>
    </pivotField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89">
        <item x="29"/>
        <item x="16"/>
        <item x="3"/>
        <item x="33"/>
        <item x="5"/>
        <item x="26"/>
        <item x="20"/>
        <item x="11"/>
        <item x="31"/>
        <item x="51"/>
        <item x="30"/>
        <item x="18"/>
        <item x="7"/>
        <item x="32"/>
        <item x="56"/>
        <item x="21"/>
        <item x="19"/>
        <item x="62"/>
        <item x="81"/>
        <item x="53"/>
        <item x="1"/>
        <item x="46"/>
        <item x="27"/>
        <item x="41"/>
        <item x="6"/>
        <item x="72"/>
        <item x="48"/>
        <item x="45"/>
        <item x="82"/>
        <item x="50"/>
        <item x="43"/>
        <item x="15"/>
        <item x="8"/>
        <item x="12"/>
        <item x="61"/>
        <item x="4"/>
        <item x="17"/>
        <item x="25"/>
        <item x="84"/>
        <item x="0"/>
        <item x="40"/>
        <item x="78"/>
        <item x="60"/>
        <item x="85"/>
        <item x="47"/>
        <item x="70"/>
        <item x="14"/>
        <item x="67"/>
        <item x="65"/>
        <item x="76"/>
        <item x="73"/>
        <item x="55"/>
        <item x="42"/>
        <item x="37"/>
        <item x="23"/>
        <item x="49"/>
        <item x="35"/>
        <item x="66"/>
        <item x="52"/>
        <item x="58"/>
        <item x="9"/>
        <item x="39"/>
        <item x="87"/>
        <item x="79"/>
        <item x="71"/>
        <item x="34"/>
        <item x="57"/>
        <item x="86"/>
        <item x="38"/>
        <item x="24"/>
        <item x="68"/>
        <item x="59"/>
        <item x="63"/>
        <item x="75"/>
        <item x="13"/>
        <item x="80"/>
        <item x="64"/>
        <item x="10"/>
        <item x="83"/>
        <item x="74"/>
        <item x="77"/>
        <item x="36"/>
        <item x="22"/>
        <item x="44"/>
        <item x="54"/>
        <item x="69"/>
        <item x="28"/>
        <item x="2"/>
        <item t="default"/>
      </items>
    </pivotField>
    <pivotField showAll="0"/>
    <pivotField showAll="0"/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7"/>
    </i>
    <i>
      <x v="18"/>
    </i>
    <i>
      <x v="21"/>
    </i>
    <i>
      <x v="24"/>
    </i>
    <i>
      <x v="27"/>
    </i>
    <i>
      <x v="28"/>
    </i>
    <i t="grand">
      <x/>
    </i>
  </rowItems>
  <colItems count="1">
    <i/>
  </colItems>
  <pageFields count="1">
    <pageField fld="3" hier="-1"/>
  </pageFields>
  <dataFields count="1">
    <dataField name="Count of  Transaction" fld="3" subtotal="count" baseField="0" baseItem="0"/>
  </dataFields>
  <formats count="5">
    <format dxfId="119">
      <pivotArea dataOnly="0" labelOnly="1" grandCol="1" outline="0" fieldPosition="0"/>
    </format>
    <format dxfId="118">
      <pivotArea outline="0" collapsedLevelsAreSubtotals="1" fieldPosition="0"/>
    </format>
    <format dxfId="117">
      <pivotArea field="3" type="button" dataOnly="0" labelOnly="1" outline="0" axis="axisPage" fieldPosition="0"/>
    </format>
    <format dxfId="116">
      <pivotArea type="topRight" dataOnly="0" labelOnly="1" outline="0" fieldPosition="0"/>
    </format>
    <format dxfId="11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 chartFormat="1">
  <location ref="A3:B26" firstHeaderRow="1" firstDataRow="1" firstDataCol="1" rowPageCount="1" colPageCount="1"/>
  <pivotFields count="10">
    <pivotField axis="axisRow" numFmtId="165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">
        <item x="0"/>
        <item x="1"/>
        <item t="default"/>
      </items>
    </pivotField>
    <pivotField axis="axisPage" multipleItemSelectionAllowed="1" showAll="0">
      <items count="5">
        <item h="1" x="1"/>
        <item h="1" x="0"/>
        <item h="1" x="2"/>
        <item x="3"/>
        <item t="default"/>
      </items>
    </pivotField>
    <pivotField dataField="1"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89">
        <item x="29"/>
        <item x="16"/>
        <item x="3"/>
        <item x="33"/>
        <item x="5"/>
        <item x="26"/>
        <item x="20"/>
        <item x="11"/>
        <item x="31"/>
        <item x="51"/>
        <item x="30"/>
        <item x="18"/>
        <item x="7"/>
        <item x="32"/>
        <item x="56"/>
        <item x="21"/>
        <item x="19"/>
        <item x="62"/>
        <item x="81"/>
        <item x="53"/>
        <item x="1"/>
        <item x="46"/>
        <item x="27"/>
        <item x="41"/>
        <item x="6"/>
        <item x="72"/>
        <item x="48"/>
        <item x="45"/>
        <item x="82"/>
        <item x="50"/>
        <item x="43"/>
        <item x="15"/>
        <item x="8"/>
        <item x="12"/>
        <item x="61"/>
        <item x="4"/>
        <item x="17"/>
        <item x="25"/>
        <item x="84"/>
        <item x="0"/>
        <item x="40"/>
        <item x="78"/>
        <item x="60"/>
        <item x="85"/>
        <item x="47"/>
        <item x="70"/>
        <item x="14"/>
        <item x="67"/>
        <item x="65"/>
        <item x="76"/>
        <item x="73"/>
        <item x="55"/>
        <item x="42"/>
        <item x="37"/>
        <item x="23"/>
        <item x="49"/>
        <item x="35"/>
        <item x="66"/>
        <item x="52"/>
        <item x="58"/>
        <item x="9"/>
        <item x="39"/>
        <item x="87"/>
        <item x="79"/>
        <item x="71"/>
        <item x="34"/>
        <item x="57"/>
        <item x="86"/>
        <item x="38"/>
        <item x="24"/>
        <item x="68"/>
        <item x="59"/>
        <item x="63"/>
        <item x="75"/>
        <item x="13"/>
        <item x="80"/>
        <item x="64"/>
        <item x="10"/>
        <item x="83"/>
        <item x="74"/>
        <item x="77"/>
        <item x="36"/>
        <item x="22"/>
        <item x="44"/>
        <item x="54"/>
        <item x="69"/>
        <item x="28"/>
        <item x="2"/>
        <item t="default"/>
      </items>
    </pivotField>
    <pivotField showAll="0"/>
    <pivotField showAll="0"/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20"/>
    </i>
    <i>
      <x v="22"/>
    </i>
    <i>
      <x v="24"/>
    </i>
    <i>
      <x v="25"/>
    </i>
    <i>
      <x v="30"/>
    </i>
    <i>
      <x v="32"/>
    </i>
    <i t="grand">
      <x/>
    </i>
  </rowItems>
  <colItems count="1">
    <i/>
  </colItems>
  <pageFields count="1">
    <pageField fld="3" hier="-1"/>
  </pageFields>
  <dataFields count="1">
    <dataField name="Count of  LineID. From" fld="4" subtotal="count" baseField="1" baseItem="1"/>
  </dataFields>
  <formats count="5">
    <format dxfId="114">
      <pivotArea dataOnly="0" labelOnly="1" grandCol="1" outline="0" fieldPosition="0"/>
    </format>
    <format dxfId="113">
      <pivotArea outline="0" collapsedLevelsAreSubtotals="1" fieldPosition="0"/>
    </format>
    <format dxfId="112">
      <pivotArea field="3" type="button" dataOnly="0" labelOnly="1" outline="0" axis="axisPage" fieldPosition="0"/>
    </format>
    <format dxfId="111">
      <pivotArea type="topRight" dataOnly="0" labelOnly="1" outline="0" fieldPosition="0"/>
    </format>
    <format dxfId="11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4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8" firstHeaderRow="1" firstDataRow="1" firstDataCol="1"/>
  <pivotFields count="2">
    <pivotField showAll="0">
      <items count="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axis="axisRow" dataField="1" showAll="0">
      <items count="5">
        <item x="0"/>
        <item x="1"/>
        <item x="3"/>
        <item x="2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 HandsetModel.From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rinterSettings" Target="../printerSettings/printerSettings3.bin"/><Relationship Id="rId3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printerSettings" Target="../printerSettings/printerSettings4.bin"/><Relationship Id="rId3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printerSettings" Target="../printerSettings/printerSettings5.bin"/><Relationship Id="rId3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4" Type="http://schemas.openxmlformats.org/officeDocument/2006/relationships/drawing" Target="../drawings/drawing6.xml"/><Relationship Id="rId1" Type="http://schemas.openxmlformats.org/officeDocument/2006/relationships/pivotTable" Target="../pivotTables/pivotTable7.xml"/><Relationship Id="rId2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4" Type="http://schemas.openxmlformats.org/officeDocument/2006/relationships/drawing" Target="../drawings/drawing7.xml"/><Relationship Id="rId1" Type="http://schemas.openxmlformats.org/officeDocument/2006/relationships/pivotTable" Target="../pivotTables/pivotTable10.xml"/><Relationship Id="rId2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Relationship Id="rId2" Type="http://schemas.openxmlformats.org/officeDocument/2006/relationships/printerSettings" Target="../printerSettings/printerSettings8.bin"/><Relationship Id="rId3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Relationship Id="rId2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Relationship Id="rId2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Relationship Id="rId2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39"/>
  <sheetViews>
    <sheetView tabSelected="1" topLeftCell="B330" zoomScale="119" workbookViewId="0">
      <selection activeCell="J335" sqref="J335"/>
    </sheetView>
  </sheetViews>
  <sheetFormatPr baseColWidth="10" defaultColWidth="8.83203125" defaultRowHeight="15" x14ac:dyDescent="0.2"/>
  <cols>
    <col min="1" max="1" width="1.83203125" customWidth="1"/>
    <col min="2" max="2" width="12.83203125" style="12" customWidth="1"/>
    <col min="3" max="3" width="12.33203125" style="13" customWidth="1"/>
    <col min="4" max="4" width="9.5" style="11" customWidth="1"/>
    <col min="5" max="5" width="18.5" style="56" customWidth="1"/>
    <col min="6" max="6" width="8.6640625" style="19" customWidth="1"/>
    <col min="7" max="7" width="11.5" style="19" customWidth="1"/>
    <col min="8" max="8" width="12.33203125" style="19" customWidth="1"/>
    <col min="9" max="9" width="13.1640625" style="19" customWidth="1"/>
    <col min="10" max="10" width="11.83203125" style="19" customWidth="1"/>
    <col min="11" max="11" width="23.1640625" style="20" customWidth="1"/>
    <col min="12" max="12" width="5.33203125" style="36" customWidth="1"/>
    <col min="13" max="13" width="8.83203125" style="11"/>
    <col min="14" max="14" width="20.33203125" customWidth="1"/>
  </cols>
  <sheetData>
    <row r="1" spans="2:14" s="19" customFormat="1" ht="30" x14ac:dyDescent="0.2">
      <c r="B1" s="21" t="s">
        <v>19</v>
      </c>
      <c r="C1" s="22" t="s">
        <v>18</v>
      </c>
      <c r="D1" s="23" t="s">
        <v>22</v>
      </c>
      <c r="E1" s="24" t="s">
        <v>1</v>
      </c>
      <c r="F1" s="24" t="s">
        <v>21</v>
      </c>
      <c r="G1" s="24" t="s">
        <v>3</v>
      </c>
      <c r="H1" s="24" t="s">
        <v>4</v>
      </c>
      <c r="I1" s="24" t="s">
        <v>5</v>
      </c>
      <c r="J1" s="24" t="s">
        <v>20</v>
      </c>
      <c r="K1" s="25" t="s">
        <v>7</v>
      </c>
      <c r="L1" s="35"/>
      <c r="M1" s="24" t="s">
        <v>20</v>
      </c>
      <c r="N1" s="25" t="s">
        <v>7</v>
      </c>
    </row>
    <row r="2" spans="2:14" s="5" customFormat="1" x14ac:dyDescent="0.2">
      <c r="B2" s="15">
        <v>38355</v>
      </c>
      <c r="C2" s="13">
        <v>0.39369212962962963</v>
      </c>
      <c r="D2" s="11" t="s">
        <v>16</v>
      </c>
      <c r="E2" s="56" t="s">
        <v>15</v>
      </c>
      <c r="F2" s="19">
        <v>1</v>
      </c>
      <c r="G2" s="19"/>
      <c r="H2" s="19"/>
      <c r="I2" s="19">
        <v>-10000</v>
      </c>
      <c r="J2" s="19">
        <v>1</v>
      </c>
      <c r="K2" s="20" t="s">
        <v>13</v>
      </c>
      <c r="L2" s="36"/>
      <c r="M2" s="16">
        <f>0</f>
        <v>0</v>
      </c>
      <c r="N2" s="5" t="str">
        <f t="shared" ref="N2:N26" si="0">VLOOKUP(M2,Handset,2,FALSE)</f>
        <v>blackberry curve</v>
      </c>
    </row>
    <row r="3" spans="2:14" x14ac:dyDescent="0.2">
      <c r="B3" s="15">
        <v>38355</v>
      </c>
      <c r="C3" s="13">
        <v>0.97471064814814812</v>
      </c>
      <c r="D3" s="11" t="s">
        <v>17</v>
      </c>
      <c r="E3" s="56" t="s">
        <v>15</v>
      </c>
      <c r="F3" s="19">
        <v>7</v>
      </c>
      <c r="I3" s="19">
        <v>-10000</v>
      </c>
      <c r="J3" s="19">
        <v>7</v>
      </c>
      <c r="K3" s="20" t="s">
        <v>13</v>
      </c>
      <c r="M3" s="11">
        <f>M2+1</f>
        <v>1</v>
      </c>
      <c r="N3" s="5" t="str">
        <f t="shared" si="0"/>
        <v>motorola-c113</v>
      </c>
    </row>
    <row r="4" spans="2:14" x14ac:dyDescent="0.2">
      <c r="B4" s="15">
        <v>38369</v>
      </c>
      <c r="C4" s="13">
        <v>0.90993055555555558</v>
      </c>
      <c r="D4" s="11" t="s">
        <v>17</v>
      </c>
      <c r="E4" s="56" t="s">
        <v>15</v>
      </c>
      <c r="F4" s="19">
        <v>7</v>
      </c>
      <c r="I4" s="19">
        <v>-10000</v>
      </c>
      <c r="J4" s="19">
        <v>7</v>
      </c>
      <c r="K4" s="20" t="s">
        <v>13</v>
      </c>
      <c r="M4" s="11">
        <f t="shared" ref="M4:M26" si="1">M3+1</f>
        <v>2</v>
      </c>
      <c r="N4" s="5" t="str">
        <f t="shared" si="0"/>
        <v>nokia-1200</v>
      </c>
    </row>
    <row r="5" spans="2:14" x14ac:dyDescent="0.2">
      <c r="B5" s="15">
        <v>38354</v>
      </c>
      <c r="C5" s="13">
        <v>0.97650462962962958</v>
      </c>
      <c r="D5" s="11" t="s">
        <v>17</v>
      </c>
      <c r="E5" s="56" t="s">
        <v>15</v>
      </c>
      <c r="F5" s="19">
        <v>20</v>
      </c>
      <c r="I5" s="19">
        <v>-10000</v>
      </c>
      <c r="J5" s="19">
        <v>20</v>
      </c>
      <c r="K5" s="20" t="s">
        <v>13</v>
      </c>
      <c r="M5" s="11">
        <f t="shared" si="1"/>
        <v>3</v>
      </c>
      <c r="N5" s="5" t="str">
        <f t="shared" si="0"/>
        <v>nokia-1100</v>
      </c>
    </row>
    <row r="6" spans="2:14" x14ac:dyDescent="0.2">
      <c r="B6" s="15">
        <v>38358</v>
      </c>
      <c r="C6" s="13">
        <v>0.13143518518518518</v>
      </c>
      <c r="D6" s="11" t="s">
        <v>16</v>
      </c>
      <c r="E6" s="56" t="s">
        <v>15</v>
      </c>
      <c r="F6" s="19">
        <v>35</v>
      </c>
      <c r="I6" s="19">
        <v>-10000</v>
      </c>
      <c r="J6" s="19">
        <v>35</v>
      </c>
      <c r="K6" s="20" t="s">
        <v>12</v>
      </c>
      <c r="M6" s="11">
        <f t="shared" si="1"/>
        <v>4</v>
      </c>
      <c r="N6" s="5" t="str">
        <f t="shared" si="0"/>
        <v>nokia-1100</v>
      </c>
    </row>
    <row r="7" spans="2:14" x14ac:dyDescent="0.2">
      <c r="B7" s="15">
        <v>38361</v>
      </c>
      <c r="C7" s="13">
        <v>0.42734953703703704</v>
      </c>
      <c r="D7" s="11" t="s">
        <v>16</v>
      </c>
      <c r="E7" s="56" t="s">
        <v>15</v>
      </c>
      <c r="F7" s="19">
        <v>38</v>
      </c>
      <c r="I7" s="19">
        <v>-10000</v>
      </c>
      <c r="J7" s="19">
        <v>38</v>
      </c>
      <c r="K7" s="20" t="s">
        <v>10</v>
      </c>
      <c r="M7" s="11">
        <f t="shared" si="1"/>
        <v>5</v>
      </c>
      <c r="N7" s="5" t="str">
        <f t="shared" si="0"/>
        <v>nokia-1200</v>
      </c>
    </row>
    <row r="8" spans="2:14" x14ac:dyDescent="0.2">
      <c r="B8" s="15">
        <v>38368</v>
      </c>
      <c r="C8" s="13">
        <v>0.41093750000000001</v>
      </c>
      <c r="D8" s="11" t="s">
        <v>16</v>
      </c>
      <c r="E8" s="56" t="s">
        <v>15</v>
      </c>
      <c r="F8" s="19">
        <v>46</v>
      </c>
      <c r="I8" s="19">
        <v>-10000</v>
      </c>
      <c r="J8" s="19">
        <v>46</v>
      </c>
      <c r="K8" s="20" t="s">
        <v>13</v>
      </c>
      <c r="M8" s="11">
        <f t="shared" si="1"/>
        <v>6</v>
      </c>
      <c r="N8" s="5" t="str">
        <f t="shared" si="0"/>
        <v>nokia-1200</v>
      </c>
    </row>
    <row r="9" spans="2:14" x14ac:dyDescent="0.2">
      <c r="B9" s="15">
        <v>38365</v>
      </c>
      <c r="C9" s="13">
        <v>0.55346064814814822</v>
      </c>
      <c r="D9" s="11" t="s">
        <v>17</v>
      </c>
      <c r="E9" s="56" t="s">
        <v>15</v>
      </c>
      <c r="F9" s="19">
        <v>62</v>
      </c>
      <c r="I9" s="19">
        <v>-10000</v>
      </c>
      <c r="J9" s="19">
        <v>62</v>
      </c>
      <c r="K9" s="20" t="s">
        <v>13</v>
      </c>
      <c r="M9" s="11">
        <f t="shared" si="1"/>
        <v>7</v>
      </c>
      <c r="N9" s="5" t="str">
        <f t="shared" si="0"/>
        <v>motorola-c113</v>
      </c>
    </row>
    <row r="10" spans="2:14" x14ac:dyDescent="0.2">
      <c r="B10" s="15">
        <v>38357</v>
      </c>
      <c r="C10" s="13">
        <v>0.4753472222222222</v>
      </c>
      <c r="D10" s="11" t="s">
        <v>16</v>
      </c>
      <c r="E10" s="56" t="s">
        <v>15</v>
      </c>
      <c r="F10" s="19">
        <v>82</v>
      </c>
      <c r="I10" s="19">
        <v>-10000</v>
      </c>
      <c r="J10" s="19">
        <v>82</v>
      </c>
      <c r="K10" s="20" t="s">
        <v>13</v>
      </c>
      <c r="M10" s="11">
        <f t="shared" si="1"/>
        <v>8</v>
      </c>
      <c r="N10" s="5" t="str">
        <f t="shared" si="0"/>
        <v>motorola-c113</v>
      </c>
    </row>
    <row r="11" spans="2:14" x14ac:dyDescent="0.2">
      <c r="B11" s="15">
        <v>38359</v>
      </c>
      <c r="C11" s="13">
        <v>0.35425925925925927</v>
      </c>
      <c r="D11" s="11" t="s">
        <v>16</v>
      </c>
      <c r="E11" s="56" t="s">
        <v>15</v>
      </c>
      <c r="F11" s="19">
        <v>93</v>
      </c>
      <c r="I11" s="19">
        <v>-10000</v>
      </c>
      <c r="J11" s="19">
        <v>93</v>
      </c>
      <c r="K11" s="20" t="s">
        <v>12</v>
      </c>
      <c r="M11" s="11">
        <f t="shared" si="1"/>
        <v>9</v>
      </c>
      <c r="N11" s="5" t="str">
        <f t="shared" si="0"/>
        <v>motorola-c113</v>
      </c>
    </row>
    <row r="12" spans="2:14" x14ac:dyDescent="0.2">
      <c r="B12" s="15">
        <v>38374</v>
      </c>
      <c r="C12" s="13">
        <v>0.80693287037037031</v>
      </c>
      <c r="D12" s="11" t="s">
        <v>17</v>
      </c>
      <c r="E12" s="56" t="s">
        <v>15</v>
      </c>
      <c r="F12" s="19">
        <v>94</v>
      </c>
      <c r="I12" s="19">
        <v>-10000</v>
      </c>
      <c r="J12" s="19">
        <v>94</v>
      </c>
      <c r="K12" s="20" t="s">
        <v>13</v>
      </c>
      <c r="M12" s="11">
        <f t="shared" si="1"/>
        <v>10</v>
      </c>
      <c r="N12" s="5" t="str">
        <f t="shared" si="0"/>
        <v>blackberry curve</v>
      </c>
    </row>
    <row r="13" spans="2:14" x14ac:dyDescent="0.2">
      <c r="B13" s="15">
        <v>38380</v>
      </c>
      <c r="C13" s="13">
        <v>0.55231481481481481</v>
      </c>
      <c r="D13" s="11" t="s">
        <v>17</v>
      </c>
      <c r="E13" s="56" t="s">
        <v>15</v>
      </c>
      <c r="F13" s="19">
        <v>6</v>
      </c>
      <c r="I13" s="19">
        <v>-5000</v>
      </c>
      <c r="J13" s="19">
        <v>6</v>
      </c>
      <c r="K13" s="20" t="s">
        <v>12</v>
      </c>
      <c r="M13" s="11">
        <f t="shared" si="1"/>
        <v>11</v>
      </c>
      <c r="N13" s="5" t="str">
        <f t="shared" si="0"/>
        <v>motorola-c113</v>
      </c>
    </row>
    <row r="14" spans="2:14" x14ac:dyDescent="0.2">
      <c r="B14" s="15">
        <v>38361</v>
      </c>
      <c r="C14" s="13">
        <v>0.24724537037037039</v>
      </c>
      <c r="D14" s="11" t="s">
        <v>16</v>
      </c>
      <c r="E14" s="56" t="s">
        <v>15</v>
      </c>
      <c r="F14" s="19">
        <v>8</v>
      </c>
      <c r="I14" s="19">
        <v>-5000</v>
      </c>
      <c r="J14" s="19">
        <v>8</v>
      </c>
      <c r="K14" s="20" t="s">
        <v>13</v>
      </c>
      <c r="M14" s="11">
        <f t="shared" si="1"/>
        <v>12</v>
      </c>
      <c r="N14" s="5" t="str">
        <f t="shared" si="0"/>
        <v>motorola-c113</v>
      </c>
    </row>
    <row r="15" spans="2:14" x14ac:dyDescent="0.2">
      <c r="B15" s="15">
        <v>38358</v>
      </c>
      <c r="C15" s="13">
        <v>0.63726851851851851</v>
      </c>
      <c r="D15" s="11" t="s">
        <v>17</v>
      </c>
      <c r="E15" s="56" t="s">
        <v>15</v>
      </c>
      <c r="F15" s="19">
        <v>19</v>
      </c>
      <c r="I15" s="19">
        <v>-5000</v>
      </c>
      <c r="J15" s="19">
        <v>19</v>
      </c>
      <c r="K15" s="20" t="s">
        <v>12</v>
      </c>
      <c r="M15" s="11">
        <f t="shared" si="1"/>
        <v>13</v>
      </c>
      <c r="N15" s="5" t="str">
        <f t="shared" si="0"/>
        <v>nokia-1100</v>
      </c>
    </row>
    <row r="16" spans="2:14" x14ac:dyDescent="0.2">
      <c r="B16" s="15">
        <v>38357</v>
      </c>
      <c r="C16" s="13">
        <v>0.88696759259259261</v>
      </c>
      <c r="D16" s="11" t="s">
        <v>17</v>
      </c>
      <c r="E16" s="56" t="s">
        <v>15</v>
      </c>
      <c r="F16" s="19">
        <v>30</v>
      </c>
      <c r="I16" s="19">
        <v>-5000</v>
      </c>
      <c r="J16" s="19">
        <v>30</v>
      </c>
      <c r="K16" s="20" t="s">
        <v>10</v>
      </c>
      <c r="M16" s="11">
        <f t="shared" si="1"/>
        <v>14</v>
      </c>
      <c r="N16" s="5" t="str">
        <f t="shared" si="0"/>
        <v>nokia-1200</v>
      </c>
    </row>
    <row r="17" spans="2:14" x14ac:dyDescent="0.2">
      <c r="B17" s="15">
        <v>38362</v>
      </c>
      <c r="C17" s="13">
        <v>0.11005787037037036</v>
      </c>
      <c r="D17" s="11" t="s">
        <v>16</v>
      </c>
      <c r="E17" s="56" t="s">
        <v>15</v>
      </c>
      <c r="F17" s="19">
        <v>41</v>
      </c>
      <c r="I17" s="19">
        <v>-5000</v>
      </c>
      <c r="J17" s="19">
        <v>41</v>
      </c>
      <c r="K17" s="20" t="s">
        <v>12</v>
      </c>
      <c r="M17" s="11">
        <f t="shared" si="1"/>
        <v>15</v>
      </c>
      <c r="N17" s="5" t="str">
        <f t="shared" si="0"/>
        <v>motorola-c113</v>
      </c>
    </row>
    <row r="18" spans="2:14" x14ac:dyDescent="0.2">
      <c r="B18" s="15">
        <v>38355</v>
      </c>
      <c r="C18" s="13">
        <v>0.55285879629629631</v>
      </c>
      <c r="D18" s="11" t="s">
        <v>17</v>
      </c>
      <c r="E18" s="56" t="s">
        <v>15</v>
      </c>
      <c r="F18" s="19">
        <v>48</v>
      </c>
      <c r="I18" s="19">
        <v>-5000</v>
      </c>
      <c r="J18" s="19">
        <v>48</v>
      </c>
      <c r="K18" s="20" t="s">
        <v>12</v>
      </c>
      <c r="M18" s="11">
        <f t="shared" si="1"/>
        <v>16</v>
      </c>
      <c r="N18" s="5" t="str">
        <f t="shared" si="0"/>
        <v>nokia-1100</v>
      </c>
    </row>
    <row r="19" spans="2:14" x14ac:dyDescent="0.2">
      <c r="B19" s="15">
        <v>38356</v>
      </c>
      <c r="C19" s="13">
        <v>0.44557870370370373</v>
      </c>
      <c r="D19" s="11" t="s">
        <v>16</v>
      </c>
      <c r="E19" s="56" t="s">
        <v>15</v>
      </c>
      <c r="F19" s="19">
        <v>61</v>
      </c>
      <c r="I19" s="19">
        <v>-5000</v>
      </c>
      <c r="J19" s="19">
        <v>61</v>
      </c>
      <c r="K19" s="20" t="s">
        <v>10</v>
      </c>
      <c r="M19" s="11">
        <f t="shared" si="1"/>
        <v>17</v>
      </c>
      <c r="N19" s="5" t="str">
        <f t="shared" si="0"/>
        <v>nokia-1200</v>
      </c>
    </row>
    <row r="20" spans="2:14" x14ac:dyDescent="0.2">
      <c r="B20" s="15">
        <v>38381</v>
      </c>
      <c r="C20" s="13">
        <v>9.5405092592592597E-2</v>
      </c>
      <c r="D20" s="11" t="s">
        <v>16</v>
      </c>
      <c r="E20" s="56" t="s">
        <v>15</v>
      </c>
      <c r="F20" s="19">
        <v>67</v>
      </c>
      <c r="I20" s="19">
        <v>-5000</v>
      </c>
      <c r="J20" s="19">
        <v>67</v>
      </c>
      <c r="K20" s="20" t="s">
        <v>9</v>
      </c>
      <c r="M20" s="11">
        <f t="shared" si="1"/>
        <v>18</v>
      </c>
      <c r="N20" s="5" t="str">
        <f t="shared" si="0"/>
        <v>nokia-1200</v>
      </c>
    </row>
    <row r="21" spans="2:14" x14ac:dyDescent="0.2">
      <c r="B21" s="15">
        <v>38358</v>
      </c>
      <c r="C21" s="13">
        <v>0.96324074074074073</v>
      </c>
      <c r="D21" s="11" t="s">
        <v>17</v>
      </c>
      <c r="E21" s="56" t="s">
        <v>15</v>
      </c>
      <c r="F21" s="19">
        <v>73</v>
      </c>
      <c r="I21" s="19">
        <v>-5000</v>
      </c>
      <c r="J21" s="19">
        <v>73</v>
      </c>
      <c r="K21" s="20" t="s">
        <v>9</v>
      </c>
      <c r="M21" s="11">
        <f t="shared" si="1"/>
        <v>19</v>
      </c>
      <c r="N21" s="5" t="str">
        <f t="shared" si="0"/>
        <v>nokia-1200</v>
      </c>
    </row>
    <row r="22" spans="2:14" x14ac:dyDescent="0.2">
      <c r="B22" s="15">
        <v>38371</v>
      </c>
      <c r="C22" s="13">
        <v>0.24553240740740742</v>
      </c>
      <c r="D22" s="11" t="s">
        <v>16</v>
      </c>
      <c r="E22" s="56" t="s">
        <v>15</v>
      </c>
      <c r="F22" s="19">
        <v>83</v>
      </c>
      <c r="I22" s="19">
        <v>-5000</v>
      </c>
      <c r="J22" s="19">
        <v>83</v>
      </c>
      <c r="K22" s="20" t="s">
        <v>10</v>
      </c>
      <c r="M22" s="11">
        <f t="shared" si="1"/>
        <v>20</v>
      </c>
      <c r="N22" s="5" t="str">
        <f t="shared" si="0"/>
        <v>motorola-c113</v>
      </c>
    </row>
    <row r="23" spans="2:14" x14ac:dyDescent="0.2">
      <c r="B23" s="15">
        <v>38358</v>
      </c>
      <c r="C23" s="13">
        <v>0.69567129629629632</v>
      </c>
      <c r="D23" s="11" t="s">
        <v>17</v>
      </c>
      <c r="E23" s="56" t="s">
        <v>15</v>
      </c>
      <c r="F23" s="19">
        <v>87</v>
      </c>
      <c r="I23" s="19">
        <v>-5000</v>
      </c>
      <c r="J23" s="19">
        <v>87</v>
      </c>
      <c r="K23" s="20" t="s">
        <v>9</v>
      </c>
      <c r="M23" s="11">
        <f t="shared" si="1"/>
        <v>21</v>
      </c>
      <c r="N23" s="5" t="str">
        <f t="shared" si="0"/>
        <v>nokia-1200</v>
      </c>
    </row>
    <row r="24" spans="2:14" x14ac:dyDescent="0.2">
      <c r="B24" s="15">
        <v>38372</v>
      </c>
      <c r="C24" s="13">
        <v>0.40376157407407409</v>
      </c>
      <c r="D24" s="11" t="s">
        <v>16</v>
      </c>
      <c r="E24" s="56" t="s">
        <v>15</v>
      </c>
      <c r="F24" s="19">
        <v>6</v>
      </c>
      <c r="I24" s="19">
        <v>-2000</v>
      </c>
      <c r="J24" s="19">
        <v>6</v>
      </c>
      <c r="K24" s="20" t="s">
        <v>12</v>
      </c>
      <c r="M24" s="11">
        <f t="shared" si="1"/>
        <v>22</v>
      </c>
      <c r="N24" s="5" t="str">
        <f t="shared" si="0"/>
        <v>nokia-1100</v>
      </c>
    </row>
    <row r="25" spans="2:14" x14ac:dyDescent="0.2">
      <c r="B25" s="15">
        <v>38354</v>
      </c>
      <c r="C25" s="13">
        <v>0.1955787037037037</v>
      </c>
      <c r="D25" s="11" t="s">
        <v>16</v>
      </c>
      <c r="E25" s="56" t="s">
        <v>15</v>
      </c>
      <c r="F25" s="19">
        <v>9</v>
      </c>
      <c r="I25" s="19">
        <v>-2000</v>
      </c>
      <c r="J25" s="19">
        <v>9</v>
      </c>
      <c r="K25" s="20" t="s">
        <v>13</v>
      </c>
      <c r="M25" s="11">
        <f t="shared" si="1"/>
        <v>23</v>
      </c>
      <c r="N25" s="5" t="str">
        <f t="shared" si="0"/>
        <v>motorola-c113</v>
      </c>
    </row>
    <row r="26" spans="2:14" x14ac:dyDescent="0.2">
      <c r="B26" s="15">
        <v>38354</v>
      </c>
      <c r="C26" s="13">
        <v>0.8572685185185186</v>
      </c>
      <c r="D26" s="11" t="s">
        <v>17</v>
      </c>
      <c r="E26" s="56" t="s">
        <v>15</v>
      </c>
      <c r="F26" s="19">
        <v>9</v>
      </c>
      <c r="I26" s="19">
        <v>-2000</v>
      </c>
      <c r="J26" s="19">
        <v>9</v>
      </c>
      <c r="K26" s="20" t="s">
        <v>13</v>
      </c>
      <c r="M26" s="11">
        <f t="shared" si="1"/>
        <v>24</v>
      </c>
      <c r="N26" s="5" t="str">
        <f t="shared" si="0"/>
        <v>nokia-1200</v>
      </c>
    </row>
    <row r="27" spans="2:14" x14ac:dyDescent="0.2">
      <c r="B27" s="15">
        <v>38353</v>
      </c>
      <c r="C27" s="13">
        <v>0.84452546296296294</v>
      </c>
      <c r="D27" s="11" t="s">
        <v>17</v>
      </c>
      <c r="E27" s="56" t="s">
        <v>15</v>
      </c>
      <c r="F27" s="19">
        <v>10</v>
      </c>
      <c r="I27" s="19">
        <v>-2000</v>
      </c>
      <c r="J27" s="19">
        <v>10</v>
      </c>
      <c r="K27" s="20" t="s">
        <v>9</v>
      </c>
      <c r="M27" s="66">
        <v>25</v>
      </c>
      <c r="N27" s="67" t="s">
        <v>156</v>
      </c>
    </row>
    <row r="28" spans="2:14" x14ac:dyDescent="0.2">
      <c r="B28" s="15">
        <v>38356</v>
      </c>
      <c r="C28" s="13">
        <v>0.6434375</v>
      </c>
      <c r="D28" s="11" t="s">
        <v>17</v>
      </c>
      <c r="E28" s="56" t="s">
        <v>15</v>
      </c>
      <c r="F28" s="19">
        <v>20</v>
      </c>
      <c r="I28" s="19">
        <v>-2000</v>
      </c>
      <c r="J28" s="19">
        <v>20</v>
      </c>
      <c r="K28" s="20" t="s">
        <v>13</v>
      </c>
      <c r="M28" s="11">
        <v>26</v>
      </c>
      <c r="N28" s="5" t="str">
        <f t="shared" ref="N28:N34" si="2">VLOOKUP(M28,Handset,2,FALSE)</f>
        <v>motorola-c113</v>
      </c>
    </row>
    <row r="29" spans="2:14" x14ac:dyDescent="0.2">
      <c r="B29" s="15">
        <v>38369</v>
      </c>
      <c r="C29" s="13">
        <v>0.65348379629629627</v>
      </c>
      <c r="D29" s="11" t="s">
        <v>17</v>
      </c>
      <c r="E29" s="56" t="s">
        <v>15</v>
      </c>
      <c r="F29" s="19">
        <v>22</v>
      </c>
      <c r="I29" s="19">
        <v>-2000</v>
      </c>
      <c r="J29" s="19">
        <v>22</v>
      </c>
      <c r="K29" s="20" t="s">
        <v>10</v>
      </c>
      <c r="M29" s="11">
        <f t="shared" ref="M29:M61" si="3">M28+1</f>
        <v>27</v>
      </c>
      <c r="N29" s="5" t="str">
        <f t="shared" si="2"/>
        <v>nokia-1100</v>
      </c>
    </row>
    <row r="30" spans="2:14" x14ac:dyDescent="0.2">
      <c r="B30" s="15">
        <v>38364</v>
      </c>
      <c r="C30" s="13">
        <v>0.8335300925925927</v>
      </c>
      <c r="D30" s="11" t="s">
        <v>17</v>
      </c>
      <c r="E30" s="56" t="s">
        <v>15</v>
      </c>
      <c r="F30" s="19">
        <v>26</v>
      </c>
      <c r="I30" s="19">
        <v>-2000</v>
      </c>
      <c r="J30" s="19">
        <v>26</v>
      </c>
      <c r="K30" s="20" t="s">
        <v>13</v>
      </c>
      <c r="M30" s="11">
        <f t="shared" si="3"/>
        <v>28</v>
      </c>
      <c r="N30" s="5" t="str">
        <f t="shared" si="2"/>
        <v>motorola-c113</v>
      </c>
    </row>
    <row r="31" spans="2:14" x14ac:dyDescent="0.2">
      <c r="B31" s="15">
        <v>38366</v>
      </c>
      <c r="C31" s="13">
        <v>0.20237268518518517</v>
      </c>
      <c r="D31" s="11" t="s">
        <v>16</v>
      </c>
      <c r="E31" s="56" t="s">
        <v>15</v>
      </c>
      <c r="F31" s="19">
        <v>27</v>
      </c>
      <c r="I31" s="19">
        <v>-2000</v>
      </c>
      <c r="J31" s="19">
        <v>27</v>
      </c>
      <c r="K31" s="20" t="s">
        <v>10</v>
      </c>
      <c r="M31" s="11">
        <f t="shared" si="3"/>
        <v>29</v>
      </c>
      <c r="N31" s="5" t="str">
        <f t="shared" si="2"/>
        <v>motorola-c113</v>
      </c>
    </row>
    <row r="32" spans="2:14" x14ac:dyDescent="0.2">
      <c r="B32" s="15">
        <v>38357</v>
      </c>
      <c r="C32" s="13">
        <v>0.32539351851851855</v>
      </c>
      <c r="D32" s="11" t="s">
        <v>16</v>
      </c>
      <c r="E32" s="56" t="s">
        <v>15</v>
      </c>
      <c r="F32" s="19">
        <v>29</v>
      </c>
      <c r="I32" s="19">
        <v>-2000</v>
      </c>
      <c r="J32" s="19">
        <v>29</v>
      </c>
      <c r="K32" s="20" t="s">
        <v>13</v>
      </c>
      <c r="M32" s="11">
        <f t="shared" si="3"/>
        <v>30</v>
      </c>
      <c r="N32" s="5" t="str">
        <f t="shared" si="2"/>
        <v>nokia-1100</v>
      </c>
    </row>
    <row r="33" spans="2:14" x14ac:dyDescent="0.2">
      <c r="B33" s="15">
        <v>38359</v>
      </c>
      <c r="C33" s="13">
        <v>0.26292824074074073</v>
      </c>
      <c r="D33" s="11" t="s">
        <v>16</v>
      </c>
      <c r="E33" s="56" t="s">
        <v>15</v>
      </c>
      <c r="F33" s="19">
        <v>43</v>
      </c>
      <c r="I33" s="19">
        <v>-2000</v>
      </c>
      <c r="J33" s="19">
        <v>43</v>
      </c>
      <c r="K33" s="20" t="s">
        <v>12</v>
      </c>
      <c r="M33" s="11">
        <f t="shared" si="3"/>
        <v>31</v>
      </c>
      <c r="N33" s="5" t="str">
        <f t="shared" si="2"/>
        <v>motorola-c113</v>
      </c>
    </row>
    <row r="34" spans="2:14" x14ac:dyDescent="0.2">
      <c r="B34" s="15">
        <v>38362</v>
      </c>
      <c r="C34" s="13">
        <v>0.39037037037037042</v>
      </c>
      <c r="D34" s="11" t="s">
        <v>16</v>
      </c>
      <c r="E34" s="56" t="s">
        <v>15</v>
      </c>
      <c r="F34" s="19">
        <v>66</v>
      </c>
      <c r="I34" s="19">
        <v>-2000</v>
      </c>
      <c r="J34" s="19">
        <v>66</v>
      </c>
      <c r="K34" s="20" t="s">
        <v>10</v>
      </c>
      <c r="M34" s="11">
        <f t="shared" si="3"/>
        <v>32</v>
      </c>
      <c r="N34" s="5" t="str">
        <f t="shared" si="2"/>
        <v>blackberry curve</v>
      </c>
    </row>
    <row r="35" spans="2:14" x14ac:dyDescent="0.2">
      <c r="B35" s="15">
        <v>38356</v>
      </c>
      <c r="C35" s="13">
        <v>0.54468749999999999</v>
      </c>
      <c r="D35" s="11" t="s">
        <v>17</v>
      </c>
      <c r="E35" s="56" t="s">
        <v>15</v>
      </c>
      <c r="F35" s="19">
        <v>3</v>
      </c>
      <c r="I35" s="19">
        <v>-1000</v>
      </c>
      <c r="J35" s="19">
        <v>3</v>
      </c>
      <c r="K35" s="20" t="s">
        <v>10</v>
      </c>
      <c r="M35" s="11">
        <f t="shared" si="3"/>
        <v>33</v>
      </c>
      <c r="N35" s="5" t="str">
        <f t="shared" ref="N35:N61" si="4">VLOOKUP(M35,Handset,2,FALSE)</f>
        <v>blackberry curve</v>
      </c>
    </row>
    <row r="36" spans="2:14" x14ac:dyDescent="0.2">
      <c r="B36" s="15">
        <v>38365</v>
      </c>
      <c r="C36" s="13">
        <v>0.82202546296296297</v>
      </c>
      <c r="D36" s="11" t="s">
        <v>17</v>
      </c>
      <c r="E36" s="56" t="s">
        <v>15</v>
      </c>
      <c r="F36" s="19">
        <v>4</v>
      </c>
      <c r="I36" s="19">
        <v>-1000</v>
      </c>
      <c r="J36" s="19">
        <v>4</v>
      </c>
      <c r="K36" s="20" t="s">
        <v>10</v>
      </c>
      <c r="M36" s="11">
        <f t="shared" si="3"/>
        <v>34</v>
      </c>
      <c r="N36" s="5" t="str">
        <f t="shared" si="4"/>
        <v>nokia-1100</v>
      </c>
    </row>
    <row r="37" spans="2:14" x14ac:dyDescent="0.2">
      <c r="B37" s="15">
        <v>38354</v>
      </c>
      <c r="C37" s="13">
        <v>0.53314814814814815</v>
      </c>
      <c r="D37" s="11" t="s">
        <v>17</v>
      </c>
      <c r="E37" s="56" t="s">
        <v>15</v>
      </c>
      <c r="F37" s="19">
        <v>7</v>
      </c>
      <c r="I37" s="19">
        <v>-1000</v>
      </c>
      <c r="J37" s="19">
        <v>7</v>
      </c>
      <c r="K37" s="20" t="s">
        <v>13</v>
      </c>
      <c r="M37" s="11">
        <f t="shared" si="3"/>
        <v>35</v>
      </c>
      <c r="N37" s="5" t="str">
        <f t="shared" si="4"/>
        <v>nokia-1200</v>
      </c>
    </row>
    <row r="38" spans="2:14" x14ac:dyDescent="0.2">
      <c r="B38" s="15">
        <v>38359</v>
      </c>
      <c r="C38" s="13">
        <v>0.18842592592592591</v>
      </c>
      <c r="D38" s="11" t="s">
        <v>16</v>
      </c>
      <c r="E38" s="56" t="s">
        <v>15</v>
      </c>
      <c r="F38" s="19">
        <v>10</v>
      </c>
      <c r="I38" s="19">
        <v>-1000</v>
      </c>
      <c r="J38" s="19">
        <v>10</v>
      </c>
      <c r="K38" s="20" t="s">
        <v>9</v>
      </c>
      <c r="M38" s="11">
        <f t="shared" si="3"/>
        <v>36</v>
      </c>
      <c r="N38" s="5" t="str">
        <f t="shared" si="4"/>
        <v>nokia-1100</v>
      </c>
    </row>
    <row r="39" spans="2:14" x14ac:dyDescent="0.2">
      <c r="B39" s="15">
        <v>38359</v>
      </c>
      <c r="C39" s="13">
        <v>5.8993055555555556E-2</v>
      </c>
      <c r="D39" s="11" t="s">
        <v>16</v>
      </c>
      <c r="E39" s="56" t="s">
        <v>15</v>
      </c>
      <c r="F39" s="19">
        <v>13</v>
      </c>
      <c r="I39" s="19">
        <v>-1000</v>
      </c>
      <c r="J39" s="19">
        <v>13</v>
      </c>
      <c r="K39" s="20" t="s">
        <v>10</v>
      </c>
      <c r="M39" s="11">
        <f t="shared" si="3"/>
        <v>37</v>
      </c>
      <c r="N39" s="5" t="str">
        <f t="shared" si="4"/>
        <v>motorola-c113</v>
      </c>
    </row>
    <row r="40" spans="2:14" x14ac:dyDescent="0.2">
      <c r="B40" s="15">
        <v>38354</v>
      </c>
      <c r="C40" s="13">
        <v>0.87403935185185189</v>
      </c>
      <c r="D40" s="11" t="s">
        <v>17</v>
      </c>
      <c r="E40" s="56" t="s">
        <v>15</v>
      </c>
      <c r="F40" s="19">
        <v>15</v>
      </c>
      <c r="I40" s="19">
        <v>-1000</v>
      </c>
      <c r="J40" s="19">
        <v>15</v>
      </c>
      <c r="K40" s="20" t="s">
        <v>13</v>
      </c>
      <c r="M40" s="11">
        <f t="shared" si="3"/>
        <v>38</v>
      </c>
      <c r="N40" s="5" t="str">
        <f t="shared" si="4"/>
        <v>nokia-1100</v>
      </c>
    </row>
    <row r="41" spans="2:14" x14ac:dyDescent="0.2">
      <c r="B41" s="15">
        <v>38355</v>
      </c>
      <c r="C41" s="13">
        <v>0.98358796296296302</v>
      </c>
      <c r="D41" s="11" t="s">
        <v>17</v>
      </c>
      <c r="E41" s="56" t="s">
        <v>15</v>
      </c>
      <c r="F41" s="19">
        <v>23</v>
      </c>
      <c r="I41" s="19">
        <v>-1000</v>
      </c>
      <c r="J41" s="19">
        <v>23</v>
      </c>
      <c r="K41" s="20" t="s">
        <v>13</v>
      </c>
      <c r="M41" s="11">
        <f t="shared" si="3"/>
        <v>39</v>
      </c>
      <c r="N41" s="5" t="str">
        <f t="shared" si="4"/>
        <v>blackberry curve</v>
      </c>
    </row>
    <row r="42" spans="2:14" x14ac:dyDescent="0.2">
      <c r="B42" s="15">
        <v>38355</v>
      </c>
      <c r="C42" s="13">
        <v>0.55003472222222227</v>
      </c>
      <c r="D42" s="11" t="s">
        <v>17</v>
      </c>
      <c r="E42" s="56" t="s">
        <v>15</v>
      </c>
      <c r="F42" s="19">
        <v>27</v>
      </c>
      <c r="I42" s="19">
        <v>-1000</v>
      </c>
      <c r="J42" s="19">
        <v>27</v>
      </c>
      <c r="K42" s="20" t="s">
        <v>10</v>
      </c>
      <c r="M42" s="11">
        <f t="shared" si="3"/>
        <v>40</v>
      </c>
      <c r="N42" s="5" t="str">
        <f t="shared" si="4"/>
        <v>nokia-1100</v>
      </c>
    </row>
    <row r="43" spans="2:14" x14ac:dyDescent="0.2">
      <c r="B43" s="15">
        <v>38358</v>
      </c>
      <c r="C43" s="13">
        <v>0.57613425925925921</v>
      </c>
      <c r="D43" s="11" t="s">
        <v>17</v>
      </c>
      <c r="E43" s="56" t="s">
        <v>15</v>
      </c>
      <c r="F43" s="19">
        <v>30</v>
      </c>
      <c r="I43" s="19">
        <v>-1000</v>
      </c>
      <c r="J43" s="19">
        <v>30</v>
      </c>
      <c r="K43" s="20" t="s">
        <v>10</v>
      </c>
      <c r="M43" s="11">
        <f t="shared" si="3"/>
        <v>41</v>
      </c>
      <c r="N43" s="5" t="str">
        <f t="shared" si="4"/>
        <v>nokia-1200</v>
      </c>
    </row>
    <row r="44" spans="2:14" x14ac:dyDescent="0.2">
      <c r="B44" s="15">
        <v>38356</v>
      </c>
      <c r="C44" s="13">
        <v>0.82226851851851857</v>
      </c>
      <c r="D44" s="11" t="s">
        <v>17</v>
      </c>
      <c r="E44" s="56" t="s">
        <v>15</v>
      </c>
      <c r="F44" s="19">
        <v>33</v>
      </c>
      <c r="I44" s="19">
        <v>-1000</v>
      </c>
      <c r="J44" s="19">
        <v>33</v>
      </c>
      <c r="K44" s="20" t="s">
        <v>9</v>
      </c>
      <c r="M44" s="11">
        <f t="shared" si="3"/>
        <v>42</v>
      </c>
      <c r="N44" s="5" t="str">
        <f t="shared" si="4"/>
        <v>nokia-1100</v>
      </c>
    </row>
    <row r="45" spans="2:14" x14ac:dyDescent="0.2">
      <c r="B45" s="15">
        <v>38357</v>
      </c>
      <c r="C45" s="13">
        <v>0.35106481481481483</v>
      </c>
      <c r="D45" s="11" t="s">
        <v>16</v>
      </c>
      <c r="E45" s="56" t="s">
        <v>15</v>
      </c>
      <c r="F45" s="19">
        <v>33</v>
      </c>
      <c r="I45" s="19">
        <v>-1000</v>
      </c>
      <c r="J45" s="19">
        <v>33</v>
      </c>
      <c r="K45" s="20" t="s">
        <v>9</v>
      </c>
      <c r="M45" s="11">
        <f t="shared" si="3"/>
        <v>43</v>
      </c>
      <c r="N45" s="5" t="str">
        <f t="shared" si="4"/>
        <v>nokia-1200</v>
      </c>
    </row>
    <row r="46" spans="2:14" x14ac:dyDescent="0.2">
      <c r="B46" s="15">
        <v>38353</v>
      </c>
      <c r="C46" s="13">
        <v>0.20342592592592593</v>
      </c>
      <c r="D46" s="11" t="s">
        <v>16</v>
      </c>
      <c r="E46" s="56" t="s">
        <v>15</v>
      </c>
      <c r="F46" s="19">
        <v>35</v>
      </c>
      <c r="I46" s="19">
        <v>-1000</v>
      </c>
      <c r="J46" s="19">
        <v>35</v>
      </c>
      <c r="K46" s="20" t="s">
        <v>12</v>
      </c>
      <c r="M46" s="11">
        <f t="shared" si="3"/>
        <v>44</v>
      </c>
      <c r="N46" s="5" t="str">
        <f t="shared" si="4"/>
        <v>nokia-1200</v>
      </c>
    </row>
    <row r="47" spans="2:14" x14ac:dyDescent="0.2">
      <c r="B47" s="15">
        <v>38355</v>
      </c>
      <c r="C47" s="13">
        <v>0.9275578703703703</v>
      </c>
      <c r="D47" s="11" t="s">
        <v>17</v>
      </c>
      <c r="E47" s="56" t="s">
        <v>15</v>
      </c>
      <c r="F47" s="19">
        <v>39</v>
      </c>
      <c r="I47" s="19">
        <v>-1000</v>
      </c>
      <c r="J47" s="19">
        <v>39</v>
      </c>
      <c r="K47" s="20" t="s">
        <v>9</v>
      </c>
      <c r="M47" s="11">
        <f t="shared" si="3"/>
        <v>45</v>
      </c>
      <c r="N47" s="5" t="str">
        <f t="shared" si="4"/>
        <v>nokia-1100</v>
      </c>
    </row>
    <row r="48" spans="2:14" x14ac:dyDescent="0.2">
      <c r="B48" s="15">
        <v>38356</v>
      </c>
      <c r="C48" s="13">
        <v>8.1168981481481481E-2</v>
      </c>
      <c r="D48" s="11" t="s">
        <v>16</v>
      </c>
      <c r="E48" s="56" t="s">
        <v>15</v>
      </c>
      <c r="F48" s="19">
        <v>40</v>
      </c>
      <c r="I48" s="19">
        <v>-1000</v>
      </c>
      <c r="J48" s="19">
        <v>40</v>
      </c>
      <c r="K48" s="20" t="s">
        <v>10</v>
      </c>
      <c r="M48" s="11">
        <f t="shared" si="3"/>
        <v>46</v>
      </c>
      <c r="N48" s="5" t="str">
        <f t="shared" si="4"/>
        <v>motorola-c113</v>
      </c>
    </row>
    <row r="49" spans="2:14" x14ac:dyDescent="0.2">
      <c r="B49" s="15">
        <v>38389</v>
      </c>
      <c r="C49" s="13">
        <v>0.65267361111111111</v>
      </c>
      <c r="D49" s="11" t="s">
        <v>17</v>
      </c>
      <c r="E49" s="56" t="s">
        <v>15</v>
      </c>
      <c r="F49" s="19">
        <v>69</v>
      </c>
      <c r="I49" s="19">
        <v>-1000</v>
      </c>
      <c r="J49" s="19">
        <v>69</v>
      </c>
      <c r="K49" s="20" t="s">
        <v>13</v>
      </c>
      <c r="M49" s="11">
        <f t="shared" si="3"/>
        <v>47</v>
      </c>
      <c r="N49" s="5" t="str">
        <f t="shared" si="4"/>
        <v>motorola-c113</v>
      </c>
    </row>
    <row r="50" spans="2:14" x14ac:dyDescent="0.2">
      <c r="B50" s="15">
        <v>38365</v>
      </c>
      <c r="C50" s="13">
        <v>0.81252314814814808</v>
      </c>
      <c r="D50" s="11" t="s">
        <v>17</v>
      </c>
      <c r="E50" s="56" t="s">
        <v>15</v>
      </c>
      <c r="F50" s="19">
        <v>70</v>
      </c>
      <c r="I50" s="19">
        <v>-1000</v>
      </c>
      <c r="J50" s="19">
        <v>70</v>
      </c>
      <c r="K50" s="20" t="s">
        <v>13</v>
      </c>
      <c r="M50" s="11">
        <f t="shared" si="3"/>
        <v>48</v>
      </c>
      <c r="N50" s="5" t="str">
        <f t="shared" si="4"/>
        <v>nokia-1200</v>
      </c>
    </row>
    <row r="51" spans="2:14" x14ac:dyDescent="0.2">
      <c r="B51" s="15">
        <v>38354</v>
      </c>
      <c r="C51" s="13">
        <v>0.31763888888888886</v>
      </c>
      <c r="D51" s="11" t="s">
        <v>16</v>
      </c>
      <c r="E51" s="56" t="s">
        <v>15</v>
      </c>
      <c r="F51" s="19">
        <v>72</v>
      </c>
      <c r="I51" s="19">
        <v>-1000</v>
      </c>
      <c r="J51" s="19">
        <v>72</v>
      </c>
      <c r="K51" s="20" t="s">
        <v>10</v>
      </c>
      <c r="M51" s="11">
        <f t="shared" si="3"/>
        <v>49</v>
      </c>
      <c r="N51" s="5" t="str">
        <f t="shared" si="4"/>
        <v>motorola-c113</v>
      </c>
    </row>
    <row r="52" spans="2:14" x14ac:dyDescent="0.2">
      <c r="B52" s="15">
        <v>38354</v>
      </c>
      <c r="C52" s="13">
        <v>0.17814814814814817</v>
      </c>
      <c r="D52" s="11" t="s">
        <v>16</v>
      </c>
      <c r="E52" s="56" t="s">
        <v>15</v>
      </c>
      <c r="F52" s="19">
        <v>77</v>
      </c>
      <c r="I52" s="19">
        <v>-1000</v>
      </c>
      <c r="J52" s="19">
        <v>77</v>
      </c>
      <c r="K52" s="20" t="s">
        <v>13</v>
      </c>
      <c r="M52" s="11">
        <f t="shared" si="3"/>
        <v>50</v>
      </c>
      <c r="N52" s="5" t="str">
        <f t="shared" si="4"/>
        <v>nokia-1100</v>
      </c>
    </row>
    <row r="53" spans="2:14" x14ac:dyDescent="0.2">
      <c r="B53" s="15">
        <v>38356</v>
      </c>
      <c r="C53" s="13">
        <v>0.41972222222222227</v>
      </c>
      <c r="D53" s="11" t="s">
        <v>16</v>
      </c>
      <c r="E53" s="56" t="s">
        <v>15</v>
      </c>
      <c r="F53" s="19">
        <v>79</v>
      </c>
      <c r="I53" s="19">
        <v>-1000</v>
      </c>
      <c r="J53" s="19">
        <v>79</v>
      </c>
      <c r="K53" s="20" t="s">
        <v>10</v>
      </c>
      <c r="M53" s="11">
        <f t="shared" si="3"/>
        <v>51</v>
      </c>
      <c r="N53" s="5" t="str">
        <f t="shared" si="4"/>
        <v>motorola-c113</v>
      </c>
    </row>
    <row r="54" spans="2:14" x14ac:dyDescent="0.2">
      <c r="B54" s="15">
        <v>38355</v>
      </c>
      <c r="C54" s="13">
        <v>0.41540509259259256</v>
      </c>
      <c r="D54" s="11" t="s">
        <v>16</v>
      </c>
      <c r="E54" s="56" t="s">
        <v>15</v>
      </c>
      <c r="F54" s="19">
        <v>81</v>
      </c>
      <c r="I54" s="19">
        <v>-1000</v>
      </c>
      <c r="J54" s="19">
        <v>81</v>
      </c>
      <c r="K54" s="20" t="s">
        <v>10</v>
      </c>
      <c r="M54" s="11">
        <f t="shared" si="3"/>
        <v>52</v>
      </c>
      <c r="N54" s="5" t="str">
        <f t="shared" si="4"/>
        <v>nokia-1200</v>
      </c>
    </row>
    <row r="55" spans="2:14" x14ac:dyDescent="0.2">
      <c r="B55" s="15">
        <v>38366</v>
      </c>
      <c r="C55" s="13">
        <v>0.9359143518518519</v>
      </c>
      <c r="D55" s="11" t="s">
        <v>17</v>
      </c>
      <c r="E55" s="56" t="s">
        <v>15</v>
      </c>
      <c r="F55" s="19">
        <v>82</v>
      </c>
      <c r="I55" s="19">
        <v>-1000</v>
      </c>
      <c r="J55" s="19">
        <v>82</v>
      </c>
      <c r="K55" s="20" t="s">
        <v>13</v>
      </c>
      <c r="M55" s="11">
        <f t="shared" si="3"/>
        <v>53</v>
      </c>
      <c r="N55" s="5" t="str">
        <f t="shared" si="4"/>
        <v>motorola-c113</v>
      </c>
    </row>
    <row r="56" spans="2:14" x14ac:dyDescent="0.2">
      <c r="B56" s="15">
        <v>38368</v>
      </c>
      <c r="C56" s="13">
        <v>0.75255787037037036</v>
      </c>
      <c r="D56" s="11" t="s">
        <v>17</v>
      </c>
      <c r="E56" s="56" t="s">
        <v>15</v>
      </c>
      <c r="F56" s="19">
        <v>82</v>
      </c>
      <c r="I56" s="19">
        <v>-1000</v>
      </c>
      <c r="J56" s="19">
        <v>82</v>
      </c>
      <c r="K56" s="20" t="s">
        <v>13</v>
      </c>
      <c r="M56" s="11">
        <f t="shared" si="3"/>
        <v>54</v>
      </c>
      <c r="N56" s="5" t="str">
        <f t="shared" si="4"/>
        <v>nokia-1100</v>
      </c>
    </row>
    <row r="57" spans="2:14" x14ac:dyDescent="0.2">
      <c r="B57" s="15">
        <v>38354</v>
      </c>
      <c r="C57" s="13">
        <v>0.60454861111111113</v>
      </c>
      <c r="D57" s="11" t="s">
        <v>17</v>
      </c>
      <c r="E57" s="56" t="s">
        <v>15</v>
      </c>
      <c r="F57" s="19">
        <v>87</v>
      </c>
      <c r="I57" s="19">
        <v>-1000</v>
      </c>
      <c r="J57" s="19">
        <v>87</v>
      </c>
      <c r="K57" s="20" t="s">
        <v>9</v>
      </c>
      <c r="M57" s="11">
        <f t="shared" si="3"/>
        <v>55</v>
      </c>
      <c r="N57" s="5" t="str">
        <f t="shared" si="4"/>
        <v>nokia-1100</v>
      </c>
    </row>
    <row r="58" spans="2:14" x14ac:dyDescent="0.2">
      <c r="B58" s="15">
        <v>38354</v>
      </c>
      <c r="C58" s="13">
        <v>0.23015046296296296</v>
      </c>
      <c r="D58" s="11" t="s">
        <v>16</v>
      </c>
      <c r="E58" s="56" t="s">
        <v>15</v>
      </c>
      <c r="F58" s="19">
        <v>88</v>
      </c>
      <c r="I58" s="19">
        <v>-1000</v>
      </c>
      <c r="J58" s="19">
        <v>88</v>
      </c>
      <c r="K58" s="20" t="s">
        <v>12</v>
      </c>
      <c r="M58" s="11">
        <f t="shared" si="3"/>
        <v>56</v>
      </c>
      <c r="N58" s="5" t="str">
        <f t="shared" si="4"/>
        <v>motorola-c113</v>
      </c>
    </row>
    <row r="59" spans="2:14" x14ac:dyDescent="0.2">
      <c r="B59" s="15">
        <v>38358</v>
      </c>
      <c r="C59" s="13">
        <v>0.96032407407407405</v>
      </c>
      <c r="D59" s="11" t="s">
        <v>17</v>
      </c>
      <c r="E59" s="56" t="s">
        <v>15</v>
      </c>
      <c r="F59" s="19">
        <v>91</v>
      </c>
      <c r="I59" s="19">
        <v>-1000</v>
      </c>
      <c r="J59" s="19">
        <v>91</v>
      </c>
      <c r="K59" s="20" t="s">
        <v>13</v>
      </c>
      <c r="M59" s="11">
        <f t="shared" si="3"/>
        <v>57</v>
      </c>
      <c r="N59" s="5" t="str">
        <f t="shared" si="4"/>
        <v>nokia-1100</v>
      </c>
    </row>
    <row r="60" spans="2:14" x14ac:dyDescent="0.2">
      <c r="B60" s="15">
        <v>38354</v>
      </c>
      <c r="C60" s="13">
        <v>0.91555555555555557</v>
      </c>
      <c r="D60" s="11" t="s">
        <v>17</v>
      </c>
      <c r="E60" s="56" t="s">
        <v>15</v>
      </c>
      <c r="F60" s="19">
        <v>96</v>
      </c>
      <c r="I60" s="19">
        <v>-1000</v>
      </c>
      <c r="J60" s="19">
        <v>96</v>
      </c>
      <c r="K60" s="20" t="s">
        <v>10</v>
      </c>
      <c r="M60" s="11">
        <f t="shared" si="3"/>
        <v>58</v>
      </c>
      <c r="N60" s="5" t="str">
        <f t="shared" si="4"/>
        <v>motorola-c113</v>
      </c>
    </row>
    <row r="61" spans="2:14" x14ac:dyDescent="0.2">
      <c r="B61" s="15">
        <v>38364</v>
      </c>
      <c r="C61" s="13">
        <v>0.26733796296296297</v>
      </c>
      <c r="D61" s="11" t="s">
        <v>16</v>
      </c>
      <c r="E61" s="56" t="s">
        <v>15</v>
      </c>
      <c r="F61" s="19">
        <v>1</v>
      </c>
      <c r="I61" s="19">
        <v>-500</v>
      </c>
      <c r="J61" s="19">
        <v>1</v>
      </c>
      <c r="K61" s="20" t="s">
        <v>13</v>
      </c>
      <c r="M61" s="11">
        <f t="shared" si="3"/>
        <v>59</v>
      </c>
      <c r="N61" s="5" t="str">
        <f t="shared" si="4"/>
        <v>nokia-1200</v>
      </c>
    </row>
    <row r="62" spans="2:14" x14ac:dyDescent="0.2">
      <c r="B62" s="15">
        <v>38359</v>
      </c>
      <c r="C62" s="13">
        <v>0.17184027777777777</v>
      </c>
      <c r="D62" s="11" t="s">
        <v>16</v>
      </c>
      <c r="E62" s="56" t="s">
        <v>15</v>
      </c>
      <c r="F62" s="19">
        <v>1</v>
      </c>
      <c r="I62" s="19">
        <v>-500</v>
      </c>
      <c r="J62" s="19">
        <v>1</v>
      </c>
      <c r="K62" s="20" t="s">
        <v>13</v>
      </c>
      <c r="M62" s="66">
        <v>60</v>
      </c>
      <c r="N62" s="67" t="s">
        <v>156</v>
      </c>
    </row>
    <row r="63" spans="2:14" x14ac:dyDescent="0.2">
      <c r="B63" s="15">
        <v>38361</v>
      </c>
      <c r="C63" s="13">
        <v>0.29454861111111114</v>
      </c>
      <c r="D63" s="11" t="s">
        <v>16</v>
      </c>
      <c r="E63" s="56" t="s">
        <v>15</v>
      </c>
      <c r="F63" s="19">
        <v>4</v>
      </c>
      <c r="I63" s="19">
        <v>-500</v>
      </c>
      <c r="J63" s="19">
        <v>4</v>
      </c>
      <c r="K63" s="20" t="s">
        <v>10</v>
      </c>
      <c r="M63" s="11">
        <v>61</v>
      </c>
      <c r="N63" s="5" t="str">
        <f>VLOOKUP(M63,Handset,2,FALSE)</f>
        <v>nokia-1100</v>
      </c>
    </row>
    <row r="64" spans="2:14" x14ac:dyDescent="0.2">
      <c r="B64" s="15">
        <v>38380</v>
      </c>
      <c r="C64" s="13">
        <v>0.80931712962962965</v>
      </c>
      <c r="D64" s="11" t="s">
        <v>17</v>
      </c>
      <c r="E64" s="56" t="s">
        <v>15</v>
      </c>
      <c r="F64" s="19">
        <v>6</v>
      </c>
      <c r="I64" s="19">
        <v>-500</v>
      </c>
      <c r="J64" s="19">
        <v>6</v>
      </c>
      <c r="K64" s="20" t="s">
        <v>12</v>
      </c>
      <c r="M64" s="11">
        <f>M63+1</f>
        <v>62</v>
      </c>
      <c r="N64" s="5" t="str">
        <f>VLOOKUP(M64,Handset,2,FALSE)</f>
        <v>motorola-c113</v>
      </c>
    </row>
    <row r="65" spans="2:14" x14ac:dyDescent="0.2">
      <c r="B65" s="15">
        <v>38365</v>
      </c>
      <c r="C65" s="13">
        <v>0.83267361111111116</v>
      </c>
      <c r="D65" s="11" t="s">
        <v>17</v>
      </c>
      <c r="E65" s="56" t="s">
        <v>15</v>
      </c>
      <c r="F65" s="19">
        <v>7</v>
      </c>
      <c r="I65" s="19">
        <v>-500</v>
      </c>
      <c r="J65" s="19">
        <v>7</v>
      </c>
      <c r="K65" s="20" t="s">
        <v>13</v>
      </c>
      <c r="M65" s="11">
        <f>M64+1</f>
        <v>63</v>
      </c>
      <c r="N65" s="5" t="str">
        <f>VLOOKUP(M65,Handset,2,FALSE)</f>
        <v>nokia-1100</v>
      </c>
    </row>
    <row r="66" spans="2:14" x14ac:dyDescent="0.2">
      <c r="B66" s="15">
        <v>38353</v>
      </c>
      <c r="C66" s="13">
        <v>0.47608796296296302</v>
      </c>
      <c r="D66" s="11" t="s">
        <v>16</v>
      </c>
      <c r="E66" s="56" t="s">
        <v>15</v>
      </c>
      <c r="F66" s="19">
        <v>8</v>
      </c>
      <c r="I66" s="19">
        <v>-500</v>
      </c>
      <c r="J66" s="19">
        <v>8</v>
      </c>
      <c r="K66" s="20" t="s">
        <v>13</v>
      </c>
      <c r="M66" s="11">
        <f>M65+1</f>
        <v>64</v>
      </c>
      <c r="N66" s="5" t="str">
        <f>VLOOKUP(M66,Handset,2,FALSE)</f>
        <v>nokia-1200</v>
      </c>
    </row>
    <row r="67" spans="2:14" x14ac:dyDescent="0.2">
      <c r="B67" s="15">
        <v>38353</v>
      </c>
      <c r="C67" s="13">
        <v>0.21182870370370369</v>
      </c>
      <c r="D67" s="11" t="s">
        <v>16</v>
      </c>
      <c r="E67" s="56" t="s">
        <v>15</v>
      </c>
      <c r="F67" s="19">
        <v>10</v>
      </c>
      <c r="I67" s="19">
        <v>-500</v>
      </c>
      <c r="J67" s="19">
        <v>10</v>
      </c>
      <c r="K67" s="20" t="s">
        <v>9</v>
      </c>
      <c r="M67" s="11">
        <f>M66+1</f>
        <v>65</v>
      </c>
      <c r="N67" s="5" t="str">
        <f>VLOOKUP(M67,Handset,2,FALSE)</f>
        <v>nokia-1200</v>
      </c>
    </row>
    <row r="68" spans="2:14" x14ac:dyDescent="0.2">
      <c r="B68" s="15">
        <v>38368</v>
      </c>
      <c r="C68" s="13">
        <v>0.14621527777777779</v>
      </c>
      <c r="D68" s="11" t="s">
        <v>16</v>
      </c>
      <c r="E68" s="56" t="s">
        <v>15</v>
      </c>
      <c r="F68" s="19">
        <v>14</v>
      </c>
      <c r="I68" s="19">
        <v>-500</v>
      </c>
      <c r="J68" s="19">
        <v>14</v>
      </c>
      <c r="K68" s="20" t="s">
        <v>12</v>
      </c>
      <c r="M68" s="11">
        <f t="shared" ref="M68:M101" si="5">M67+1</f>
        <v>66</v>
      </c>
      <c r="N68" s="5" t="str">
        <f t="shared" ref="N68:N99" si="6">VLOOKUP(M68,Handset,2,FALSE)</f>
        <v>nokia-1100</v>
      </c>
    </row>
    <row r="69" spans="2:14" x14ac:dyDescent="0.2">
      <c r="B69" s="15">
        <v>38356</v>
      </c>
      <c r="C69" s="13">
        <v>0.2436689814814815</v>
      </c>
      <c r="D69" s="11" t="s">
        <v>16</v>
      </c>
      <c r="E69" s="56" t="s">
        <v>15</v>
      </c>
      <c r="F69" s="19">
        <v>17</v>
      </c>
      <c r="I69" s="19">
        <v>-500</v>
      </c>
      <c r="J69" s="19">
        <v>17</v>
      </c>
      <c r="K69" s="20" t="s">
        <v>12</v>
      </c>
      <c r="M69" s="11">
        <f t="shared" si="5"/>
        <v>67</v>
      </c>
      <c r="N69" s="5" t="str">
        <f t="shared" si="6"/>
        <v>blackberry curve</v>
      </c>
    </row>
    <row r="70" spans="2:14" x14ac:dyDescent="0.2">
      <c r="B70" s="15">
        <v>38355</v>
      </c>
      <c r="C70" s="13">
        <v>0.82759259259259255</v>
      </c>
      <c r="D70" s="11" t="s">
        <v>17</v>
      </c>
      <c r="E70" s="56" t="s">
        <v>15</v>
      </c>
      <c r="F70" s="19">
        <v>20</v>
      </c>
      <c r="I70" s="19">
        <v>-500</v>
      </c>
      <c r="J70" s="19">
        <v>20</v>
      </c>
      <c r="K70" s="20" t="s">
        <v>13</v>
      </c>
      <c r="M70" s="11">
        <f t="shared" si="5"/>
        <v>68</v>
      </c>
      <c r="N70" s="5" t="str">
        <f t="shared" si="6"/>
        <v>nokia-1200</v>
      </c>
    </row>
    <row r="71" spans="2:14" x14ac:dyDescent="0.2">
      <c r="B71" s="15">
        <v>38365</v>
      </c>
      <c r="C71" s="13">
        <v>0.48986111111111108</v>
      </c>
      <c r="D71" s="11" t="s">
        <v>16</v>
      </c>
      <c r="E71" s="56" t="s">
        <v>15</v>
      </c>
      <c r="F71" s="19">
        <v>22</v>
      </c>
      <c r="I71" s="19">
        <v>-500</v>
      </c>
      <c r="J71" s="19">
        <v>22</v>
      </c>
      <c r="K71" s="20" t="s">
        <v>10</v>
      </c>
      <c r="M71" s="11">
        <f t="shared" si="5"/>
        <v>69</v>
      </c>
      <c r="N71" s="5" t="str">
        <f t="shared" si="6"/>
        <v>motorola-c113</v>
      </c>
    </row>
    <row r="72" spans="2:14" x14ac:dyDescent="0.2">
      <c r="B72" s="15">
        <v>38359</v>
      </c>
      <c r="C72" s="13">
        <v>0.67824074074074081</v>
      </c>
      <c r="D72" s="11" t="s">
        <v>17</v>
      </c>
      <c r="E72" s="56" t="s">
        <v>15</v>
      </c>
      <c r="F72" s="19">
        <v>23</v>
      </c>
      <c r="I72" s="19">
        <v>-500</v>
      </c>
      <c r="J72" s="19">
        <v>23</v>
      </c>
      <c r="K72" s="20" t="s">
        <v>13</v>
      </c>
      <c r="M72" s="11">
        <f t="shared" si="5"/>
        <v>70</v>
      </c>
      <c r="N72" s="5" t="str">
        <f t="shared" si="6"/>
        <v>motorola-c113</v>
      </c>
    </row>
    <row r="73" spans="2:14" x14ac:dyDescent="0.2">
      <c r="B73" s="15">
        <v>38357</v>
      </c>
      <c r="C73" s="13">
        <v>0.77548611111111121</v>
      </c>
      <c r="D73" s="11" t="s">
        <v>17</v>
      </c>
      <c r="E73" s="56" t="s">
        <v>15</v>
      </c>
      <c r="F73" s="19">
        <v>23</v>
      </c>
      <c r="I73" s="19">
        <v>-500</v>
      </c>
      <c r="J73" s="19">
        <v>23</v>
      </c>
      <c r="K73" s="20" t="s">
        <v>13</v>
      </c>
      <c r="M73" s="11">
        <f t="shared" si="5"/>
        <v>71</v>
      </c>
      <c r="N73" s="5" t="str">
        <f t="shared" si="6"/>
        <v>nokia-1100</v>
      </c>
    </row>
    <row r="74" spans="2:14" x14ac:dyDescent="0.2">
      <c r="B74" s="15">
        <v>38360</v>
      </c>
      <c r="C74" s="13">
        <v>0.52627314814814818</v>
      </c>
      <c r="D74" s="11" t="s">
        <v>17</v>
      </c>
      <c r="E74" s="56" t="s">
        <v>15</v>
      </c>
      <c r="F74" s="19">
        <v>24</v>
      </c>
      <c r="I74" s="19">
        <v>-500</v>
      </c>
      <c r="J74" s="19">
        <v>24</v>
      </c>
      <c r="K74" s="20" t="s">
        <v>12</v>
      </c>
      <c r="M74" s="11">
        <f t="shared" si="5"/>
        <v>72</v>
      </c>
      <c r="N74" s="5" t="str">
        <f t="shared" si="6"/>
        <v>nokia-1100</v>
      </c>
    </row>
    <row r="75" spans="2:14" x14ac:dyDescent="0.2">
      <c r="B75" s="15">
        <v>38354</v>
      </c>
      <c r="C75" s="13">
        <v>0.53148148148148155</v>
      </c>
      <c r="D75" s="11" t="s">
        <v>17</v>
      </c>
      <c r="E75" s="56" t="s">
        <v>15</v>
      </c>
      <c r="F75" s="19">
        <v>24</v>
      </c>
      <c r="I75" s="19">
        <v>-500</v>
      </c>
      <c r="J75" s="19">
        <v>24</v>
      </c>
      <c r="K75" s="20" t="s">
        <v>12</v>
      </c>
      <c r="M75" s="11">
        <f t="shared" si="5"/>
        <v>73</v>
      </c>
      <c r="N75" s="5" t="str">
        <f t="shared" si="6"/>
        <v>blackberry curve</v>
      </c>
    </row>
    <row r="76" spans="2:14" x14ac:dyDescent="0.2">
      <c r="B76" s="15">
        <v>38354</v>
      </c>
      <c r="C76" s="13">
        <v>0.41763888888888889</v>
      </c>
      <c r="D76" s="11" t="s">
        <v>16</v>
      </c>
      <c r="E76" s="56" t="s">
        <v>15</v>
      </c>
      <c r="F76" s="19">
        <v>24</v>
      </c>
      <c r="I76" s="19">
        <v>-500</v>
      </c>
      <c r="J76" s="19">
        <v>24</v>
      </c>
      <c r="K76" s="20" t="s">
        <v>12</v>
      </c>
      <c r="M76" s="11">
        <f t="shared" si="5"/>
        <v>74</v>
      </c>
      <c r="N76" s="5" t="str">
        <f t="shared" si="6"/>
        <v>nokia-1200</v>
      </c>
    </row>
    <row r="77" spans="2:14" x14ac:dyDescent="0.2">
      <c r="B77" s="15">
        <v>38355</v>
      </c>
      <c r="C77" s="13">
        <v>0.4836226851851852</v>
      </c>
      <c r="D77" s="11" t="s">
        <v>16</v>
      </c>
      <c r="E77" s="56" t="s">
        <v>15</v>
      </c>
      <c r="F77" s="19">
        <v>27</v>
      </c>
      <c r="I77" s="19">
        <v>-500</v>
      </c>
      <c r="J77" s="19">
        <v>27</v>
      </c>
      <c r="K77" s="20" t="s">
        <v>10</v>
      </c>
      <c r="M77" s="11">
        <f t="shared" si="5"/>
        <v>75</v>
      </c>
      <c r="N77" s="5" t="str">
        <f t="shared" si="6"/>
        <v>nokia-1200</v>
      </c>
    </row>
    <row r="78" spans="2:14" x14ac:dyDescent="0.2">
      <c r="B78" s="15">
        <v>38363</v>
      </c>
      <c r="C78" s="13">
        <v>0.61821759259259257</v>
      </c>
      <c r="D78" s="11" t="s">
        <v>17</v>
      </c>
      <c r="E78" s="56" t="s">
        <v>15</v>
      </c>
      <c r="F78" s="19">
        <v>31</v>
      </c>
      <c r="I78" s="19">
        <v>-500</v>
      </c>
      <c r="J78" s="19">
        <v>31</v>
      </c>
      <c r="K78" s="20" t="s">
        <v>13</v>
      </c>
      <c r="M78" s="11">
        <f t="shared" si="5"/>
        <v>76</v>
      </c>
      <c r="N78" s="5" t="str">
        <f t="shared" si="6"/>
        <v>blackberry curve</v>
      </c>
    </row>
    <row r="79" spans="2:14" x14ac:dyDescent="0.2">
      <c r="B79" s="15">
        <v>38358</v>
      </c>
      <c r="C79" s="13">
        <v>7.5567129629629637E-2</v>
      </c>
      <c r="D79" s="11" t="s">
        <v>16</v>
      </c>
      <c r="E79" s="56" t="s">
        <v>15</v>
      </c>
      <c r="F79" s="19">
        <v>35</v>
      </c>
      <c r="I79" s="19">
        <v>-500</v>
      </c>
      <c r="J79" s="19">
        <v>35</v>
      </c>
      <c r="K79" s="20" t="s">
        <v>12</v>
      </c>
      <c r="M79" s="11">
        <f t="shared" si="5"/>
        <v>77</v>
      </c>
      <c r="N79" s="5" t="str">
        <f t="shared" si="6"/>
        <v>motorola-c113</v>
      </c>
    </row>
    <row r="80" spans="2:14" x14ac:dyDescent="0.2">
      <c r="B80" s="15">
        <v>38353</v>
      </c>
      <c r="C80" s="13">
        <v>0.23436342592592593</v>
      </c>
      <c r="D80" s="11" t="s">
        <v>16</v>
      </c>
      <c r="E80" s="56" t="s">
        <v>15</v>
      </c>
      <c r="F80" s="19">
        <v>38</v>
      </c>
      <c r="I80" s="19">
        <v>-500</v>
      </c>
      <c r="J80" s="19">
        <v>38</v>
      </c>
      <c r="K80" s="20" t="s">
        <v>10</v>
      </c>
      <c r="M80" s="11">
        <f t="shared" si="5"/>
        <v>78</v>
      </c>
      <c r="N80" s="5" t="str">
        <f t="shared" si="6"/>
        <v>nokia-1200</v>
      </c>
    </row>
    <row r="81" spans="2:14" x14ac:dyDescent="0.2">
      <c r="B81" s="15">
        <v>38365</v>
      </c>
      <c r="C81" s="13">
        <v>0.73821759259259256</v>
      </c>
      <c r="D81" s="11" t="s">
        <v>17</v>
      </c>
      <c r="E81" s="56" t="s">
        <v>15</v>
      </c>
      <c r="F81" s="19">
        <v>42</v>
      </c>
      <c r="I81" s="19">
        <v>-500</v>
      </c>
      <c r="J81" s="19">
        <v>42</v>
      </c>
      <c r="K81" s="20" t="s">
        <v>10</v>
      </c>
      <c r="M81" s="11">
        <f t="shared" si="5"/>
        <v>79</v>
      </c>
      <c r="N81" s="5" t="str">
        <f t="shared" si="6"/>
        <v>nokia-1100</v>
      </c>
    </row>
    <row r="82" spans="2:14" x14ac:dyDescent="0.2">
      <c r="B82" s="15">
        <v>38353</v>
      </c>
      <c r="C82" s="13">
        <v>0.79817129629629635</v>
      </c>
      <c r="D82" s="11" t="s">
        <v>17</v>
      </c>
      <c r="E82" s="56" t="s">
        <v>15</v>
      </c>
      <c r="F82" s="19">
        <v>49</v>
      </c>
      <c r="I82" s="19">
        <v>-500</v>
      </c>
      <c r="J82" s="19">
        <v>49</v>
      </c>
      <c r="K82" s="20" t="s">
        <v>13</v>
      </c>
      <c r="M82" s="11">
        <f t="shared" si="5"/>
        <v>80</v>
      </c>
      <c r="N82" s="5" t="str">
        <f t="shared" si="6"/>
        <v>nokia-1200</v>
      </c>
    </row>
    <row r="83" spans="2:14" x14ac:dyDescent="0.2">
      <c r="B83" s="15">
        <v>38355</v>
      </c>
      <c r="C83" s="13">
        <v>0.48516203703703703</v>
      </c>
      <c r="D83" s="11" t="s">
        <v>16</v>
      </c>
      <c r="E83" s="56" t="s">
        <v>15</v>
      </c>
      <c r="F83" s="19">
        <v>52</v>
      </c>
      <c r="I83" s="19">
        <v>-500</v>
      </c>
      <c r="J83" s="19">
        <v>52</v>
      </c>
      <c r="K83" s="20" t="s">
        <v>12</v>
      </c>
      <c r="M83" s="11">
        <f t="shared" si="5"/>
        <v>81</v>
      </c>
      <c r="N83" s="5" t="str">
        <f t="shared" si="6"/>
        <v>nokia-1100</v>
      </c>
    </row>
    <row r="84" spans="2:14" x14ac:dyDescent="0.2">
      <c r="B84" s="15">
        <v>38364</v>
      </c>
      <c r="C84" s="13">
        <v>0.72146990740740735</v>
      </c>
      <c r="D84" s="11" t="s">
        <v>17</v>
      </c>
      <c r="E84" s="56" t="s">
        <v>15</v>
      </c>
      <c r="F84" s="19">
        <v>53</v>
      </c>
      <c r="I84" s="19">
        <v>-500</v>
      </c>
      <c r="J84" s="19">
        <v>53</v>
      </c>
      <c r="K84" s="20" t="s">
        <v>13</v>
      </c>
      <c r="M84" s="11">
        <f t="shared" si="5"/>
        <v>82</v>
      </c>
      <c r="N84" s="5" t="str">
        <f t="shared" si="6"/>
        <v>motorola-c113</v>
      </c>
    </row>
    <row r="85" spans="2:14" x14ac:dyDescent="0.2">
      <c r="B85" s="15">
        <v>38359</v>
      </c>
      <c r="C85" s="13">
        <v>0.67440972222222229</v>
      </c>
      <c r="D85" s="11" t="s">
        <v>17</v>
      </c>
      <c r="E85" s="56" t="s">
        <v>15</v>
      </c>
      <c r="F85" s="19">
        <v>54</v>
      </c>
      <c r="I85" s="19">
        <v>-500</v>
      </c>
      <c r="J85" s="19">
        <v>54</v>
      </c>
      <c r="K85" s="20" t="s">
        <v>10</v>
      </c>
      <c r="M85" s="11">
        <f t="shared" si="5"/>
        <v>83</v>
      </c>
      <c r="N85" s="5" t="str">
        <f t="shared" si="6"/>
        <v>nokia-1100</v>
      </c>
    </row>
    <row r="86" spans="2:14" x14ac:dyDescent="0.2">
      <c r="B86" s="15">
        <v>38354</v>
      </c>
      <c r="C86" s="13">
        <v>0.91607638888888887</v>
      </c>
      <c r="D86" s="11" t="s">
        <v>17</v>
      </c>
      <c r="E86" s="56" t="s">
        <v>15</v>
      </c>
      <c r="F86" s="19">
        <v>54</v>
      </c>
      <c r="I86" s="19">
        <v>-500</v>
      </c>
      <c r="J86" s="19">
        <v>54</v>
      </c>
      <c r="K86" s="20" t="s">
        <v>10</v>
      </c>
      <c r="M86" s="11">
        <f t="shared" si="5"/>
        <v>84</v>
      </c>
      <c r="N86" s="5" t="str">
        <f t="shared" si="6"/>
        <v>motorola-c113</v>
      </c>
    </row>
    <row r="87" spans="2:14" x14ac:dyDescent="0.2">
      <c r="B87" s="15">
        <v>38359</v>
      </c>
      <c r="C87" s="13">
        <v>0.75339120370370372</v>
      </c>
      <c r="D87" s="11" t="s">
        <v>17</v>
      </c>
      <c r="E87" s="56" t="s">
        <v>15</v>
      </c>
      <c r="F87" s="19">
        <v>56</v>
      </c>
      <c r="I87" s="19">
        <v>-500</v>
      </c>
      <c r="J87" s="19">
        <v>56</v>
      </c>
      <c r="K87" s="20" t="s">
        <v>13</v>
      </c>
      <c r="M87" s="11">
        <f t="shared" si="5"/>
        <v>85</v>
      </c>
      <c r="N87" s="5" t="str">
        <f t="shared" si="6"/>
        <v>nokia-1200</v>
      </c>
    </row>
    <row r="88" spans="2:14" x14ac:dyDescent="0.2">
      <c r="B88" s="15">
        <v>38354</v>
      </c>
      <c r="C88" s="13">
        <v>0.52490740740740738</v>
      </c>
      <c r="D88" s="11" t="s">
        <v>17</v>
      </c>
      <c r="E88" s="56" t="s">
        <v>15</v>
      </c>
      <c r="F88" s="19">
        <v>59</v>
      </c>
      <c r="I88" s="19">
        <v>-500</v>
      </c>
      <c r="J88" s="19">
        <v>59</v>
      </c>
      <c r="K88" s="20" t="s">
        <v>12</v>
      </c>
      <c r="M88" s="11">
        <f t="shared" si="5"/>
        <v>86</v>
      </c>
      <c r="N88" s="5" t="str">
        <f t="shared" si="6"/>
        <v>motorola-c113</v>
      </c>
    </row>
    <row r="89" spans="2:14" x14ac:dyDescent="0.2">
      <c r="B89" s="15">
        <v>38354</v>
      </c>
      <c r="C89" s="13">
        <v>0.57990740740740743</v>
      </c>
      <c r="D89" s="11" t="s">
        <v>17</v>
      </c>
      <c r="E89" s="56" t="s">
        <v>15</v>
      </c>
      <c r="F89" s="19">
        <v>59</v>
      </c>
      <c r="I89" s="19">
        <v>-500</v>
      </c>
      <c r="J89" s="19">
        <v>59</v>
      </c>
      <c r="K89" s="20" t="s">
        <v>12</v>
      </c>
      <c r="M89" s="11">
        <f t="shared" si="5"/>
        <v>87</v>
      </c>
      <c r="N89" s="5" t="str">
        <f t="shared" si="6"/>
        <v>blackberry curve</v>
      </c>
    </row>
    <row r="90" spans="2:14" x14ac:dyDescent="0.2">
      <c r="B90" s="15">
        <v>38355</v>
      </c>
      <c r="C90" s="13">
        <v>0.97719907407407414</v>
      </c>
      <c r="D90" s="11" t="s">
        <v>17</v>
      </c>
      <c r="E90" s="56" t="s">
        <v>15</v>
      </c>
      <c r="F90" s="19">
        <v>61</v>
      </c>
      <c r="I90" s="19">
        <v>-500</v>
      </c>
      <c r="J90" s="19">
        <v>61</v>
      </c>
      <c r="K90" s="20" t="s">
        <v>10</v>
      </c>
      <c r="M90" s="11">
        <f t="shared" si="5"/>
        <v>88</v>
      </c>
      <c r="N90" s="5" t="str">
        <f t="shared" si="6"/>
        <v>nokia-1200</v>
      </c>
    </row>
    <row r="91" spans="2:14" x14ac:dyDescent="0.2">
      <c r="B91" s="15">
        <v>38356</v>
      </c>
      <c r="C91" s="13">
        <v>0.23847222222222222</v>
      </c>
      <c r="D91" s="11" t="s">
        <v>16</v>
      </c>
      <c r="E91" s="56" t="s">
        <v>15</v>
      </c>
      <c r="F91" s="19">
        <v>62</v>
      </c>
      <c r="I91" s="19">
        <v>-500</v>
      </c>
      <c r="J91" s="19">
        <v>62</v>
      </c>
      <c r="K91" s="20" t="s">
        <v>13</v>
      </c>
      <c r="M91" s="11">
        <f t="shared" si="5"/>
        <v>89</v>
      </c>
      <c r="N91" s="5" t="str">
        <f t="shared" si="6"/>
        <v>motorola-c113</v>
      </c>
    </row>
    <row r="92" spans="2:14" x14ac:dyDescent="0.2">
      <c r="B92" s="15">
        <v>38368</v>
      </c>
      <c r="C92" s="13">
        <v>0.38475694444444447</v>
      </c>
      <c r="D92" s="11" t="s">
        <v>16</v>
      </c>
      <c r="E92" s="56" t="s">
        <v>15</v>
      </c>
      <c r="F92" s="19">
        <v>63</v>
      </c>
      <c r="I92" s="19">
        <v>-500</v>
      </c>
      <c r="J92" s="19">
        <v>63</v>
      </c>
      <c r="K92" s="20" t="s">
        <v>10</v>
      </c>
      <c r="M92" s="11">
        <f t="shared" si="5"/>
        <v>90</v>
      </c>
      <c r="N92" s="5" t="str">
        <f t="shared" si="6"/>
        <v>nokia-1100</v>
      </c>
    </row>
    <row r="93" spans="2:14" x14ac:dyDescent="0.2">
      <c r="B93" s="15">
        <v>38353</v>
      </c>
      <c r="C93" s="13">
        <v>8.4641203703703705E-2</v>
      </c>
      <c r="D93" s="11" t="s">
        <v>16</v>
      </c>
      <c r="E93" s="56" t="s">
        <v>15</v>
      </c>
      <c r="F93" s="19">
        <v>63</v>
      </c>
      <c r="I93" s="19">
        <v>-500</v>
      </c>
      <c r="J93" s="19">
        <v>63</v>
      </c>
      <c r="K93" s="20" t="s">
        <v>10</v>
      </c>
      <c r="M93" s="11">
        <f t="shared" si="5"/>
        <v>91</v>
      </c>
      <c r="N93" s="5" t="str">
        <f t="shared" si="6"/>
        <v>motorola-c113</v>
      </c>
    </row>
    <row r="94" spans="2:14" x14ac:dyDescent="0.2">
      <c r="B94" s="15">
        <v>38357</v>
      </c>
      <c r="C94" s="13">
        <v>0.757349537037037</v>
      </c>
      <c r="D94" s="11" t="s">
        <v>17</v>
      </c>
      <c r="E94" s="56" t="s">
        <v>15</v>
      </c>
      <c r="F94" s="19">
        <v>63</v>
      </c>
      <c r="I94" s="19">
        <v>-500</v>
      </c>
      <c r="J94" s="19">
        <v>63</v>
      </c>
      <c r="K94" s="20" t="s">
        <v>10</v>
      </c>
      <c r="M94" s="11">
        <f t="shared" si="5"/>
        <v>92</v>
      </c>
      <c r="N94" s="5" t="str">
        <f t="shared" si="6"/>
        <v>blackberry curve</v>
      </c>
    </row>
    <row r="95" spans="2:14" x14ac:dyDescent="0.2">
      <c r="B95" s="15">
        <v>38360</v>
      </c>
      <c r="C95" s="13">
        <v>0.11586805555555556</v>
      </c>
      <c r="D95" s="11" t="s">
        <v>16</v>
      </c>
      <c r="E95" s="56" t="s">
        <v>15</v>
      </c>
      <c r="F95" s="19">
        <v>64</v>
      </c>
      <c r="I95" s="19">
        <v>-500</v>
      </c>
      <c r="J95" s="19">
        <v>64</v>
      </c>
      <c r="K95" s="20" t="s">
        <v>12</v>
      </c>
      <c r="M95" s="11">
        <f t="shared" si="5"/>
        <v>93</v>
      </c>
      <c r="N95" s="5" t="str">
        <f t="shared" si="6"/>
        <v>nokia-1200</v>
      </c>
    </row>
    <row r="96" spans="2:14" x14ac:dyDescent="0.2">
      <c r="B96" s="15">
        <v>38359</v>
      </c>
      <c r="C96" s="13">
        <v>0.67759259259259252</v>
      </c>
      <c r="D96" s="11" t="s">
        <v>17</v>
      </c>
      <c r="E96" s="56" t="s">
        <v>15</v>
      </c>
      <c r="F96" s="19">
        <v>67</v>
      </c>
      <c r="I96" s="19">
        <v>-500</v>
      </c>
      <c r="J96" s="19">
        <v>67</v>
      </c>
      <c r="K96" s="20" t="s">
        <v>9</v>
      </c>
      <c r="M96" s="11">
        <f t="shared" si="5"/>
        <v>94</v>
      </c>
      <c r="N96" s="5" t="str">
        <f t="shared" si="6"/>
        <v>motorola-c113</v>
      </c>
    </row>
    <row r="97" spans="2:14" x14ac:dyDescent="0.2">
      <c r="B97" s="15">
        <v>38388</v>
      </c>
      <c r="C97" s="13">
        <v>0.86844907407407401</v>
      </c>
      <c r="D97" s="11" t="s">
        <v>17</v>
      </c>
      <c r="E97" s="56" t="s">
        <v>15</v>
      </c>
      <c r="F97" s="19">
        <v>69</v>
      </c>
      <c r="I97" s="19">
        <v>-500</v>
      </c>
      <c r="J97" s="19">
        <v>69</v>
      </c>
      <c r="K97" s="20" t="s">
        <v>13</v>
      </c>
      <c r="M97" s="11">
        <f t="shared" si="5"/>
        <v>95</v>
      </c>
      <c r="N97" s="5" t="str">
        <f t="shared" si="6"/>
        <v>motorola-c113</v>
      </c>
    </row>
    <row r="98" spans="2:14" x14ac:dyDescent="0.2">
      <c r="B98" s="15">
        <v>38353</v>
      </c>
      <c r="C98" s="13">
        <v>0.23233796296296297</v>
      </c>
      <c r="D98" s="11" t="s">
        <v>16</v>
      </c>
      <c r="E98" s="56" t="s">
        <v>15</v>
      </c>
      <c r="F98" s="19">
        <v>71</v>
      </c>
      <c r="I98" s="19">
        <v>-500</v>
      </c>
      <c r="J98" s="19">
        <v>71</v>
      </c>
      <c r="K98" s="20" t="s">
        <v>10</v>
      </c>
      <c r="M98" s="11">
        <f t="shared" si="5"/>
        <v>96</v>
      </c>
      <c r="N98" s="5" t="str">
        <f t="shared" si="6"/>
        <v>nokia-1100</v>
      </c>
    </row>
    <row r="99" spans="2:14" x14ac:dyDescent="0.2">
      <c r="B99" s="15">
        <v>38369</v>
      </c>
      <c r="C99" s="13">
        <v>0.32270833333333332</v>
      </c>
      <c r="D99" s="11" t="s">
        <v>16</v>
      </c>
      <c r="E99" s="56" t="s">
        <v>15</v>
      </c>
      <c r="F99" s="19">
        <v>74</v>
      </c>
      <c r="I99" s="19">
        <v>-500</v>
      </c>
      <c r="J99" s="19">
        <v>74</v>
      </c>
      <c r="K99" s="20" t="s">
        <v>12</v>
      </c>
      <c r="M99" s="11">
        <f t="shared" si="5"/>
        <v>97</v>
      </c>
      <c r="N99" s="5" t="str">
        <f t="shared" si="6"/>
        <v>motorola-c113</v>
      </c>
    </row>
    <row r="100" spans="2:14" x14ac:dyDescent="0.2">
      <c r="B100" s="15">
        <v>38353</v>
      </c>
      <c r="C100" s="13">
        <v>0.49480324074074072</v>
      </c>
      <c r="D100" s="11" t="s">
        <v>16</v>
      </c>
      <c r="E100" s="56" t="s">
        <v>15</v>
      </c>
      <c r="F100" s="19">
        <v>75</v>
      </c>
      <c r="I100" s="19">
        <v>-500</v>
      </c>
      <c r="J100" s="19">
        <v>75</v>
      </c>
      <c r="K100" s="20" t="s">
        <v>12</v>
      </c>
      <c r="M100" s="11">
        <f t="shared" si="5"/>
        <v>98</v>
      </c>
      <c r="N100" s="5" t="str">
        <f t="shared" ref="N100:N101" si="7">VLOOKUP(M100,Handset,2,FALSE)</f>
        <v>blackberry curve</v>
      </c>
    </row>
    <row r="101" spans="2:14" x14ac:dyDescent="0.2">
      <c r="B101" s="15">
        <v>38356</v>
      </c>
      <c r="C101" s="13">
        <v>0.33495370370370375</v>
      </c>
      <c r="D101" s="11" t="s">
        <v>16</v>
      </c>
      <c r="E101" s="56" t="s">
        <v>15</v>
      </c>
      <c r="F101" s="19">
        <v>78</v>
      </c>
      <c r="I101" s="19">
        <v>-500</v>
      </c>
      <c r="J101" s="19">
        <v>78</v>
      </c>
      <c r="K101" s="20" t="s">
        <v>12</v>
      </c>
      <c r="M101" s="11">
        <f t="shared" si="5"/>
        <v>99</v>
      </c>
      <c r="N101" s="5" t="str">
        <f t="shared" si="7"/>
        <v>nokia-1100</v>
      </c>
    </row>
    <row r="102" spans="2:14" x14ac:dyDescent="0.2">
      <c r="B102" s="15">
        <v>38359</v>
      </c>
      <c r="C102" s="13">
        <v>0.68722222222222218</v>
      </c>
      <c r="D102" s="11" t="s">
        <v>17</v>
      </c>
      <c r="E102" s="56" t="s">
        <v>15</v>
      </c>
      <c r="F102" s="19">
        <v>80</v>
      </c>
      <c r="I102" s="19">
        <v>-500</v>
      </c>
      <c r="J102" s="19">
        <v>80</v>
      </c>
      <c r="K102" s="20" t="s">
        <v>12</v>
      </c>
    </row>
    <row r="103" spans="2:14" x14ac:dyDescent="0.2">
      <c r="B103" s="15">
        <v>38358</v>
      </c>
      <c r="C103" s="13">
        <v>0.86265046296296299</v>
      </c>
      <c r="D103" s="11" t="s">
        <v>17</v>
      </c>
      <c r="E103" s="56" t="s">
        <v>15</v>
      </c>
      <c r="F103" s="19">
        <v>82</v>
      </c>
      <c r="I103" s="19">
        <v>-500</v>
      </c>
      <c r="J103" s="19">
        <v>82</v>
      </c>
      <c r="K103" s="20" t="s">
        <v>13</v>
      </c>
    </row>
    <row r="104" spans="2:14" x14ac:dyDescent="0.2">
      <c r="B104" s="15">
        <v>38357</v>
      </c>
      <c r="C104" s="13">
        <v>0.38099537037037035</v>
      </c>
      <c r="D104" s="11" t="s">
        <v>16</v>
      </c>
      <c r="E104" s="56" t="s">
        <v>15</v>
      </c>
      <c r="F104" s="19">
        <v>85</v>
      </c>
      <c r="I104" s="19">
        <v>-500</v>
      </c>
      <c r="J104" s="19">
        <v>85</v>
      </c>
      <c r="K104" s="20" t="s">
        <v>12</v>
      </c>
    </row>
    <row r="105" spans="2:14" x14ac:dyDescent="0.2">
      <c r="B105" s="15">
        <v>38356</v>
      </c>
      <c r="C105" s="13">
        <v>0.71020833333333344</v>
      </c>
      <c r="D105" s="11" t="s">
        <v>17</v>
      </c>
      <c r="E105" s="56" t="s">
        <v>15</v>
      </c>
      <c r="F105" s="19">
        <v>91</v>
      </c>
      <c r="I105" s="19">
        <v>-500</v>
      </c>
      <c r="J105" s="19">
        <v>91</v>
      </c>
      <c r="K105" s="20" t="s">
        <v>13</v>
      </c>
    </row>
    <row r="106" spans="2:14" x14ac:dyDescent="0.2">
      <c r="B106" s="15">
        <v>38374</v>
      </c>
      <c r="C106" s="13">
        <v>0.59796296296296292</v>
      </c>
      <c r="D106" s="11" t="s">
        <v>17</v>
      </c>
      <c r="E106" s="56" t="s">
        <v>15</v>
      </c>
      <c r="F106" s="19">
        <v>93</v>
      </c>
      <c r="I106" s="19">
        <v>-500</v>
      </c>
      <c r="J106" s="19">
        <v>93</v>
      </c>
      <c r="K106" s="20" t="s">
        <v>12</v>
      </c>
    </row>
    <row r="107" spans="2:14" x14ac:dyDescent="0.2">
      <c r="B107" s="15">
        <v>38377</v>
      </c>
      <c r="C107" s="13">
        <v>0.82253472222222224</v>
      </c>
      <c r="D107" s="11" t="s">
        <v>17</v>
      </c>
      <c r="E107" s="56" t="s">
        <v>15</v>
      </c>
      <c r="F107" s="19">
        <v>94</v>
      </c>
      <c r="I107" s="19">
        <v>-500</v>
      </c>
      <c r="J107" s="19">
        <v>94</v>
      </c>
      <c r="K107" s="20" t="s">
        <v>13</v>
      </c>
    </row>
    <row r="108" spans="2:14" x14ac:dyDescent="0.2">
      <c r="B108" s="15">
        <v>38354</v>
      </c>
      <c r="C108" s="13">
        <v>0.16123842592592594</v>
      </c>
      <c r="D108" s="11" t="s">
        <v>16</v>
      </c>
      <c r="E108" s="56" t="s">
        <v>15</v>
      </c>
      <c r="F108" s="19">
        <v>97</v>
      </c>
      <c r="I108" s="19">
        <v>-500</v>
      </c>
      <c r="J108" s="19">
        <v>97</v>
      </c>
      <c r="K108" s="20" t="s">
        <v>13</v>
      </c>
    </row>
    <row r="109" spans="2:14" x14ac:dyDescent="0.2">
      <c r="B109" s="15">
        <v>38364</v>
      </c>
      <c r="C109" s="13">
        <v>0.99908564814814815</v>
      </c>
      <c r="D109" s="11" t="s">
        <v>17</v>
      </c>
      <c r="E109" s="56" t="s">
        <v>11</v>
      </c>
      <c r="F109" s="19">
        <v>1</v>
      </c>
      <c r="I109" s="19">
        <v>0</v>
      </c>
      <c r="J109" s="19">
        <v>1</v>
      </c>
      <c r="K109" s="20" t="s">
        <v>13</v>
      </c>
    </row>
    <row r="110" spans="2:14" x14ac:dyDescent="0.2">
      <c r="B110" s="15">
        <v>38354</v>
      </c>
      <c r="C110" s="13">
        <v>0.10587962962962964</v>
      </c>
      <c r="D110" s="11" t="s">
        <v>16</v>
      </c>
      <c r="E110" s="56" t="s">
        <v>11</v>
      </c>
      <c r="F110" s="19">
        <v>1</v>
      </c>
      <c r="I110" s="19">
        <v>0</v>
      </c>
      <c r="J110" s="19">
        <v>1</v>
      </c>
      <c r="K110" s="20" t="s">
        <v>13</v>
      </c>
    </row>
    <row r="111" spans="2:14" x14ac:dyDescent="0.2">
      <c r="B111" s="15">
        <v>38355</v>
      </c>
      <c r="C111" s="13">
        <v>0.46921296296296294</v>
      </c>
      <c r="D111" s="11" t="s">
        <v>16</v>
      </c>
      <c r="E111" s="56" t="s">
        <v>11</v>
      </c>
      <c r="F111" s="19">
        <v>1</v>
      </c>
      <c r="I111" s="19">
        <v>0</v>
      </c>
      <c r="J111" s="19">
        <v>1</v>
      </c>
      <c r="K111" s="20" t="s">
        <v>13</v>
      </c>
    </row>
    <row r="112" spans="2:14" x14ac:dyDescent="0.2">
      <c r="B112" s="15">
        <v>38354</v>
      </c>
      <c r="C112" s="13">
        <v>0.4541782407407407</v>
      </c>
      <c r="D112" s="11" t="s">
        <v>16</v>
      </c>
      <c r="E112" s="56" t="s">
        <v>11</v>
      </c>
      <c r="F112" s="19">
        <v>3</v>
      </c>
      <c r="I112" s="19">
        <v>0</v>
      </c>
      <c r="J112" s="19">
        <v>3</v>
      </c>
      <c r="K112" s="20" t="s">
        <v>10</v>
      </c>
    </row>
    <row r="113" spans="2:11" x14ac:dyDescent="0.2">
      <c r="B113" s="15">
        <v>38355</v>
      </c>
      <c r="C113" s="13">
        <v>0.48215277777777782</v>
      </c>
      <c r="D113" s="11" t="s">
        <v>16</v>
      </c>
      <c r="E113" s="56" t="s">
        <v>11</v>
      </c>
      <c r="F113" s="19">
        <v>3</v>
      </c>
      <c r="I113" s="19">
        <v>0</v>
      </c>
      <c r="J113" s="19">
        <v>3</v>
      </c>
      <c r="K113" s="20" t="s">
        <v>10</v>
      </c>
    </row>
    <row r="114" spans="2:11" x14ac:dyDescent="0.2">
      <c r="B114" s="15">
        <v>38360</v>
      </c>
      <c r="C114" s="13">
        <v>0.32618055555555553</v>
      </c>
      <c r="D114" s="11" t="s">
        <v>16</v>
      </c>
      <c r="E114" s="56" t="s">
        <v>11</v>
      </c>
      <c r="F114" s="19">
        <v>3</v>
      </c>
      <c r="I114" s="19">
        <v>0</v>
      </c>
      <c r="J114" s="19">
        <v>3</v>
      </c>
      <c r="K114" s="20" t="s">
        <v>10</v>
      </c>
    </row>
    <row r="115" spans="2:11" x14ac:dyDescent="0.2">
      <c r="B115" s="15">
        <v>38361</v>
      </c>
      <c r="C115" s="13">
        <v>0.16298611111111111</v>
      </c>
      <c r="D115" s="11" t="s">
        <v>16</v>
      </c>
      <c r="E115" s="56" t="s">
        <v>11</v>
      </c>
      <c r="F115" s="19">
        <v>5</v>
      </c>
      <c r="I115" s="19">
        <v>0</v>
      </c>
      <c r="J115" s="19">
        <v>5</v>
      </c>
      <c r="K115" s="20" t="s">
        <v>12</v>
      </c>
    </row>
    <row r="116" spans="2:11" x14ac:dyDescent="0.2">
      <c r="B116" s="15">
        <v>38363</v>
      </c>
      <c r="C116" s="13">
        <v>0.15746527777777777</v>
      </c>
      <c r="D116" s="11" t="s">
        <v>16</v>
      </c>
      <c r="E116" s="56" t="s">
        <v>11</v>
      </c>
      <c r="F116" s="19">
        <v>6</v>
      </c>
      <c r="I116" s="19">
        <v>0</v>
      </c>
      <c r="J116" s="19">
        <v>6</v>
      </c>
      <c r="K116" s="20" t="s">
        <v>12</v>
      </c>
    </row>
    <row r="117" spans="2:11" x14ac:dyDescent="0.2">
      <c r="B117" s="15">
        <v>38380</v>
      </c>
      <c r="C117" s="13">
        <v>3.0902777777777782E-3</v>
      </c>
      <c r="D117" s="11" t="s">
        <v>16</v>
      </c>
      <c r="E117" s="56" t="s">
        <v>11</v>
      </c>
      <c r="F117" s="19">
        <v>6</v>
      </c>
      <c r="I117" s="19">
        <v>0</v>
      </c>
      <c r="J117" s="19">
        <v>6</v>
      </c>
      <c r="K117" s="20" t="s">
        <v>12</v>
      </c>
    </row>
    <row r="118" spans="2:11" x14ac:dyDescent="0.2">
      <c r="B118" s="15">
        <v>38355</v>
      </c>
      <c r="C118" s="13">
        <v>0.36868055555555551</v>
      </c>
      <c r="D118" s="11" t="s">
        <v>16</v>
      </c>
      <c r="E118" s="56" t="s">
        <v>11</v>
      </c>
      <c r="F118" s="19">
        <v>7</v>
      </c>
      <c r="I118" s="19">
        <v>0</v>
      </c>
      <c r="J118" s="19">
        <v>7</v>
      </c>
      <c r="K118" s="20" t="s">
        <v>13</v>
      </c>
    </row>
    <row r="119" spans="2:11" x14ac:dyDescent="0.2">
      <c r="B119" s="15">
        <v>38378</v>
      </c>
      <c r="C119" s="13">
        <v>0.30702546296296296</v>
      </c>
      <c r="D119" s="11" t="s">
        <v>16</v>
      </c>
      <c r="E119" s="56" t="s">
        <v>11</v>
      </c>
      <c r="F119" s="19">
        <v>8</v>
      </c>
      <c r="I119" s="19">
        <v>0</v>
      </c>
      <c r="J119" s="19">
        <v>8</v>
      </c>
      <c r="K119" s="20" t="s">
        <v>13</v>
      </c>
    </row>
    <row r="120" spans="2:11" x14ac:dyDescent="0.2">
      <c r="B120" s="15">
        <v>38353</v>
      </c>
      <c r="C120" s="13">
        <v>0.70383101851851848</v>
      </c>
      <c r="D120" s="11" t="s">
        <v>17</v>
      </c>
      <c r="E120" s="56" t="s">
        <v>11</v>
      </c>
      <c r="F120" s="19">
        <v>8</v>
      </c>
      <c r="I120" s="19">
        <v>0</v>
      </c>
      <c r="J120" s="19">
        <v>8</v>
      </c>
      <c r="K120" s="20" t="s">
        <v>13</v>
      </c>
    </row>
    <row r="121" spans="2:11" x14ac:dyDescent="0.2">
      <c r="B121" s="15">
        <v>38355</v>
      </c>
      <c r="C121" s="13">
        <v>5.5011574074074067E-2</v>
      </c>
      <c r="D121" s="11" t="s">
        <v>16</v>
      </c>
      <c r="E121" s="56" t="s">
        <v>11</v>
      </c>
      <c r="F121" s="19">
        <v>8</v>
      </c>
      <c r="I121" s="19">
        <v>0</v>
      </c>
      <c r="J121" s="19">
        <v>8</v>
      </c>
      <c r="K121" s="20" t="s">
        <v>13</v>
      </c>
    </row>
    <row r="122" spans="2:11" x14ac:dyDescent="0.2">
      <c r="B122" s="15">
        <v>38362</v>
      </c>
      <c r="C122" s="13">
        <v>0.89690972222222232</v>
      </c>
      <c r="D122" s="11" t="s">
        <v>17</v>
      </c>
      <c r="E122" s="56" t="s">
        <v>11</v>
      </c>
      <c r="F122" s="19">
        <v>8</v>
      </c>
      <c r="I122" s="19">
        <v>0</v>
      </c>
      <c r="J122" s="19">
        <v>8</v>
      </c>
      <c r="K122" s="20" t="s">
        <v>13</v>
      </c>
    </row>
    <row r="123" spans="2:11" x14ac:dyDescent="0.2">
      <c r="B123" s="15">
        <v>38355</v>
      </c>
      <c r="C123" s="13">
        <v>0.68118055555555557</v>
      </c>
      <c r="D123" s="11" t="s">
        <v>17</v>
      </c>
      <c r="E123" s="56" t="s">
        <v>11</v>
      </c>
      <c r="F123" s="19">
        <v>9</v>
      </c>
      <c r="I123" s="19">
        <v>0</v>
      </c>
      <c r="J123" s="19">
        <v>9</v>
      </c>
      <c r="K123" s="20" t="s">
        <v>13</v>
      </c>
    </row>
    <row r="124" spans="2:11" x14ac:dyDescent="0.2">
      <c r="B124" s="15">
        <v>38356</v>
      </c>
      <c r="C124" s="13">
        <v>0.7478935185185186</v>
      </c>
      <c r="D124" s="11" t="s">
        <v>17</v>
      </c>
      <c r="E124" s="56" t="s">
        <v>11</v>
      </c>
      <c r="F124" s="19">
        <v>9</v>
      </c>
      <c r="I124" s="19">
        <v>0</v>
      </c>
      <c r="J124" s="19">
        <v>9</v>
      </c>
      <c r="K124" s="20" t="s">
        <v>13</v>
      </c>
    </row>
    <row r="125" spans="2:11" x14ac:dyDescent="0.2">
      <c r="B125" s="15">
        <v>38358</v>
      </c>
      <c r="C125" s="13">
        <v>0.94987268518518519</v>
      </c>
      <c r="D125" s="11" t="s">
        <v>17</v>
      </c>
      <c r="E125" s="56" t="s">
        <v>11</v>
      </c>
      <c r="F125" s="19">
        <v>10</v>
      </c>
      <c r="I125" s="19">
        <v>0</v>
      </c>
      <c r="J125" s="19">
        <v>10</v>
      </c>
      <c r="K125" s="20" t="s">
        <v>9</v>
      </c>
    </row>
    <row r="126" spans="2:11" x14ac:dyDescent="0.2">
      <c r="B126" s="15">
        <v>38354</v>
      </c>
      <c r="C126" s="13">
        <v>0.66589120370370369</v>
      </c>
      <c r="D126" s="11" t="s">
        <v>17</v>
      </c>
      <c r="E126" s="56" t="s">
        <v>11</v>
      </c>
      <c r="F126" s="19">
        <v>10</v>
      </c>
      <c r="I126" s="19">
        <v>0</v>
      </c>
      <c r="J126" s="19">
        <v>10</v>
      </c>
      <c r="K126" s="20" t="s">
        <v>9</v>
      </c>
    </row>
    <row r="127" spans="2:11" x14ac:dyDescent="0.2">
      <c r="B127" s="15">
        <v>38355</v>
      </c>
      <c r="C127" s="13">
        <v>0.18112268518518518</v>
      </c>
      <c r="D127" s="11" t="s">
        <v>16</v>
      </c>
      <c r="E127" s="56" t="s">
        <v>11</v>
      </c>
      <c r="F127" s="19">
        <v>13</v>
      </c>
      <c r="I127" s="19">
        <v>0</v>
      </c>
      <c r="J127" s="19">
        <v>13</v>
      </c>
      <c r="K127" s="20" t="s">
        <v>10</v>
      </c>
    </row>
    <row r="128" spans="2:11" x14ac:dyDescent="0.2">
      <c r="B128" s="15">
        <v>38360</v>
      </c>
      <c r="C128" s="13">
        <v>0.13050925925925924</v>
      </c>
      <c r="D128" s="11" t="s">
        <v>16</v>
      </c>
      <c r="E128" s="56" t="s">
        <v>11</v>
      </c>
      <c r="F128" s="19">
        <v>14</v>
      </c>
      <c r="I128" s="19">
        <v>0</v>
      </c>
      <c r="J128" s="19">
        <v>14</v>
      </c>
      <c r="K128" s="20" t="s">
        <v>12</v>
      </c>
    </row>
    <row r="129" spans="2:11" x14ac:dyDescent="0.2">
      <c r="B129" s="15">
        <v>38354</v>
      </c>
      <c r="C129" s="13">
        <v>0.33994212962962966</v>
      </c>
      <c r="D129" s="11" t="s">
        <v>16</v>
      </c>
      <c r="E129" s="56" t="s">
        <v>11</v>
      </c>
      <c r="F129" s="19">
        <v>16</v>
      </c>
      <c r="I129" s="19">
        <v>0</v>
      </c>
      <c r="J129" s="19">
        <v>16</v>
      </c>
      <c r="K129" s="20" t="s">
        <v>10</v>
      </c>
    </row>
    <row r="130" spans="2:11" x14ac:dyDescent="0.2">
      <c r="B130" s="15">
        <v>38355</v>
      </c>
      <c r="C130" s="13">
        <v>0.15951388888888887</v>
      </c>
      <c r="D130" s="11" t="s">
        <v>16</v>
      </c>
      <c r="E130" s="56" t="s">
        <v>11</v>
      </c>
      <c r="F130" s="19">
        <v>16</v>
      </c>
      <c r="I130" s="19">
        <v>0</v>
      </c>
      <c r="J130" s="19">
        <v>16</v>
      </c>
      <c r="K130" s="20" t="s">
        <v>10</v>
      </c>
    </row>
    <row r="131" spans="2:11" x14ac:dyDescent="0.2">
      <c r="B131" s="15">
        <v>38364</v>
      </c>
      <c r="C131" s="13">
        <v>0.83837962962962964</v>
      </c>
      <c r="D131" s="11" t="s">
        <v>17</v>
      </c>
      <c r="E131" s="56" t="s">
        <v>11</v>
      </c>
      <c r="F131" s="19">
        <v>19</v>
      </c>
      <c r="I131" s="19">
        <v>0</v>
      </c>
      <c r="J131" s="19">
        <v>19</v>
      </c>
      <c r="K131" s="20" t="s">
        <v>12</v>
      </c>
    </row>
    <row r="132" spans="2:11" x14ac:dyDescent="0.2">
      <c r="B132" s="15">
        <v>38354</v>
      </c>
      <c r="C132" s="13">
        <v>0.38655092592592594</v>
      </c>
      <c r="D132" s="11" t="s">
        <v>16</v>
      </c>
      <c r="E132" s="56" t="s">
        <v>11</v>
      </c>
      <c r="F132" s="19">
        <v>20</v>
      </c>
      <c r="I132" s="19">
        <v>0</v>
      </c>
      <c r="J132" s="19">
        <v>20</v>
      </c>
      <c r="K132" s="20" t="s">
        <v>13</v>
      </c>
    </row>
    <row r="133" spans="2:11" x14ac:dyDescent="0.2">
      <c r="B133" s="15">
        <v>38355</v>
      </c>
      <c r="C133" s="13">
        <v>0.80108796296296303</v>
      </c>
      <c r="D133" s="11" t="s">
        <v>17</v>
      </c>
      <c r="E133" s="56" t="s">
        <v>11</v>
      </c>
      <c r="F133" s="19">
        <v>21</v>
      </c>
      <c r="I133" s="19">
        <v>0</v>
      </c>
      <c r="J133" s="19">
        <v>21</v>
      </c>
      <c r="K133" s="20" t="s">
        <v>12</v>
      </c>
    </row>
    <row r="134" spans="2:11" x14ac:dyDescent="0.2">
      <c r="B134" s="15">
        <v>38369</v>
      </c>
      <c r="C134" s="13">
        <v>2.9178240740740741E-2</v>
      </c>
      <c r="D134" s="11" t="s">
        <v>16</v>
      </c>
      <c r="E134" s="56" t="s">
        <v>11</v>
      </c>
      <c r="F134" s="19">
        <v>22</v>
      </c>
      <c r="I134" s="19">
        <v>0</v>
      </c>
      <c r="J134" s="19">
        <v>22</v>
      </c>
      <c r="K134" s="20" t="s">
        <v>10</v>
      </c>
    </row>
    <row r="135" spans="2:11" x14ac:dyDescent="0.2">
      <c r="B135" s="15">
        <v>38371</v>
      </c>
      <c r="C135" s="13">
        <v>0.21890046296296295</v>
      </c>
      <c r="D135" s="11" t="s">
        <v>16</v>
      </c>
      <c r="E135" s="56" t="s">
        <v>11</v>
      </c>
      <c r="F135" s="19">
        <v>23</v>
      </c>
      <c r="I135" s="19">
        <v>0</v>
      </c>
      <c r="J135" s="19">
        <v>23</v>
      </c>
      <c r="K135" s="20" t="s">
        <v>13</v>
      </c>
    </row>
    <row r="136" spans="2:11" x14ac:dyDescent="0.2">
      <c r="B136" s="15">
        <v>38356</v>
      </c>
      <c r="C136" s="13">
        <v>0.70916666666666661</v>
      </c>
      <c r="D136" s="11" t="s">
        <v>17</v>
      </c>
      <c r="E136" s="56" t="s">
        <v>11</v>
      </c>
      <c r="F136" s="19">
        <v>23</v>
      </c>
      <c r="I136" s="19">
        <v>0</v>
      </c>
      <c r="J136" s="19">
        <v>23</v>
      </c>
      <c r="K136" s="20" t="s">
        <v>13</v>
      </c>
    </row>
    <row r="137" spans="2:11" x14ac:dyDescent="0.2">
      <c r="B137" s="15">
        <v>38359</v>
      </c>
      <c r="C137" s="13">
        <v>0.47388888888888886</v>
      </c>
      <c r="D137" s="11" t="s">
        <v>16</v>
      </c>
      <c r="E137" s="56" t="s">
        <v>11</v>
      </c>
      <c r="F137" s="19">
        <v>23</v>
      </c>
      <c r="I137" s="19">
        <v>0</v>
      </c>
      <c r="J137" s="19">
        <v>23</v>
      </c>
      <c r="K137" s="20" t="s">
        <v>13</v>
      </c>
    </row>
    <row r="138" spans="2:11" x14ac:dyDescent="0.2">
      <c r="B138" s="15">
        <v>38355</v>
      </c>
      <c r="C138" s="13">
        <v>0.26371527777777776</v>
      </c>
      <c r="D138" s="11" t="s">
        <v>16</v>
      </c>
      <c r="E138" s="56" t="s">
        <v>11</v>
      </c>
      <c r="F138" s="19">
        <v>24</v>
      </c>
      <c r="I138" s="19">
        <v>0</v>
      </c>
      <c r="J138" s="19">
        <v>24</v>
      </c>
      <c r="K138" s="20" t="s">
        <v>12</v>
      </c>
    </row>
    <row r="139" spans="2:11" x14ac:dyDescent="0.2">
      <c r="B139" s="15">
        <v>38370</v>
      </c>
      <c r="C139" s="13">
        <v>0.59313657407407405</v>
      </c>
      <c r="D139" s="11" t="s">
        <v>17</v>
      </c>
      <c r="E139" s="56" t="s">
        <v>11</v>
      </c>
      <c r="F139" s="19">
        <v>27</v>
      </c>
      <c r="I139" s="19">
        <v>0</v>
      </c>
      <c r="J139" s="19">
        <v>27</v>
      </c>
      <c r="K139" s="20" t="s">
        <v>10</v>
      </c>
    </row>
    <row r="140" spans="2:11" x14ac:dyDescent="0.2">
      <c r="B140" s="15">
        <v>38354</v>
      </c>
      <c r="C140" s="13">
        <v>0.86652777777777779</v>
      </c>
      <c r="D140" s="11" t="s">
        <v>17</v>
      </c>
      <c r="E140" s="56" t="s">
        <v>11</v>
      </c>
      <c r="F140" s="19">
        <v>27</v>
      </c>
      <c r="I140" s="19">
        <v>0</v>
      </c>
      <c r="J140" s="19">
        <v>27</v>
      </c>
      <c r="K140" s="20" t="s">
        <v>10</v>
      </c>
    </row>
    <row r="141" spans="2:11" x14ac:dyDescent="0.2">
      <c r="B141" s="15">
        <v>38360</v>
      </c>
      <c r="C141" s="13">
        <v>0.11447916666666667</v>
      </c>
      <c r="D141" s="11" t="s">
        <v>16</v>
      </c>
      <c r="E141" s="56" t="s">
        <v>11</v>
      </c>
      <c r="F141" s="19">
        <v>28</v>
      </c>
      <c r="I141" s="19">
        <v>0</v>
      </c>
      <c r="J141" s="19">
        <v>28</v>
      </c>
      <c r="K141" s="20" t="s">
        <v>13</v>
      </c>
    </row>
    <row r="142" spans="2:11" x14ac:dyDescent="0.2">
      <c r="B142" s="15">
        <v>38356</v>
      </c>
      <c r="C142" s="13">
        <v>0.39577546296296301</v>
      </c>
      <c r="D142" s="11" t="s">
        <v>16</v>
      </c>
      <c r="E142" s="56" t="s">
        <v>11</v>
      </c>
      <c r="F142" s="19">
        <v>28</v>
      </c>
      <c r="I142" s="19">
        <v>0</v>
      </c>
      <c r="J142" s="19">
        <v>28</v>
      </c>
      <c r="K142" s="20" t="s">
        <v>13</v>
      </c>
    </row>
    <row r="143" spans="2:11" x14ac:dyDescent="0.2">
      <c r="B143" s="15">
        <v>38355</v>
      </c>
      <c r="C143" s="13">
        <v>0.979375</v>
      </c>
      <c r="D143" s="11" t="s">
        <v>17</v>
      </c>
      <c r="E143" s="56" t="s">
        <v>11</v>
      </c>
      <c r="F143" s="19">
        <v>30</v>
      </c>
      <c r="I143" s="19">
        <v>0</v>
      </c>
      <c r="J143" s="19">
        <v>30</v>
      </c>
      <c r="K143" s="20" t="s">
        <v>10</v>
      </c>
    </row>
    <row r="144" spans="2:11" x14ac:dyDescent="0.2">
      <c r="B144" s="15">
        <v>38355</v>
      </c>
      <c r="C144" s="13">
        <v>2.0381944444444446E-2</v>
      </c>
      <c r="D144" s="11" t="s">
        <v>16</v>
      </c>
      <c r="E144" s="56" t="s">
        <v>11</v>
      </c>
      <c r="F144" s="19">
        <v>30</v>
      </c>
      <c r="I144" s="19">
        <v>0</v>
      </c>
      <c r="J144" s="19">
        <v>30</v>
      </c>
      <c r="K144" s="20" t="s">
        <v>10</v>
      </c>
    </row>
    <row r="145" spans="2:11" x14ac:dyDescent="0.2">
      <c r="B145" s="15">
        <v>38358</v>
      </c>
      <c r="C145" s="13">
        <v>0.20949074074074073</v>
      </c>
      <c r="D145" s="11" t="s">
        <v>16</v>
      </c>
      <c r="E145" s="56" t="s">
        <v>11</v>
      </c>
      <c r="F145" s="19">
        <v>30</v>
      </c>
      <c r="I145" s="19">
        <v>0</v>
      </c>
      <c r="J145" s="19">
        <v>30</v>
      </c>
      <c r="K145" s="20" t="s">
        <v>10</v>
      </c>
    </row>
    <row r="146" spans="2:11" x14ac:dyDescent="0.2">
      <c r="B146" s="15">
        <v>38361</v>
      </c>
      <c r="C146" s="13">
        <v>0.26020833333333332</v>
      </c>
      <c r="D146" s="11" t="s">
        <v>16</v>
      </c>
      <c r="E146" s="56" t="s">
        <v>11</v>
      </c>
      <c r="F146" s="19">
        <v>30</v>
      </c>
      <c r="I146" s="19">
        <v>0</v>
      </c>
      <c r="J146" s="19">
        <v>30</v>
      </c>
      <c r="K146" s="20" t="s">
        <v>10</v>
      </c>
    </row>
    <row r="147" spans="2:11" x14ac:dyDescent="0.2">
      <c r="B147" s="15">
        <v>38354</v>
      </c>
      <c r="C147" s="13">
        <v>3.0451388888888889E-2</v>
      </c>
      <c r="D147" s="11" t="s">
        <v>16</v>
      </c>
      <c r="E147" s="56" t="s">
        <v>11</v>
      </c>
      <c r="F147" s="19">
        <v>31</v>
      </c>
      <c r="I147" s="19">
        <v>0</v>
      </c>
      <c r="J147" s="19">
        <v>31</v>
      </c>
      <c r="K147" s="20" t="s">
        <v>13</v>
      </c>
    </row>
    <row r="148" spans="2:11" x14ac:dyDescent="0.2">
      <c r="B148" s="15">
        <v>38355</v>
      </c>
      <c r="C148" s="13">
        <v>0.95421296296296287</v>
      </c>
      <c r="D148" s="11" t="s">
        <v>17</v>
      </c>
      <c r="E148" s="56" t="s">
        <v>11</v>
      </c>
      <c r="F148" s="19">
        <v>32</v>
      </c>
      <c r="I148" s="19">
        <v>0</v>
      </c>
      <c r="J148" s="19">
        <v>32</v>
      </c>
      <c r="K148" s="20" t="s">
        <v>9</v>
      </c>
    </row>
    <row r="149" spans="2:11" x14ac:dyDescent="0.2">
      <c r="B149" s="15">
        <v>38359</v>
      </c>
      <c r="C149" s="13">
        <v>6.1527777777777772E-2</v>
      </c>
      <c r="D149" s="11" t="s">
        <v>16</v>
      </c>
      <c r="E149" s="56" t="s">
        <v>11</v>
      </c>
      <c r="F149" s="19">
        <v>35</v>
      </c>
      <c r="I149" s="19">
        <v>0</v>
      </c>
      <c r="J149" s="19">
        <v>35</v>
      </c>
      <c r="K149" s="20" t="s">
        <v>12</v>
      </c>
    </row>
    <row r="150" spans="2:11" x14ac:dyDescent="0.2">
      <c r="B150" s="15">
        <v>38358</v>
      </c>
      <c r="C150" s="13">
        <v>0.99467592592592602</v>
      </c>
      <c r="D150" s="11" t="s">
        <v>17</v>
      </c>
      <c r="E150" s="56" t="s">
        <v>11</v>
      </c>
      <c r="F150" s="19">
        <v>36</v>
      </c>
      <c r="I150" s="19">
        <v>0</v>
      </c>
      <c r="J150" s="19">
        <v>36</v>
      </c>
      <c r="K150" s="20" t="s">
        <v>10</v>
      </c>
    </row>
    <row r="151" spans="2:11" x14ac:dyDescent="0.2">
      <c r="B151" s="15">
        <v>38354</v>
      </c>
      <c r="C151" s="13">
        <v>9.8854166666666674E-2</v>
      </c>
      <c r="D151" s="11" t="s">
        <v>16</v>
      </c>
      <c r="E151" s="56" t="s">
        <v>11</v>
      </c>
      <c r="F151" s="19">
        <v>38</v>
      </c>
      <c r="I151" s="19">
        <v>0</v>
      </c>
      <c r="J151" s="19">
        <v>38</v>
      </c>
      <c r="K151" s="20" t="s">
        <v>10</v>
      </c>
    </row>
    <row r="152" spans="2:11" x14ac:dyDescent="0.2">
      <c r="B152" s="15">
        <v>38358</v>
      </c>
      <c r="C152" s="13">
        <v>0.85015046296296293</v>
      </c>
      <c r="D152" s="11" t="s">
        <v>17</v>
      </c>
      <c r="E152" s="56" t="s">
        <v>11</v>
      </c>
      <c r="F152" s="19">
        <v>39</v>
      </c>
      <c r="I152" s="19">
        <v>0</v>
      </c>
      <c r="J152" s="19">
        <v>39</v>
      </c>
      <c r="K152" s="20" t="s">
        <v>9</v>
      </c>
    </row>
    <row r="153" spans="2:11" x14ac:dyDescent="0.2">
      <c r="B153" s="15">
        <v>38356</v>
      </c>
      <c r="C153" s="13">
        <v>0.53715277777777781</v>
      </c>
      <c r="D153" s="11" t="s">
        <v>17</v>
      </c>
      <c r="E153" s="56" t="s">
        <v>11</v>
      </c>
      <c r="F153" s="19">
        <v>39</v>
      </c>
      <c r="I153" s="19">
        <v>0</v>
      </c>
      <c r="J153" s="19">
        <v>39</v>
      </c>
      <c r="K153" s="20" t="s">
        <v>9</v>
      </c>
    </row>
    <row r="154" spans="2:11" x14ac:dyDescent="0.2">
      <c r="B154" s="15">
        <v>38356</v>
      </c>
      <c r="C154" s="13">
        <v>0.9884722222222222</v>
      </c>
      <c r="D154" s="11" t="s">
        <v>17</v>
      </c>
      <c r="E154" s="56" t="s">
        <v>11</v>
      </c>
      <c r="F154" s="19">
        <v>40</v>
      </c>
      <c r="I154" s="19">
        <v>0</v>
      </c>
      <c r="J154" s="19">
        <v>40</v>
      </c>
      <c r="K154" s="20" t="s">
        <v>10</v>
      </c>
    </row>
    <row r="155" spans="2:11" x14ac:dyDescent="0.2">
      <c r="B155" s="15">
        <v>38353</v>
      </c>
      <c r="C155" s="13">
        <v>0.20106481481481484</v>
      </c>
      <c r="D155" s="11" t="s">
        <v>16</v>
      </c>
      <c r="E155" s="56" t="s">
        <v>11</v>
      </c>
      <c r="F155" s="19">
        <v>40</v>
      </c>
      <c r="I155" s="19">
        <v>0</v>
      </c>
      <c r="J155" s="19">
        <v>40</v>
      </c>
      <c r="K155" s="20" t="s">
        <v>10</v>
      </c>
    </row>
    <row r="156" spans="2:11" x14ac:dyDescent="0.2">
      <c r="B156" s="15">
        <v>38356</v>
      </c>
      <c r="C156" s="13">
        <v>0.70758101851851851</v>
      </c>
      <c r="D156" s="11" t="s">
        <v>17</v>
      </c>
      <c r="E156" s="56" t="s">
        <v>11</v>
      </c>
      <c r="F156" s="19">
        <v>40</v>
      </c>
      <c r="I156" s="19">
        <v>0</v>
      </c>
      <c r="J156" s="19">
        <v>40</v>
      </c>
      <c r="K156" s="20" t="s">
        <v>10</v>
      </c>
    </row>
    <row r="157" spans="2:11" x14ac:dyDescent="0.2">
      <c r="B157" s="15">
        <v>38355</v>
      </c>
      <c r="C157" s="13">
        <v>0.72605324074074085</v>
      </c>
      <c r="D157" s="11" t="s">
        <v>17</v>
      </c>
      <c r="E157" s="56" t="s">
        <v>11</v>
      </c>
      <c r="F157" s="19">
        <v>41</v>
      </c>
      <c r="I157" s="19">
        <v>0</v>
      </c>
      <c r="J157" s="19">
        <v>41</v>
      </c>
      <c r="K157" s="20" t="s">
        <v>12</v>
      </c>
    </row>
    <row r="158" spans="2:11" x14ac:dyDescent="0.2">
      <c r="B158" s="15">
        <v>38360</v>
      </c>
      <c r="C158" s="13">
        <v>0.97831018518518509</v>
      </c>
      <c r="D158" s="11" t="s">
        <v>17</v>
      </c>
      <c r="E158" s="56" t="s">
        <v>11</v>
      </c>
      <c r="F158" s="19">
        <v>41</v>
      </c>
      <c r="I158" s="19">
        <v>0</v>
      </c>
      <c r="J158" s="19">
        <v>41</v>
      </c>
      <c r="K158" s="20" t="s">
        <v>12</v>
      </c>
    </row>
    <row r="159" spans="2:11" x14ac:dyDescent="0.2">
      <c r="B159" s="15">
        <v>38353</v>
      </c>
      <c r="C159" s="13">
        <v>0.71865740740740736</v>
      </c>
      <c r="D159" s="11" t="s">
        <v>17</v>
      </c>
      <c r="E159" s="56" t="s">
        <v>11</v>
      </c>
      <c r="F159" s="19">
        <v>42</v>
      </c>
      <c r="I159" s="19">
        <v>0</v>
      </c>
      <c r="J159" s="19">
        <v>42</v>
      </c>
      <c r="K159" s="20" t="s">
        <v>10</v>
      </c>
    </row>
    <row r="160" spans="2:11" x14ac:dyDescent="0.2">
      <c r="B160" s="15">
        <v>38368</v>
      </c>
      <c r="C160" s="13">
        <v>8.340277777777777E-2</v>
      </c>
      <c r="D160" s="11" t="s">
        <v>16</v>
      </c>
      <c r="E160" s="56" t="s">
        <v>11</v>
      </c>
      <c r="F160" s="19">
        <v>42</v>
      </c>
      <c r="I160" s="19">
        <v>0</v>
      </c>
      <c r="J160" s="19">
        <v>42</v>
      </c>
      <c r="K160" s="20" t="s">
        <v>10</v>
      </c>
    </row>
    <row r="161" spans="2:11" x14ac:dyDescent="0.2">
      <c r="B161" s="15">
        <v>38369</v>
      </c>
      <c r="C161" s="13">
        <v>0.57618055555555558</v>
      </c>
      <c r="D161" s="11" t="s">
        <v>17</v>
      </c>
      <c r="E161" s="56" t="s">
        <v>11</v>
      </c>
      <c r="F161" s="19">
        <v>42</v>
      </c>
      <c r="I161" s="19">
        <v>0</v>
      </c>
      <c r="J161" s="19">
        <v>42</v>
      </c>
      <c r="K161" s="20" t="s">
        <v>10</v>
      </c>
    </row>
    <row r="162" spans="2:11" x14ac:dyDescent="0.2">
      <c r="B162" s="15">
        <v>38353</v>
      </c>
      <c r="C162" s="13">
        <v>0.12578703703703703</v>
      </c>
      <c r="D162" s="11" t="s">
        <v>16</v>
      </c>
      <c r="E162" s="56" t="s">
        <v>11</v>
      </c>
      <c r="F162" s="19">
        <v>42</v>
      </c>
      <c r="I162" s="19">
        <v>0</v>
      </c>
      <c r="J162" s="19">
        <v>42</v>
      </c>
      <c r="K162" s="20" t="s">
        <v>10</v>
      </c>
    </row>
    <row r="163" spans="2:11" x14ac:dyDescent="0.2">
      <c r="B163" s="15">
        <v>38365</v>
      </c>
      <c r="C163" s="13">
        <v>0.32549768518518518</v>
      </c>
      <c r="D163" s="11" t="s">
        <v>16</v>
      </c>
      <c r="E163" s="56" t="s">
        <v>11</v>
      </c>
      <c r="F163" s="19">
        <v>43</v>
      </c>
      <c r="I163" s="19">
        <v>0</v>
      </c>
      <c r="J163" s="19">
        <v>43</v>
      </c>
      <c r="K163" s="20" t="s">
        <v>12</v>
      </c>
    </row>
    <row r="164" spans="2:11" x14ac:dyDescent="0.2">
      <c r="B164" s="15">
        <v>38366</v>
      </c>
      <c r="C164" s="13">
        <v>0.71909722222222217</v>
      </c>
      <c r="D164" s="11" t="s">
        <v>17</v>
      </c>
      <c r="E164" s="56" t="s">
        <v>11</v>
      </c>
      <c r="F164" s="19">
        <v>45</v>
      </c>
      <c r="I164" s="19">
        <v>0</v>
      </c>
      <c r="J164" s="19">
        <v>45</v>
      </c>
      <c r="K164" s="20" t="s">
        <v>10</v>
      </c>
    </row>
    <row r="165" spans="2:11" x14ac:dyDescent="0.2">
      <c r="B165" s="15">
        <v>38369</v>
      </c>
      <c r="C165" s="13">
        <v>0.73625000000000007</v>
      </c>
      <c r="D165" s="11" t="s">
        <v>17</v>
      </c>
      <c r="E165" s="56" t="s">
        <v>11</v>
      </c>
      <c r="F165" s="19">
        <v>46</v>
      </c>
      <c r="I165" s="19">
        <v>0</v>
      </c>
      <c r="J165" s="19">
        <v>46</v>
      </c>
      <c r="K165" s="20" t="s">
        <v>13</v>
      </c>
    </row>
    <row r="166" spans="2:11" x14ac:dyDescent="0.2">
      <c r="B166" s="15">
        <v>38354</v>
      </c>
      <c r="C166" s="13">
        <v>0.63991898148148152</v>
      </c>
      <c r="D166" s="11" t="s">
        <v>17</v>
      </c>
      <c r="E166" s="56" t="s">
        <v>11</v>
      </c>
      <c r="F166" s="19">
        <v>48</v>
      </c>
      <c r="I166" s="19">
        <v>0</v>
      </c>
      <c r="J166" s="19">
        <v>48</v>
      </c>
      <c r="K166" s="20" t="s">
        <v>12</v>
      </c>
    </row>
    <row r="167" spans="2:11" x14ac:dyDescent="0.2">
      <c r="B167" s="15">
        <v>38353</v>
      </c>
      <c r="C167" s="13">
        <v>0.16722222222222224</v>
      </c>
      <c r="D167" s="11" t="s">
        <v>16</v>
      </c>
      <c r="E167" s="56" t="s">
        <v>11</v>
      </c>
      <c r="F167" s="19">
        <v>49</v>
      </c>
      <c r="I167" s="19">
        <v>0</v>
      </c>
      <c r="J167" s="19">
        <v>49</v>
      </c>
      <c r="K167" s="20" t="s">
        <v>13</v>
      </c>
    </row>
    <row r="168" spans="2:11" x14ac:dyDescent="0.2">
      <c r="B168" s="15">
        <v>38355</v>
      </c>
      <c r="C168" s="13">
        <v>0.10607638888888889</v>
      </c>
      <c r="D168" s="11" t="s">
        <v>16</v>
      </c>
      <c r="E168" s="56" t="s">
        <v>11</v>
      </c>
      <c r="F168" s="19">
        <v>52</v>
      </c>
      <c r="I168" s="19">
        <v>0</v>
      </c>
      <c r="J168" s="19">
        <v>52</v>
      </c>
      <c r="K168" s="20" t="s">
        <v>12</v>
      </c>
    </row>
    <row r="169" spans="2:11" x14ac:dyDescent="0.2">
      <c r="B169" s="15">
        <v>38357</v>
      </c>
      <c r="C169" s="13">
        <v>0.88401620370370371</v>
      </c>
      <c r="D169" s="11" t="s">
        <v>17</v>
      </c>
      <c r="E169" s="56" t="s">
        <v>11</v>
      </c>
      <c r="F169" s="19">
        <v>53</v>
      </c>
      <c r="I169" s="19">
        <v>0</v>
      </c>
      <c r="J169" s="19">
        <v>53</v>
      </c>
      <c r="K169" s="20" t="s">
        <v>13</v>
      </c>
    </row>
    <row r="170" spans="2:11" x14ac:dyDescent="0.2">
      <c r="B170" s="15">
        <v>38362</v>
      </c>
      <c r="C170" s="13">
        <v>0.16268518518518518</v>
      </c>
      <c r="D170" s="11" t="s">
        <v>16</v>
      </c>
      <c r="E170" s="56" t="s">
        <v>11</v>
      </c>
      <c r="F170" s="19">
        <v>57</v>
      </c>
      <c r="I170" s="19">
        <v>0</v>
      </c>
      <c r="J170" s="19">
        <v>57</v>
      </c>
      <c r="K170" s="20" t="s">
        <v>10</v>
      </c>
    </row>
    <row r="171" spans="2:11" x14ac:dyDescent="0.2">
      <c r="B171" s="15">
        <v>38354</v>
      </c>
      <c r="C171" s="13">
        <v>0.31708333333333333</v>
      </c>
      <c r="D171" s="11" t="s">
        <v>16</v>
      </c>
      <c r="E171" s="56" t="s">
        <v>11</v>
      </c>
      <c r="F171" s="19">
        <v>58</v>
      </c>
      <c r="I171" s="19">
        <v>0</v>
      </c>
      <c r="J171" s="19">
        <v>58</v>
      </c>
      <c r="K171" s="20" t="s">
        <v>13</v>
      </c>
    </row>
    <row r="172" spans="2:11" x14ac:dyDescent="0.2">
      <c r="B172" s="15">
        <v>38353</v>
      </c>
      <c r="C172" s="13">
        <v>0.5352083333333334</v>
      </c>
      <c r="D172" s="11" t="s">
        <v>17</v>
      </c>
      <c r="E172" s="56" t="s">
        <v>11</v>
      </c>
      <c r="F172" s="19">
        <v>58</v>
      </c>
      <c r="I172" s="19">
        <v>0</v>
      </c>
      <c r="J172" s="19">
        <v>58</v>
      </c>
      <c r="K172" s="20" t="s">
        <v>13</v>
      </c>
    </row>
    <row r="173" spans="2:11" x14ac:dyDescent="0.2">
      <c r="B173" s="15">
        <v>38355</v>
      </c>
      <c r="C173" s="13">
        <v>0.69936342592592593</v>
      </c>
      <c r="D173" s="11" t="s">
        <v>17</v>
      </c>
      <c r="E173" s="56" t="s">
        <v>11</v>
      </c>
      <c r="F173" s="19">
        <v>59</v>
      </c>
      <c r="I173" s="19">
        <v>0</v>
      </c>
      <c r="J173" s="19">
        <v>59</v>
      </c>
      <c r="K173" s="20" t="s">
        <v>12</v>
      </c>
    </row>
    <row r="174" spans="2:11" x14ac:dyDescent="0.2">
      <c r="B174" s="15">
        <v>38366</v>
      </c>
      <c r="C174" s="13">
        <v>0.44645833333333335</v>
      </c>
      <c r="D174" s="11" t="s">
        <v>16</v>
      </c>
      <c r="E174" s="56" t="s">
        <v>11</v>
      </c>
      <c r="F174" s="19">
        <v>61</v>
      </c>
      <c r="I174" s="19">
        <v>0</v>
      </c>
      <c r="J174" s="19">
        <v>61</v>
      </c>
      <c r="K174" s="20" t="s">
        <v>10</v>
      </c>
    </row>
    <row r="175" spans="2:11" x14ac:dyDescent="0.2">
      <c r="B175" s="15">
        <v>38356</v>
      </c>
      <c r="C175" s="13">
        <v>0.30570601851851853</v>
      </c>
      <c r="D175" s="11" t="s">
        <v>16</v>
      </c>
      <c r="E175" s="56" t="s">
        <v>11</v>
      </c>
      <c r="F175" s="19">
        <v>62</v>
      </c>
      <c r="I175" s="19">
        <v>0</v>
      </c>
      <c r="J175" s="19">
        <v>62</v>
      </c>
      <c r="K175" s="20" t="s">
        <v>13</v>
      </c>
    </row>
    <row r="176" spans="2:11" x14ac:dyDescent="0.2">
      <c r="B176" s="15">
        <v>38359</v>
      </c>
      <c r="C176" s="13">
        <v>0.31927083333333334</v>
      </c>
      <c r="D176" s="11" t="s">
        <v>16</v>
      </c>
      <c r="E176" s="56" t="s">
        <v>11</v>
      </c>
      <c r="F176" s="19">
        <v>62</v>
      </c>
      <c r="I176" s="19">
        <v>0</v>
      </c>
      <c r="J176" s="19">
        <v>62</v>
      </c>
      <c r="K176" s="20" t="s">
        <v>13</v>
      </c>
    </row>
    <row r="177" spans="2:11" x14ac:dyDescent="0.2">
      <c r="B177" s="15">
        <v>38366</v>
      </c>
      <c r="C177" s="13">
        <v>0.33916666666666667</v>
      </c>
      <c r="D177" s="11" t="s">
        <v>16</v>
      </c>
      <c r="E177" s="56" t="s">
        <v>11</v>
      </c>
      <c r="F177" s="19">
        <v>62</v>
      </c>
      <c r="I177" s="19">
        <v>0</v>
      </c>
      <c r="J177" s="19">
        <v>62</v>
      </c>
      <c r="K177" s="20" t="s">
        <v>13</v>
      </c>
    </row>
    <row r="178" spans="2:11" x14ac:dyDescent="0.2">
      <c r="B178" s="15">
        <v>38361</v>
      </c>
      <c r="C178" s="13">
        <v>0.58138888888888884</v>
      </c>
      <c r="D178" s="11" t="s">
        <v>17</v>
      </c>
      <c r="E178" s="56" t="s">
        <v>11</v>
      </c>
      <c r="F178" s="19">
        <v>64</v>
      </c>
      <c r="I178" s="19">
        <v>0</v>
      </c>
      <c r="J178" s="19">
        <v>64</v>
      </c>
      <c r="K178" s="20" t="s">
        <v>12</v>
      </c>
    </row>
    <row r="179" spans="2:11" x14ac:dyDescent="0.2">
      <c r="B179" s="15">
        <v>38353</v>
      </c>
      <c r="C179" s="13">
        <v>0.47468749999999998</v>
      </c>
      <c r="D179" s="11" t="s">
        <v>16</v>
      </c>
      <c r="E179" s="56" t="s">
        <v>11</v>
      </c>
      <c r="F179" s="19">
        <v>66</v>
      </c>
      <c r="I179" s="19">
        <v>0</v>
      </c>
      <c r="J179" s="19">
        <v>66</v>
      </c>
      <c r="K179" s="20" t="s">
        <v>10</v>
      </c>
    </row>
    <row r="180" spans="2:11" x14ac:dyDescent="0.2">
      <c r="B180" s="15">
        <v>38364</v>
      </c>
      <c r="C180" s="13">
        <v>1.1759259259259259E-2</v>
      </c>
      <c r="D180" s="11" t="s">
        <v>16</v>
      </c>
      <c r="E180" s="56" t="s">
        <v>11</v>
      </c>
      <c r="F180" s="19">
        <v>66</v>
      </c>
      <c r="I180" s="19">
        <v>0</v>
      </c>
      <c r="J180" s="19">
        <v>66</v>
      </c>
      <c r="K180" s="20" t="s">
        <v>10</v>
      </c>
    </row>
    <row r="181" spans="2:11" x14ac:dyDescent="0.2">
      <c r="B181" s="15">
        <v>38366</v>
      </c>
      <c r="C181" s="13">
        <v>0.61938657407407405</v>
      </c>
      <c r="D181" s="11" t="s">
        <v>17</v>
      </c>
      <c r="E181" s="56" t="s">
        <v>11</v>
      </c>
      <c r="F181" s="19">
        <v>67</v>
      </c>
      <c r="I181" s="19">
        <v>0</v>
      </c>
      <c r="J181" s="19">
        <v>67</v>
      </c>
      <c r="K181" s="20" t="s">
        <v>9</v>
      </c>
    </row>
    <row r="182" spans="2:11" x14ac:dyDescent="0.2">
      <c r="B182" s="15">
        <v>38364</v>
      </c>
      <c r="C182" s="13">
        <v>0.5307291666666667</v>
      </c>
      <c r="D182" s="11" t="s">
        <v>17</v>
      </c>
      <c r="E182" s="56" t="s">
        <v>11</v>
      </c>
      <c r="F182" s="19">
        <v>67</v>
      </c>
      <c r="I182" s="19">
        <v>0</v>
      </c>
      <c r="J182" s="19">
        <v>67</v>
      </c>
      <c r="K182" s="20" t="s">
        <v>9</v>
      </c>
    </row>
    <row r="183" spans="2:11" x14ac:dyDescent="0.2">
      <c r="B183" s="15">
        <v>38354</v>
      </c>
      <c r="C183" s="13">
        <v>0.96245370370370376</v>
      </c>
      <c r="D183" s="11" t="s">
        <v>17</v>
      </c>
      <c r="E183" s="56" t="s">
        <v>11</v>
      </c>
      <c r="F183" s="19">
        <v>69</v>
      </c>
      <c r="I183" s="19">
        <v>0</v>
      </c>
      <c r="J183" s="19">
        <v>69</v>
      </c>
      <c r="K183" s="20" t="s">
        <v>13</v>
      </c>
    </row>
    <row r="184" spans="2:11" x14ac:dyDescent="0.2">
      <c r="B184" s="15">
        <v>38384</v>
      </c>
      <c r="C184" s="13">
        <v>0.53317129629629634</v>
      </c>
      <c r="D184" s="11" t="s">
        <v>17</v>
      </c>
      <c r="E184" s="56" t="s">
        <v>11</v>
      </c>
      <c r="F184" s="19">
        <v>71</v>
      </c>
      <c r="I184" s="19">
        <v>0</v>
      </c>
      <c r="J184" s="19">
        <v>71</v>
      </c>
      <c r="K184" s="20" t="s">
        <v>10</v>
      </c>
    </row>
    <row r="185" spans="2:11" x14ac:dyDescent="0.2">
      <c r="B185" s="15">
        <v>38387</v>
      </c>
      <c r="C185" s="13">
        <v>0.84699074074074077</v>
      </c>
      <c r="D185" s="11" t="s">
        <v>17</v>
      </c>
      <c r="E185" s="56" t="s">
        <v>11</v>
      </c>
      <c r="F185" s="19">
        <v>71</v>
      </c>
      <c r="I185" s="19">
        <v>0</v>
      </c>
      <c r="J185" s="19">
        <v>71</v>
      </c>
      <c r="K185" s="20" t="s">
        <v>10</v>
      </c>
    </row>
    <row r="186" spans="2:11" x14ac:dyDescent="0.2">
      <c r="B186" s="15">
        <v>38356</v>
      </c>
      <c r="C186" s="13">
        <v>0.79571759259259256</v>
      </c>
      <c r="D186" s="11" t="s">
        <v>17</v>
      </c>
      <c r="E186" s="56" t="s">
        <v>11</v>
      </c>
      <c r="F186" s="19">
        <v>72</v>
      </c>
      <c r="I186" s="19">
        <v>0</v>
      </c>
      <c r="J186" s="19">
        <v>72</v>
      </c>
      <c r="K186" s="20" t="s">
        <v>10</v>
      </c>
    </row>
    <row r="187" spans="2:11" x14ac:dyDescent="0.2">
      <c r="B187" s="15">
        <v>38360</v>
      </c>
      <c r="C187" s="13">
        <v>0.73365740740740737</v>
      </c>
      <c r="D187" s="11" t="s">
        <v>17</v>
      </c>
      <c r="E187" s="56" t="s">
        <v>11</v>
      </c>
      <c r="F187" s="19">
        <v>73</v>
      </c>
      <c r="I187" s="19">
        <v>0</v>
      </c>
      <c r="J187" s="19">
        <v>73</v>
      </c>
      <c r="K187" s="20" t="s">
        <v>9</v>
      </c>
    </row>
    <row r="188" spans="2:11" x14ac:dyDescent="0.2">
      <c r="B188" s="15">
        <v>38372</v>
      </c>
      <c r="C188" s="13">
        <v>0.33196759259259262</v>
      </c>
      <c r="D188" s="11" t="s">
        <v>16</v>
      </c>
      <c r="E188" s="56" t="s">
        <v>11</v>
      </c>
      <c r="F188" s="19">
        <v>75</v>
      </c>
      <c r="I188" s="19">
        <v>0</v>
      </c>
      <c r="J188" s="19">
        <v>75</v>
      </c>
      <c r="K188" s="20" t="s">
        <v>12</v>
      </c>
    </row>
    <row r="189" spans="2:11" x14ac:dyDescent="0.2">
      <c r="B189" s="15">
        <v>38354</v>
      </c>
      <c r="C189" s="13">
        <v>0.55662037037037038</v>
      </c>
      <c r="D189" s="11" t="s">
        <v>17</v>
      </c>
      <c r="E189" s="56" t="s">
        <v>11</v>
      </c>
      <c r="F189" s="19">
        <v>76</v>
      </c>
      <c r="I189" s="19">
        <v>0</v>
      </c>
      <c r="J189" s="19">
        <v>76</v>
      </c>
      <c r="K189" s="20" t="s">
        <v>9</v>
      </c>
    </row>
    <row r="190" spans="2:11" x14ac:dyDescent="0.2">
      <c r="B190" s="15">
        <v>38353</v>
      </c>
      <c r="C190" s="13">
        <v>8.0798611111111113E-2</v>
      </c>
      <c r="D190" s="11" t="s">
        <v>16</v>
      </c>
      <c r="E190" s="56" t="s">
        <v>11</v>
      </c>
      <c r="F190" s="19">
        <v>76</v>
      </c>
      <c r="I190" s="19">
        <v>0</v>
      </c>
      <c r="J190" s="19">
        <v>76</v>
      </c>
      <c r="K190" s="20" t="s">
        <v>9</v>
      </c>
    </row>
    <row r="191" spans="2:11" x14ac:dyDescent="0.2">
      <c r="B191" s="15">
        <v>38355</v>
      </c>
      <c r="C191" s="13">
        <v>0.36222222222222222</v>
      </c>
      <c r="D191" s="11" t="s">
        <v>16</v>
      </c>
      <c r="E191" s="56" t="s">
        <v>11</v>
      </c>
      <c r="F191" s="19">
        <v>80</v>
      </c>
      <c r="I191" s="19">
        <v>0</v>
      </c>
      <c r="J191" s="19">
        <v>80</v>
      </c>
      <c r="K191" s="20" t="s">
        <v>12</v>
      </c>
    </row>
    <row r="192" spans="2:11" x14ac:dyDescent="0.2">
      <c r="B192" s="15">
        <v>38360</v>
      </c>
      <c r="C192" s="13">
        <v>0.43456018518518519</v>
      </c>
      <c r="D192" s="11" t="s">
        <v>16</v>
      </c>
      <c r="E192" s="56" t="s">
        <v>11</v>
      </c>
      <c r="F192" s="19">
        <v>81</v>
      </c>
      <c r="I192" s="19">
        <v>0</v>
      </c>
      <c r="J192" s="19">
        <v>81</v>
      </c>
      <c r="K192" s="20" t="s">
        <v>10</v>
      </c>
    </row>
    <row r="193" spans="2:11" x14ac:dyDescent="0.2">
      <c r="B193" s="15">
        <v>38362</v>
      </c>
      <c r="C193" s="13">
        <v>0.66596064814814815</v>
      </c>
      <c r="D193" s="11" t="s">
        <v>17</v>
      </c>
      <c r="E193" s="56" t="s">
        <v>11</v>
      </c>
      <c r="F193" s="19">
        <v>81</v>
      </c>
      <c r="I193" s="19">
        <v>0</v>
      </c>
      <c r="J193" s="19">
        <v>81</v>
      </c>
      <c r="K193" s="20" t="s">
        <v>10</v>
      </c>
    </row>
    <row r="194" spans="2:11" x14ac:dyDescent="0.2">
      <c r="B194" s="15">
        <v>38363</v>
      </c>
      <c r="C194" s="13">
        <v>0.96138888888888896</v>
      </c>
      <c r="D194" s="11" t="s">
        <v>17</v>
      </c>
      <c r="E194" s="56" t="s">
        <v>11</v>
      </c>
      <c r="F194" s="19">
        <v>82</v>
      </c>
      <c r="I194" s="19">
        <v>0</v>
      </c>
      <c r="J194" s="19">
        <v>82</v>
      </c>
      <c r="K194" s="20" t="s">
        <v>13</v>
      </c>
    </row>
    <row r="195" spans="2:11" x14ac:dyDescent="0.2">
      <c r="B195" s="15">
        <v>38363</v>
      </c>
      <c r="C195" s="13">
        <v>0.18288194444444447</v>
      </c>
      <c r="D195" s="11" t="s">
        <v>16</v>
      </c>
      <c r="E195" s="56" t="s">
        <v>11</v>
      </c>
      <c r="F195" s="19">
        <v>82</v>
      </c>
      <c r="I195" s="19">
        <v>0</v>
      </c>
      <c r="J195" s="19">
        <v>82</v>
      </c>
      <c r="K195" s="20" t="s">
        <v>13</v>
      </c>
    </row>
    <row r="196" spans="2:11" x14ac:dyDescent="0.2">
      <c r="B196" s="15">
        <v>38362</v>
      </c>
      <c r="C196" s="13">
        <v>0.85586805555555545</v>
      </c>
      <c r="D196" s="11" t="s">
        <v>17</v>
      </c>
      <c r="E196" s="56" t="s">
        <v>11</v>
      </c>
      <c r="F196" s="19">
        <v>86</v>
      </c>
      <c r="I196" s="19">
        <v>0</v>
      </c>
      <c r="J196" s="19">
        <v>86</v>
      </c>
      <c r="K196" s="20" t="s">
        <v>13</v>
      </c>
    </row>
    <row r="197" spans="2:11" x14ac:dyDescent="0.2">
      <c r="B197" s="15">
        <v>38360</v>
      </c>
      <c r="C197" s="13">
        <v>0.7934606481481481</v>
      </c>
      <c r="D197" s="11" t="s">
        <v>17</v>
      </c>
      <c r="E197" s="56" t="s">
        <v>11</v>
      </c>
      <c r="F197" s="19">
        <v>88</v>
      </c>
      <c r="I197" s="19">
        <v>0</v>
      </c>
      <c r="J197" s="19">
        <v>88</v>
      </c>
      <c r="K197" s="20" t="s">
        <v>12</v>
      </c>
    </row>
    <row r="198" spans="2:11" x14ac:dyDescent="0.2">
      <c r="B198" s="15">
        <v>38354</v>
      </c>
      <c r="C198" s="13">
        <v>2.4675925925925924E-2</v>
      </c>
      <c r="D198" s="11" t="s">
        <v>16</v>
      </c>
      <c r="E198" s="56" t="s">
        <v>11</v>
      </c>
      <c r="F198" s="19">
        <v>88</v>
      </c>
      <c r="I198" s="19">
        <v>0</v>
      </c>
      <c r="J198" s="19">
        <v>88</v>
      </c>
      <c r="K198" s="20" t="s">
        <v>12</v>
      </c>
    </row>
    <row r="199" spans="2:11" x14ac:dyDescent="0.2">
      <c r="B199" s="15">
        <v>38371</v>
      </c>
      <c r="C199" s="13">
        <v>0.10782407407407407</v>
      </c>
      <c r="D199" s="11" t="s">
        <v>16</v>
      </c>
      <c r="E199" s="56" t="s">
        <v>11</v>
      </c>
      <c r="F199" s="19">
        <v>90</v>
      </c>
      <c r="I199" s="19">
        <v>0</v>
      </c>
      <c r="J199" s="19">
        <v>90</v>
      </c>
      <c r="K199" s="20" t="s">
        <v>10</v>
      </c>
    </row>
    <row r="200" spans="2:11" x14ac:dyDescent="0.2">
      <c r="B200" s="15">
        <v>38364</v>
      </c>
      <c r="C200" s="13">
        <v>0.9197685185185186</v>
      </c>
      <c r="D200" s="11" t="s">
        <v>17</v>
      </c>
      <c r="E200" s="56" t="s">
        <v>11</v>
      </c>
      <c r="F200" s="19">
        <v>93</v>
      </c>
      <c r="I200" s="19">
        <v>0</v>
      </c>
      <c r="J200" s="19">
        <v>93</v>
      </c>
      <c r="K200" s="20" t="s">
        <v>12</v>
      </c>
    </row>
    <row r="201" spans="2:11" x14ac:dyDescent="0.2">
      <c r="B201" s="15">
        <v>38374</v>
      </c>
      <c r="C201" s="13">
        <v>0.34770833333333334</v>
      </c>
      <c r="D201" s="11" t="s">
        <v>16</v>
      </c>
      <c r="E201" s="56" t="s">
        <v>11</v>
      </c>
      <c r="F201" s="19">
        <v>94</v>
      </c>
      <c r="I201" s="19">
        <v>0</v>
      </c>
      <c r="J201" s="19">
        <v>94</v>
      </c>
      <c r="K201" s="20" t="s">
        <v>13</v>
      </c>
    </row>
    <row r="202" spans="2:11" x14ac:dyDescent="0.2">
      <c r="B202" s="15">
        <v>38356</v>
      </c>
      <c r="C202" s="13">
        <v>0.69391203703703708</v>
      </c>
      <c r="D202" s="11" t="s">
        <v>17</v>
      </c>
      <c r="E202" s="56" t="s">
        <v>11</v>
      </c>
      <c r="F202" s="19">
        <v>96</v>
      </c>
      <c r="I202" s="19">
        <v>0</v>
      </c>
      <c r="J202" s="19">
        <v>96</v>
      </c>
      <c r="K202" s="20" t="s">
        <v>10</v>
      </c>
    </row>
    <row r="203" spans="2:11" x14ac:dyDescent="0.2">
      <c r="B203" s="15">
        <v>38353</v>
      </c>
      <c r="C203" s="13">
        <v>0.5785069444444445</v>
      </c>
      <c r="D203" s="11" t="s">
        <v>17</v>
      </c>
      <c r="E203" s="56" t="s">
        <v>11</v>
      </c>
      <c r="F203" s="19">
        <v>96</v>
      </c>
      <c r="I203" s="19">
        <v>0</v>
      </c>
      <c r="J203" s="19">
        <v>96</v>
      </c>
      <c r="K203" s="20" t="s">
        <v>10</v>
      </c>
    </row>
    <row r="204" spans="2:11" x14ac:dyDescent="0.2">
      <c r="B204" s="15">
        <v>38359</v>
      </c>
      <c r="C204" s="13">
        <v>0.45105324074074077</v>
      </c>
      <c r="D204" s="11" t="s">
        <v>16</v>
      </c>
      <c r="E204" s="56" t="s">
        <v>11</v>
      </c>
      <c r="F204" s="19">
        <v>97</v>
      </c>
      <c r="I204" s="19">
        <v>0</v>
      </c>
      <c r="J204" s="19">
        <v>97</v>
      </c>
      <c r="K204" s="20" t="s">
        <v>13</v>
      </c>
    </row>
    <row r="205" spans="2:11" x14ac:dyDescent="0.2">
      <c r="B205" s="15">
        <v>38353</v>
      </c>
      <c r="C205" s="13">
        <v>0.25065972222222221</v>
      </c>
      <c r="D205" s="11" t="s">
        <v>16</v>
      </c>
      <c r="E205" s="56" t="s">
        <v>8</v>
      </c>
      <c r="F205" s="19">
        <v>19</v>
      </c>
      <c r="G205" s="19">
        <v>7</v>
      </c>
      <c r="H205" s="19">
        <v>1</v>
      </c>
      <c r="I205" s="19">
        <v>3.1</v>
      </c>
      <c r="J205" s="19">
        <v>19</v>
      </c>
      <c r="K205" s="20" t="s">
        <v>12</v>
      </c>
    </row>
    <row r="206" spans="2:11" x14ac:dyDescent="0.2">
      <c r="B206" s="15">
        <v>38367</v>
      </c>
      <c r="C206" s="13">
        <v>0.25241898148148151</v>
      </c>
      <c r="D206" s="11" t="s">
        <v>16</v>
      </c>
      <c r="E206" s="56" t="s">
        <v>8</v>
      </c>
      <c r="F206" s="19">
        <v>24</v>
      </c>
      <c r="G206" s="19">
        <v>42</v>
      </c>
      <c r="H206" s="19">
        <v>1</v>
      </c>
      <c r="I206" s="19">
        <v>3.1</v>
      </c>
      <c r="J206" s="19">
        <v>24</v>
      </c>
      <c r="K206" s="20" t="s">
        <v>12</v>
      </c>
    </row>
    <row r="207" spans="2:11" x14ac:dyDescent="0.2">
      <c r="B207" s="15">
        <v>38353</v>
      </c>
      <c r="C207" s="13">
        <v>0.42914351851851856</v>
      </c>
      <c r="D207" s="11" t="s">
        <v>16</v>
      </c>
      <c r="E207" s="56" t="s">
        <v>8</v>
      </c>
      <c r="F207" s="19">
        <v>58</v>
      </c>
      <c r="G207" s="19">
        <v>10</v>
      </c>
      <c r="H207" s="19">
        <v>1</v>
      </c>
      <c r="I207" s="19">
        <v>3.1</v>
      </c>
      <c r="J207" s="19">
        <v>58</v>
      </c>
      <c r="K207" s="20" t="s">
        <v>13</v>
      </c>
    </row>
    <row r="208" spans="2:11" x14ac:dyDescent="0.2">
      <c r="B208" s="15">
        <v>38356</v>
      </c>
      <c r="C208" s="13">
        <v>0.75986111111111121</v>
      </c>
      <c r="D208" s="11" t="s">
        <v>17</v>
      </c>
      <c r="E208" s="56" t="s">
        <v>8</v>
      </c>
      <c r="F208" s="19">
        <v>77</v>
      </c>
      <c r="G208" s="19">
        <v>40</v>
      </c>
      <c r="H208" s="19">
        <v>1</v>
      </c>
      <c r="I208" s="19">
        <v>3.1</v>
      </c>
      <c r="J208" s="19">
        <v>77</v>
      </c>
      <c r="K208" s="20" t="s">
        <v>13</v>
      </c>
    </row>
    <row r="209" spans="2:11" x14ac:dyDescent="0.2">
      <c r="B209" s="15">
        <v>38362</v>
      </c>
      <c r="C209" s="13">
        <v>0.83821759259259254</v>
      </c>
      <c r="D209" s="11" t="s">
        <v>17</v>
      </c>
      <c r="E209" s="56" t="s">
        <v>8</v>
      </c>
      <c r="F209" s="19">
        <v>8</v>
      </c>
      <c r="G209" s="19">
        <v>79</v>
      </c>
      <c r="H209" s="19">
        <v>2</v>
      </c>
      <c r="I209" s="19">
        <v>6.2</v>
      </c>
      <c r="J209" s="19">
        <v>8</v>
      </c>
      <c r="K209" s="20" t="s">
        <v>13</v>
      </c>
    </row>
    <row r="210" spans="2:11" x14ac:dyDescent="0.2">
      <c r="B210" s="15">
        <v>38374</v>
      </c>
      <c r="C210" s="13">
        <v>0.39729166666666665</v>
      </c>
      <c r="D210" s="11" t="s">
        <v>16</v>
      </c>
      <c r="E210" s="56" t="s">
        <v>8</v>
      </c>
      <c r="F210" s="19">
        <v>12</v>
      </c>
      <c r="G210" s="19">
        <v>5</v>
      </c>
      <c r="H210" s="19">
        <v>2</v>
      </c>
      <c r="I210" s="19">
        <v>6.2</v>
      </c>
      <c r="J210" s="19">
        <v>12</v>
      </c>
      <c r="K210" s="20" t="s">
        <v>13</v>
      </c>
    </row>
    <row r="211" spans="2:11" x14ac:dyDescent="0.2">
      <c r="B211" s="15">
        <v>38353</v>
      </c>
      <c r="C211" s="13">
        <v>0.12263888888888889</v>
      </c>
      <c r="D211" s="11" t="s">
        <v>16</v>
      </c>
      <c r="E211" s="56" t="s">
        <v>8</v>
      </c>
      <c r="F211" s="19">
        <v>33</v>
      </c>
      <c r="G211" s="19">
        <v>14</v>
      </c>
      <c r="H211" s="19">
        <v>2</v>
      </c>
      <c r="I211" s="19">
        <v>6.2</v>
      </c>
      <c r="J211" s="19">
        <v>33</v>
      </c>
      <c r="K211" s="20" t="s">
        <v>9</v>
      </c>
    </row>
    <row r="212" spans="2:11" x14ac:dyDescent="0.2">
      <c r="B212" s="15">
        <v>38358</v>
      </c>
      <c r="C212" s="13">
        <v>0.47857638888888893</v>
      </c>
      <c r="D212" s="11" t="s">
        <v>16</v>
      </c>
      <c r="E212" s="56" t="s">
        <v>8</v>
      </c>
      <c r="F212" s="19">
        <v>4</v>
      </c>
      <c r="G212" s="19">
        <v>1</v>
      </c>
      <c r="H212" s="19">
        <v>4</v>
      </c>
      <c r="I212" s="19">
        <v>12.4</v>
      </c>
      <c r="J212" s="19">
        <v>4</v>
      </c>
      <c r="K212" s="20" t="s">
        <v>10</v>
      </c>
    </row>
    <row r="213" spans="2:11" x14ac:dyDescent="0.2">
      <c r="B213" s="15">
        <v>38355</v>
      </c>
      <c r="C213" s="13">
        <v>0.80568287037037034</v>
      </c>
      <c r="D213" s="11" t="s">
        <v>17</v>
      </c>
      <c r="E213" s="56" t="s">
        <v>8</v>
      </c>
      <c r="F213" s="19">
        <v>30</v>
      </c>
      <c r="G213" s="19">
        <v>19</v>
      </c>
      <c r="H213" s="19">
        <v>4</v>
      </c>
      <c r="I213" s="19">
        <v>12.4</v>
      </c>
      <c r="J213" s="19">
        <v>30</v>
      </c>
      <c r="K213" s="20" t="s">
        <v>10</v>
      </c>
    </row>
    <row r="214" spans="2:11" x14ac:dyDescent="0.2">
      <c r="B214" s="15">
        <v>38354</v>
      </c>
      <c r="C214" s="13">
        <v>0.10275462962962963</v>
      </c>
      <c r="D214" s="11" t="s">
        <v>16</v>
      </c>
      <c r="E214" s="56" t="s">
        <v>8</v>
      </c>
      <c r="F214" s="19">
        <v>33</v>
      </c>
      <c r="G214" s="19">
        <v>32</v>
      </c>
      <c r="H214" s="19">
        <v>4</v>
      </c>
      <c r="I214" s="19">
        <v>12.4</v>
      </c>
      <c r="J214" s="19">
        <v>33</v>
      </c>
      <c r="K214" s="20" t="s">
        <v>9</v>
      </c>
    </row>
    <row r="215" spans="2:11" x14ac:dyDescent="0.2">
      <c r="B215" s="15">
        <v>38353</v>
      </c>
      <c r="C215" s="13">
        <v>0.34409722222222222</v>
      </c>
      <c r="D215" s="11" t="s">
        <v>16</v>
      </c>
      <c r="E215" s="56" t="s">
        <v>8</v>
      </c>
      <c r="F215" s="19">
        <v>90</v>
      </c>
      <c r="G215" s="19">
        <v>24</v>
      </c>
      <c r="H215" s="19">
        <v>4</v>
      </c>
      <c r="I215" s="19">
        <v>12.4</v>
      </c>
      <c r="J215" s="19">
        <v>90</v>
      </c>
      <c r="K215" s="20" t="s">
        <v>10</v>
      </c>
    </row>
    <row r="216" spans="2:11" x14ac:dyDescent="0.2">
      <c r="B216" s="15">
        <v>38356</v>
      </c>
      <c r="C216" s="13">
        <v>0.61398148148148146</v>
      </c>
      <c r="D216" s="11" t="s">
        <v>17</v>
      </c>
      <c r="E216" s="56" t="s">
        <v>8</v>
      </c>
      <c r="F216" s="19">
        <v>24</v>
      </c>
      <c r="G216" s="19">
        <v>77</v>
      </c>
      <c r="H216" s="19">
        <v>5</v>
      </c>
      <c r="I216" s="19">
        <v>15.5</v>
      </c>
      <c r="J216" s="19">
        <v>24</v>
      </c>
      <c r="K216" s="20" t="s">
        <v>12</v>
      </c>
    </row>
    <row r="217" spans="2:11" x14ac:dyDescent="0.2">
      <c r="B217" s="15">
        <v>38371</v>
      </c>
      <c r="C217" s="13">
        <v>0.13791666666666666</v>
      </c>
      <c r="D217" s="11" t="s">
        <v>16</v>
      </c>
      <c r="E217" s="56" t="s">
        <v>8</v>
      </c>
      <c r="F217" s="19">
        <v>32</v>
      </c>
      <c r="G217" s="19">
        <v>5</v>
      </c>
      <c r="H217" s="19">
        <v>5</v>
      </c>
      <c r="I217" s="19">
        <v>15.5</v>
      </c>
      <c r="J217" s="19">
        <v>32</v>
      </c>
      <c r="K217" s="20" t="s">
        <v>9</v>
      </c>
    </row>
    <row r="218" spans="2:11" x14ac:dyDescent="0.2">
      <c r="B218" s="15">
        <v>38359</v>
      </c>
      <c r="C218" s="13">
        <v>0.85917824074074067</v>
      </c>
      <c r="D218" s="11" t="s">
        <v>17</v>
      </c>
      <c r="E218" s="56" t="s">
        <v>8</v>
      </c>
      <c r="F218" s="19">
        <v>83</v>
      </c>
      <c r="G218" s="19">
        <v>13</v>
      </c>
      <c r="H218" s="19">
        <v>5</v>
      </c>
      <c r="I218" s="19">
        <v>15.5</v>
      </c>
      <c r="J218" s="19">
        <v>83</v>
      </c>
      <c r="K218" s="20" t="s">
        <v>10</v>
      </c>
    </row>
    <row r="219" spans="2:11" x14ac:dyDescent="0.2">
      <c r="B219" s="15">
        <v>38362</v>
      </c>
      <c r="C219" s="13">
        <v>0.80527777777777787</v>
      </c>
      <c r="D219" s="11" t="s">
        <v>17</v>
      </c>
      <c r="E219" s="56" t="s">
        <v>8</v>
      </c>
      <c r="F219" s="19">
        <v>8</v>
      </c>
      <c r="G219" s="19">
        <v>79</v>
      </c>
      <c r="H219" s="19">
        <v>6</v>
      </c>
      <c r="I219" s="19">
        <v>18.600000000000001</v>
      </c>
      <c r="J219" s="19">
        <v>8</v>
      </c>
      <c r="K219" s="20" t="s">
        <v>13</v>
      </c>
    </row>
    <row r="220" spans="2:11" x14ac:dyDescent="0.2">
      <c r="B220" s="15">
        <v>38370</v>
      </c>
      <c r="C220" s="13">
        <v>0.74402777777777773</v>
      </c>
      <c r="D220" s="11" t="s">
        <v>17</v>
      </c>
      <c r="E220" s="56" t="s">
        <v>8</v>
      </c>
      <c r="F220" s="19">
        <v>34</v>
      </c>
      <c r="G220" s="19">
        <v>24</v>
      </c>
      <c r="H220" s="19">
        <v>6</v>
      </c>
      <c r="I220" s="19">
        <v>18.600000000000001</v>
      </c>
      <c r="J220" s="19">
        <v>34</v>
      </c>
      <c r="K220" s="20" t="s">
        <v>10</v>
      </c>
    </row>
    <row r="221" spans="2:11" x14ac:dyDescent="0.2">
      <c r="B221" s="15">
        <v>38354</v>
      </c>
      <c r="C221" s="13">
        <v>0.71265046296296297</v>
      </c>
      <c r="D221" s="11" t="s">
        <v>17</v>
      </c>
      <c r="E221" s="56" t="s">
        <v>8</v>
      </c>
      <c r="F221" s="19">
        <v>35</v>
      </c>
      <c r="G221" s="19">
        <v>33</v>
      </c>
      <c r="H221" s="19">
        <v>6</v>
      </c>
      <c r="I221" s="19">
        <v>18.600000000000001</v>
      </c>
      <c r="J221" s="19">
        <v>35</v>
      </c>
      <c r="K221" s="20" t="s">
        <v>12</v>
      </c>
    </row>
    <row r="222" spans="2:11" x14ac:dyDescent="0.2">
      <c r="B222" s="15">
        <v>38356</v>
      </c>
      <c r="C222" s="13">
        <v>0.10883101851851852</v>
      </c>
      <c r="D222" s="11" t="s">
        <v>16</v>
      </c>
      <c r="E222" s="56" t="s">
        <v>8</v>
      </c>
      <c r="F222" s="19">
        <v>48</v>
      </c>
      <c r="G222" s="19">
        <v>43</v>
      </c>
      <c r="H222" s="19">
        <v>6</v>
      </c>
      <c r="I222" s="19">
        <v>18.600000000000001</v>
      </c>
      <c r="J222" s="19">
        <v>48</v>
      </c>
      <c r="K222" s="20" t="s">
        <v>12</v>
      </c>
    </row>
    <row r="223" spans="2:11" x14ac:dyDescent="0.2">
      <c r="B223" s="15">
        <v>38359</v>
      </c>
      <c r="C223" s="13">
        <v>0.28317129629629628</v>
      </c>
      <c r="D223" s="11" t="s">
        <v>16</v>
      </c>
      <c r="E223" s="56" t="s">
        <v>8</v>
      </c>
      <c r="F223" s="19">
        <v>78</v>
      </c>
      <c r="G223" s="19">
        <v>60</v>
      </c>
      <c r="H223" s="19">
        <v>6</v>
      </c>
      <c r="I223" s="19">
        <v>18.600000000000001</v>
      </c>
      <c r="J223" s="19">
        <v>78</v>
      </c>
      <c r="K223" s="20" t="s">
        <v>12</v>
      </c>
    </row>
    <row r="224" spans="2:11" x14ac:dyDescent="0.2">
      <c r="B224" s="15">
        <v>38371</v>
      </c>
      <c r="C224" s="13">
        <v>0.36182870370370374</v>
      </c>
      <c r="D224" s="11" t="s">
        <v>16</v>
      </c>
      <c r="E224" s="56" t="s">
        <v>8</v>
      </c>
      <c r="F224" s="19">
        <v>87</v>
      </c>
      <c r="G224" s="19">
        <v>0</v>
      </c>
      <c r="H224" s="19">
        <v>6</v>
      </c>
      <c r="I224" s="19">
        <v>18.600000000000001</v>
      </c>
      <c r="J224" s="19">
        <v>87</v>
      </c>
      <c r="K224" s="20" t="s">
        <v>9</v>
      </c>
    </row>
    <row r="225" spans="2:11" x14ac:dyDescent="0.2">
      <c r="B225" s="15">
        <v>38360</v>
      </c>
      <c r="C225" s="13">
        <v>0.50925925925925919</v>
      </c>
      <c r="D225" s="11" t="s">
        <v>17</v>
      </c>
      <c r="E225" s="56" t="s">
        <v>8</v>
      </c>
      <c r="F225" s="19">
        <v>12</v>
      </c>
      <c r="G225" s="19">
        <v>5</v>
      </c>
      <c r="H225" s="19">
        <v>7</v>
      </c>
      <c r="I225" s="19">
        <v>21.7</v>
      </c>
      <c r="J225" s="19">
        <v>12</v>
      </c>
      <c r="K225" s="20" t="s">
        <v>13</v>
      </c>
    </row>
    <row r="226" spans="2:11" x14ac:dyDescent="0.2">
      <c r="B226" s="15">
        <v>38357</v>
      </c>
      <c r="C226" s="13">
        <v>0.28128472222222223</v>
      </c>
      <c r="D226" s="11" t="s">
        <v>16</v>
      </c>
      <c r="E226" s="56" t="s">
        <v>8</v>
      </c>
      <c r="F226" s="19">
        <v>20</v>
      </c>
      <c r="G226" s="19">
        <v>5</v>
      </c>
      <c r="H226" s="19">
        <v>7</v>
      </c>
      <c r="I226" s="19">
        <v>21.7</v>
      </c>
      <c r="J226" s="19">
        <v>20</v>
      </c>
      <c r="K226" s="20" t="s">
        <v>13</v>
      </c>
    </row>
    <row r="227" spans="2:11" x14ac:dyDescent="0.2">
      <c r="B227" s="15">
        <v>38358</v>
      </c>
      <c r="C227" s="13">
        <v>0.48916666666666669</v>
      </c>
      <c r="D227" s="11" t="s">
        <v>16</v>
      </c>
      <c r="E227" s="56" t="s">
        <v>8</v>
      </c>
      <c r="F227" s="19">
        <v>80</v>
      </c>
      <c r="G227" s="19">
        <v>26</v>
      </c>
      <c r="H227" s="19">
        <v>7</v>
      </c>
      <c r="I227" s="19">
        <v>21.7</v>
      </c>
      <c r="J227" s="19">
        <v>80</v>
      </c>
      <c r="K227" s="20" t="s">
        <v>12</v>
      </c>
    </row>
    <row r="228" spans="2:11" x14ac:dyDescent="0.2">
      <c r="B228" s="15">
        <v>38357</v>
      </c>
      <c r="C228" s="13">
        <v>0.91037037037037039</v>
      </c>
      <c r="D228" s="11" t="s">
        <v>17</v>
      </c>
      <c r="E228" s="56" t="s">
        <v>8</v>
      </c>
      <c r="F228" s="19">
        <v>10</v>
      </c>
      <c r="G228" s="19">
        <v>79</v>
      </c>
      <c r="H228" s="19">
        <v>8</v>
      </c>
      <c r="I228" s="19">
        <v>24.8</v>
      </c>
      <c r="J228" s="19">
        <v>10</v>
      </c>
      <c r="K228" s="20" t="s">
        <v>9</v>
      </c>
    </row>
    <row r="229" spans="2:11" x14ac:dyDescent="0.2">
      <c r="B229" s="15">
        <v>38361</v>
      </c>
      <c r="C229" s="13">
        <v>0.70766203703703701</v>
      </c>
      <c r="D229" s="11" t="s">
        <v>17</v>
      </c>
      <c r="E229" s="56" t="s">
        <v>8</v>
      </c>
      <c r="F229" s="19">
        <v>24</v>
      </c>
      <c r="G229" s="19">
        <v>10</v>
      </c>
      <c r="H229" s="19">
        <v>8</v>
      </c>
      <c r="I229" s="19">
        <v>24.8</v>
      </c>
      <c r="J229" s="19">
        <v>24</v>
      </c>
      <c r="K229" s="20" t="s">
        <v>12</v>
      </c>
    </row>
    <row r="230" spans="2:11" x14ac:dyDescent="0.2">
      <c r="B230" s="15">
        <v>38355</v>
      </c>
      <c r="C230" s="13">
        <v>0.58523148148148152</v>
      </c>
      <c r="D230" s="11" t="s">
        <v>17</v>
      </c>
      <c r="E230" s="56" t="s">
        <v>8</v>
      </c>
      <c r="F230" s="19">
        <v>30</v>
      </c>
      <c r="G230" s="19">
        <v>19</v>
      </c>
      <c r="H230" s="19">
        <v>8</v>
      </c>
      <c r="I230" s="19">
        <v>24.8</v>
      </c>
      <c r="J230" s="19">
        <v>30</v>
      </c>
      <c r="K230" s="20" t="s">
        <v>10</v>
      </c>
    </row>
    <row r="231" spans="2:11" x14ac:dyDescent="0.2">
      <c r="B231" s="15">
        <v>38383</v>
      </c>
      <c r="C231" s="13">
        <v>0.41622685185185188</v>
      </c>
      <c r="D231" s="11" t="s">
        <v>16</v>
      </c>
      <c r="E231" s="56" t="s">
        <v>8</v>
      </c>
      <c r="F231" s="19">
        <v>11</v>
      </c>
      <c r="G231" s="19">
        <v>4</v>
      </c>
      <c r="H231" s="19">
        <v>9</v>
      </c>
      <c r="I231" s="19">
        <v>27.9</v>
      </c>
      <c r="J231" s="19">
        <v>11</v>
      </c>
      <c r="K231" s="20" t="s">
        <v>13</v>
      </c>
    </row>
    <row r="232" spans="2:11" x14ac:dyDescent="0.2">
      <c r="B232" s="15">
        <v>38358</v>
      </c>
      <c r="C232" s="13">
        <v>0.59070601851851856</v>
      </c>
      <c r="D232" s="11" t="s">
        <v>17</v>
      </c>
      <c r="E232" s="56" t="s">
        <v>8</v>
      </c>
      <c r="F232" s="19">
        <v>48</v>
      </c>
      <c r="G232" s="19">
        <v>5</v>
      </c>
      <c r="H232" s="19">
        <v>9</v>
      </c>
      <c r="I232" s="19">
        <v>27.9</v>
      </c>
      <c r="J232" s="19">
        <v>48</v>
      </c>
      <c r="K232" s="20" t="s">
        <v>12</v>
      </c>
    </row>
    <row r="233" spans="2:11" x14ac:dyDescent="0.2">
      <c r="B233" s="15">
        <v>38358</v>
      </c>
      <c r="C233" s="13">
        <v>0.70707175925925936</v>
      </c>
      <c r="D233" s="11" t="s">
        <v>17</v>
      </c>
      <c r="E233" s="56" t="s">
        <v>8</v>
      </c>
      <c r="F233" s="19">
        <v>83</v>
      </c>
      <c r="G233" s="19">
        <v>13</v>
      </c>
      <c r="H233" s="19">
        <v>9</v>
      </c>
      <c r="I233" s="19">
        <v>27.9</v>
      </c>
      <c r="J233" s="19">
        <v>83</v>
      </c>
      <c r="K233" s="20" t="s">
        <v>10</v>
      </c>
    </row>
    <row r="234" spans="2:11" x14ac:dyDescent="0.2">
      <c r="B234" s="15">
        <v>38355</v>
      </c>
      <c r="C234" s="13">
        <v>0.50328703703703703</v>
      </c>
      <c r="D234" s="11" t="s">
        <v>17</v>
      </c>
      <c r="E234" s="56" t="s">
        <v>8</v>
      </c>
      <c r="F234" s="19">
        <v>3</v>
      </c>
      <c r="G234" s="19">
        <v>4</v>
      </c>
      <c r="H234" s="19">
        <v>10</v>
      </c>
      <c r="I234" s="19">
        <v>31</v>
      </c>
      <c r="J234" s="19">
        <v>3</v>
      </c>
      <c r="K234" s="20" t="s">
        <v>10</v>
      </c>
    </row>
    <row r="235" spans="2:11" x14ac:dyDescent="0.2">
      <c r="B235" s="15">
        <v>38368</v>
      </c>
      <c r="C235" s="13">
        <v>0.94387731481481474</v>
      </c>
      <c r="D235" s="11" t="s">
        <v>17</v>
      </c>
      <c r="E235" s="56" t="s">
        <v>8</v>
      </c>
      <c r="F235" s="19">
        <v>7</v>
      </c>
      <c r="G235" s="19">
        <v>4</v>
      </c>
      <c r="H235" s="19">
        <v>10</v>
      </c>
      <c r="I235" s="19">
        <v>31</v>
      </c>
      <c r="J235" s="19">
        <v>7</v>
      </c>
      <c r="K235" s="20" t="s">
        <v>13</v>
      </c>
    </row>
    <row r="236" spans="2:11" x14ac:dyDescent="0.2">
      <c r="B236" s="15">
        <v>38356</v>
      </c>
      <c r="C236" s="13">
        <v>0.57703703703703701</v>
      </c>
      <c r="D236" s="11" t="s">
        <v>17</v>
      </c>
      <c r="E236" s="56" t="s">
        <v>8</v>
      </c>
      <c r="F236" s="19">
        <v>26</v>
      </c>
      <c r="G236" s="19">
        <v>51</v>
      </c>
      <c r="H236" s="19">
        <v>10</v>
      </c>
      <c r="I236" s="19">
        <v>31</v>
      </c>
      <c r="J236" s="19">
        <v>26</v>
      </c>
      <c r="K236" s="20" t="s">
        <v>13</v>
      </c>
    </row>
    <row r="237" spans="2:11" x14ac:dyDescent="0.2">
      <c r="B237" s="15">
        <v>38353</v>
      </c>
      <c r="C237" s="13">
        <v>9.3495370370370368E-2</v>
      </c>
      <c r="D237" s="11" t="s">
        <v>16</v>
      </c>
      <c r="E237" s="56" t="s">
        <v>8</v>
      </c>
      <c r="F237" s="19">
        <v>73</v>
      </c>
      <c r="G237" s="19">
        <v>23</v>
      </c>
      <c r="H237" s="19">
        <v>10</v>
      </c>
      <c r="I237" s="19">
        <v>31</v>
      </c>
      <c r="J237" s="19">
        <v>73</v>
      </c>
      <c r="K237" s="20" t="s">
        <v>9</v>
      </c>
    </row>
    <row r="238" spans="2:11" x14ac:dyDescent="0.2">
      <c r="B238" s="15">
        <v>38356</v>
      </c>
      <c r="C238" s="13">
        <v>0.78740740740740733</v>
      </c>
      <c r="D238" s="11" t="s">
        <v>17</v>
      </c>
      <c r="E238" s="56" t="s">
        <v>8</v>
      </c>
      <c r="F238" s="19">
        <v>49</v>
      </c>
      <c r="G238" s="19">
        <v>62</v>
      </c>
      <c r="H238" s="19">
        <v>11</v>
      </c>
      <c r="I238" s="19">
        <v>34.1</v>
      </c>
      <c r="J238" s="19">
        <v>49</v>
      </c>
      <c r="K238" s="20" t="s">
        <v>13</v>
      </c>
    </row>
    <row r="239" spans="2:11" x14ac:dyDescent="0.2">
      <c r="B239" s="15">
        <v>38355</v>
      </c>
      <c r="C239" s="13">
        <v>0.96771990740740732</v>
      </c>
      <c r="D239" s="11" t="s">
        <v>17</v>
      </c>
      <c r="E239" s="56" t="s">
        <v>8</v>
      </c>
      <c r="F239" s="19">
        <v>46</v>
      </c>
      <c r="G239" s="19">
        <v>21</v>
      </c>
      <c r="H239" s="19">
        <v>12</v>
      </c>
      <c r="I239" s="19">
        <v>37.200000000000003</v>
      </c>
      <c r="J239" s="19">
        <v>46</v>
      </c>
      <c r="K239" s="20" t="s">
        <v>13</v>
      </c>
    </row>
    <row r="240" spans="2:11" x14ac:dyDescent="0.2">
      <c r="B240" s="15">
        <v>38359</v>
      </c>
      <c r="C240" s="13">
        <v>0.34803240740740743</v>
      </c>
      <c r="D240" s="11" t="s">
        <v>16</v>
      </c>
      <c r="E240" s="56" t="s">
        <v>8</v>
      </c>
      <c r="F240" s="19">
        <v>36</v>
      </c>
      <c r="G240" s="19">
        <v>7</v>
      </c>
      <c r="H240" s="19">
        <v>13</v>
      </c>
      <c r="I240" s="19">
        <v>40.299999999999997</v>
      </c>
      <c r="J240" s="19">
        <v>36</v>
      </c>
      <c r="K240" s="20" t="s">
        <v>10</v>
      </c>
    </row>
    <row r="241" spans="2:11" x14ac:dyDescent="0.2">
      <c r="B241" s="15">
        <v>38354</v>
      </c>
      <c r="C241" s="13">
        <v>9.6990740740740752E-2</v>
      </c>
      <c r="D241" s="11" t="s">
        <v>16</v>
      </c>
      <c r="E241" s="56" t="s">
        <v>8</v>
      </c>
      <c r="F241" s="19">
        <v>48</v>
      </c>
      <c r="G241" s="19">
        <v>69</v>
      </c>
      <c r="H241" s="19">
        <v>13</v>
      </c>
      <c r="I241" s="19">
        <v>40.299999999999997</v>
      </c>
      <c r="J241" s="19">
        <v>48</v>
      </c>
      <c r="K241" s="20" t="s">
        <v>12</v>
      </c>
    </row>
    <row r="242" spans="2:11" x14ac:dyDescent="0.2">
      <c r="B242" s="15">
        <v>38363</v>
      </c>
      <c r="C242" s="13">
        <v>0.20783564814814814</v>
      </c>
      <c r="D242" s="11" t="s">
        <v>16</v>
      </c>
      <c r="E242" s="56" t="s">
        <v>8</v>
      </c>
      <c r="F242" s="19">
        <v>88</v>
      </c>
      <c r="G242" s="19">
        <v>63</v>
      </c>
      <c r="H242" s="19">
        <v>13</v>
      </c>
      <c r="I242" s="19">
        <v>40.299999999999997</v>
      </c>
      <c r="J242" s="19">
        <v>88</v>
      </c>
      <c r="K242" s="20" t="s">
        <v>12</v>
      </c>
    </row>
    <row r="243" spans="2:11" x14ac:dyDescent="0.2">
      <c r="B243" s="15">
        <v>38353</v>
      </c>
      <c r="C243" s="13">
        <v>5.3310185185185183E-2</v>
      </c>
      <c r="D243" s="11" t="s">
        <v>16</v>
      </c>
      <c r="E243" s="56" t="s">
        <v>8</v>
      </c>
      <c r="F243" s="19">
        <v>98</v>
      </c>
      <c r="G243" s="19">
        <v>53</v>
      </c>
      <c r="H243" s="19">
        <v>13</v>
      </c>
      <c r="I243" s="19">
        <v>40.299999999999997</v>
      </c>
      <c r="J243" s="19">
        <v>98</v>
      </c>
      <c r="K243" s="20" t="s">
        <v>9</v>
      </c>
    </row>
    <row r="244" spans="2:11" x14ac:dyDescent="0.2">
      <c r="B244" s="15">
        <v>38354</v>
      </c>
      <c r="C244" s="13">
        <v>0.58325231481481488</v>
      </c>
      <c r="D244" s="11" t="s">
        <v>17</v>
      </c>
      <c r="E244" s="56" t="s">
        <v>8</v>
      </c>
      <c r="F244" s="19">
        <v>56</v>
      </c>
      <c r="G244" s="19">
        <v>54</v>
      </c>
      <c r="H244" s="19">
        <v>14</v>
      </c>
      <c r="I244" s="19">
        <v>43.4</v>
      </c>
      <c r="J244" s="19">
        <v>56</v>
      </c>
      <c r="K244" s="20" t="s">
        <v>13</v>
      </c>
    </row>
    <row r="245" spans="2:11" x14ac:dyDescent="0.2">
      <c r="B245" s="15">
        <v>38378</v>
      </c>
      <c r="C245" s="13">
        <v>0.62314814814814812</v>
      </c>
      <c r="D245" s="11" t="s">
        <v>17</v>
      </c>
      <c r="E245" s="56" t="s">
        <v>8</v>
      </c>
      <c r="F245" s="19">
        <v>68</v>
      </c>
      <c r="G245" s="19">
        <v>8</v>
      </c>
      <c r="H245" s="19">
        <v>14</v>
      </c>
      <c r="I245" s="19">
        <v>43.4</v>
      </c>
      <c r="J245" s="19">
        <v>68</v>
      </c>
      <c r="K245" s="20" t="s">
        <v>12</v>
      </c>
    </row>
    <row r="246" spans="2:11" x14ac:dyDescent="0.2">
      <c r="B246" s="15">
        <v>38354</v>
      </c>
      <c r="C246" s="13">
        <v>0.88247685185185187</v>
      </c>
      <c r="D246" s="11" t="s">
        <v>17</v>
      </c>
      <c r="E246" s="56" t="s">
        <v>8</v>
      </c>
      <c r="F246" s="19">
        <v>94</v>
      </c>
      <c r="G246" s="19">
        <v>44</v>
      </c>
      <c r="H246" s="19">
        <v>14</v>
      </c>
      <c r="I246" s="19">
        <v>43.4</v>
      </c>
      <c r="J246" s="19">
        <v>94</v>
      </c>
      <c r="K246" s="20" t="s">
        <v>13</v>
      </c>
    </row>
    <row r="247" spans="2:11" x14ac:dyDescent="0.2">
      <c r="B247" s="15">
        <v>38360</v>
      </c>
      <c r="C247" s="13">
        <v>0.11672453703703704</v>
      </c>
      <c r="D247" s="11" t="s">
        <v>16</v>
      </c>
      <c r="E247" s="56" t="s">
        <v>8</v>
      </c>
      <c r="F247" s="19">
        <v>11</v>
      </c>
      <c r="G247" s="19">
        <v>7</v>
      </c>
      <c r="H247" s="19">
        <v>15</v>
      </c>
      <c r="I247" s="19">
        <v>46.5</v>
      </c>
      <c r="J247" s="19">
        <v>11</v>
      </c>
      <c r="K247" s="20" t="s">
        <v>13</v>
      </c>
    </row>
    <row r="248" spans="2:11" x14ac:dyDescent="0.2">
      <c r="B248" s="15">
        <v>38353</v>
      </c>
      <c r="C248" s="13">
        <v>0.22836805555555553</v>
      </c>
      <c r="D248" s="11" t="s">
        <v>16</v>
      </c>
      <c r="E248" s="56" t="s">
        <v>8</v>
      </c>
      <c r="F248" s="19">
        <v>43</v>
      </c>
      <c r="G248" s="19">
        <v>6</v>
      </c>
      <c r="H248" s="19">
        <v>15</v>
      </c>
      <c r="I248" s="19">
        <v>46.5</v>
      </c>
      <c r="J248" s="19">
        <v>43</v>
      </c>
      <c r="K248" s="20" t="s">
        <v>12</v>
      </c>
    </row>
    <row r="249" spans="2:11" x14ac:dyDescent="0.2">
      <c r="B249" s="15">
        <v>38353</v>
      </c>
      <c r="C249" s="13">
        <v>0.81792824074074078</v>
      </c>
      <c r="D249" s="11" t="s">
        <v>17</v>
      </c>
      <c r="E249" s="56" t="s">
        <v>8</v>
      </c>
      <c r="F249" s="19">
        <v>59</v>
      </c>
      <c r="G249" s="19">
        <v>88</v>
      </c>
      <c r="H249" s="19">
        <v>16</v>
      </c>
      <c r="I249" s="19">
        <v>49.6</v>
      </c>
      <c r="J249" s="19">
        <v>59</v>
      </c>
      <c r="K249" s="20" t="s">
        <v>12</v>
      </c>
    </row>
    <row r="250" spans="2:11" x14ac:dyDescent="0.2">
      <c r="B250" s="15">
        <v>38357</v>
      </c>
      <c r="C250" s="13">
        <v>0.17378472222222222</v>
      </c>
      <c r="D250" s="11" t="s">
        <v>16</v>
      </c>
      <c r="E250" s="56" t="s">
        <v>8</v>
      </c>
      <c r="F250" s="19">
        <v>65</v>
      </c>
      <c r="G250" s="19">
        <v>20</v>
      </c>
      <c r="H250" s="19">
        <v>16</v>
      </c>
      <c r="I250" s="19">
        <v>49.6</v>
      </c>
      <c r="J250" s="19">
        <v>65</v>
      </c>
      <c r="K250" s="20" t="s">
        <v>12</v>
      </c>
    </row>
    <row r="251" spans="2:11" x14ac:dyDescent="0.2">
      <c r="B251" s="15">
        <v>38361</v>
      </c>
      <c r="C251" s="13">
        <v>0.90771990740740749</v>
      </c>
      <c r="D251" s="11" t="s">
        <v>17</v>
      </c>
      <c r="E251" s="56" t="s">
        <v>14</v>
      </c>
      <c r="F251" s="19">
        <v>3</v>
      </c>
      <c r="G251" s="19">
        <v>4</v>
      </c>
      <c r="I251" s="19">
        <v>50</v>
      </c>
      <c r="J251" s="19">
        <v>3</v>
      </c>
      <c r="K251" s="20" t="s">
        <v>10</v>
      </c>
    </row>
    <row r="252" spans="2:11" x14ac:dyDescent="0.2">
      <c r="B252" s="15">
        <v>38358</v>
      </c>
      <c r="C252" s="13">
        <v>4.836805555555556E-2</v>
      </c>
      <c r="D252" s="11" t="s">
        <v>16</v>
      </c>
      <c r="E252" s="56" t="s">
        <v>14</v>
      </c>
      <c r="F252" s="19">
        <v>3</v>
      </c>
      <c r="G252" s="19">
        <v>30</v>
      </c>
      <c r="I252" s="19">
        <v>50</v>
      </c>
      <c r="J252" s="19">
        <v>3</v>
      </c>
      <c r="K252" s="20" t="s">
        <v>10</v>
      </c>
    </row>
    <row r="253" spans="2:11" x14ac:dyDescent="0.2">
      <c r="B253" s="15">
        <v>38354</v>
      </c>
      <c r="C253" s="13">
        <v>0.60317129629629629</v>
      </c>
      <c r="D253" s="11" t="s">
        <v>17</v>
      </c>
      <c r="E253" s="56" t="s">
        <v>14</v>
      </c>
      <c r="F253" s="19">
        <v>3</v>
      </c>
      <c r="G253" s="19">
        <v>43</v>
      </c>
      <c r="I253" s="19">
        <v>50</v>
      </c>
      <c r="J253" s="19">
        <v>3</v>
      </c>
      <c r="K253" s="20" t="s">
        <v>10</v>
      </c>
    </row>
    <row r="254" spans="2:11" x14ac:dyDescent="0.2">
      <c r="B254" s="15">
        <v>38359</v>
      </c>
      <c r="C254" s="13">
        <v>0.32320601851851855</v>
      </c>
      <c r="D254" s="11" t="s">
        <v>16</v>
      </c>
      <c r="E254" s="56" t="s">
        <v>14</v>
      </c>
      <c r="F254" s="19">
        <v>4</v>
      </c>
      <c r="G254" s="19">
        <v>41</v>
      </c>
      <c r="I254" s="19">
        <v>50</v>
      </c>
      <c r="J254" s="19">
        <v>4</v>
      </c>
      <c r="K254" s="20" t="s">
        <v>10</v>
      </c>
    </row>
    <row r="255" spans="2:11" x14ac:dyDescent="0.2">
      <c r="B255" s="15">
        <v>38364</v>
      </c>
      <c r="C255" s="13">
        <v>4.4212962962962961E-2</v>
      </c>
      <c r="D255" s="11" t="s">
        <v>16</v>
      </c>
      <c r="E255" s="56" t="s">
        <v>14</v>
      </c>
      <c r="F255" s="19">
        <v>4</v>
      </c>
      <c r="G255" s="19">
        <v>41</v>
      </c>
      <c r="I255" s="19">
        <v>50</v>
      </c>
      <c r="J255" s="19">
        <v>4</v>
      </c>
      <c r="K255" s="20" t="s">
        <v>10</v>
      </c>
    </row>
    <row r="256" spans="2:11" x14ac:dyDescent="0.2">
      <c r="B256" s="15">
        <v>38358</v>
      </c>
      <c r="C256" s="13">
        <v>0.82643518518518511</v>
      </c>
      <c r="D256" s="11" t="s">
        <v>17</v>
      </c>
      <c r="E256" s="56" t="s">
        <v>14</v>
      </c>
      <c r="F256" s="19">
        <v>5</v>
      </c>
      <c r="G256" s="19">
        <v>46</v>
      </c>
      <c r="I256" s="19">
        <v>50</v>
      </c>
      <c r="J256" s="19">
        <v>5</v>
      </c>
      <c r="K256" s="20" t="s">
        <v>12</v>
      </c>
    </row>
    <row r="257" spans="2:11" x14ac:dyDescent="0.2">
      <c r="B257" s="15">
        <v>38359</v>
      </c>
      <c r="C257" s="13">
        <v>0.99353009259259262</v>
      </c>
      <c r="D257" s="11" t="s">
        <v>17</v>
      </c>
      <c r="E257" s="56" t="s">
        <v>14</v>
      </c>
      <c r="F257" s="19">
        <v>6</v>
      </c>
      <c r="G257" s="19">
        <v>41</v>
      </c>
      <c r="I257" s="19">
        <v>50</v>
      </c>
      <c r="J257" s="19">
        <v>6</v>
      </c>
      <c r="K257" s="20" t="s">
        <v>12</v>
      </c>
    </row>
    <row r="258" spans="2:11" x14ac:dyDescent="0.2">
      <c r="B258" s="15">
        <v>38358</v>
      </c>
      <c r="C258" s="13">
        <v>0.65247685185185189</v>
      </c>
      <c r="D258" s="11" t="s">
        <v>17</v>
      </c>
      <c r="E258" s="56" t="s">
        <v>14</v>
      </c>
      <c r="F258" s="19">
        <v>6</v>
      </c>
      <c r="G258" s="19">
        <v>65</v>
      </c>
      <c r="I258" s="19">
        <v>50</v>
      </c>
      <c r="J258" s="19">
        <v>6</v>
      </c>
      <c r="K258" s="20" t="s">
        <v>12</v>
      </c>
    </row>
    <row r="259" spans="2:11" x14ac:dyDescent="0.2">
      <c r="B259" s="15">
        <v>38359</v>
      </c>
      <c r="C259" s="13">
        <v>0.64695601851851847</v>
      </c>
      <c r="D259" s="11" t="s">
        <v>17</v>
      </c>
      <c r="E259" s="56" t="s">
        <v>14</v>
      </c>
      <c r="F259" s="19">
        <v>6</v>
      </c>
      <c r="G259" s="19">
        <v>86</v>
      </c>
      <c r="I259" s="19">
        <v>50</v>
      </c>
      <c r="J259" s="19">
        <v>6</v>
      </c>
      <c r="K259" s="20" t="s">
        <v>12</v>
      </c>
    </row>
    <row r="260" spans="2:11" x14ac:dyDescent="0.2">
      <c r="B260" s="15">
        <v>38357</v>
      </c>
      <c r="C260" s="13">
        <v>0.62666666666666659</v>
      </c>
      <c r="D260" s="11" t="s">
        <v>17</v>
      </c>
      <c r="E260" s="56" t="s">
        <v>14</v>
      </c>
      <c r="F260" s="19">
        <v>8</v>
      </c>
      <c r="G260" s="19">
        <v>15</v>
      </c>
      <c r="I260" s="19">
        <v>50</v>
      </c>
      <c r="J260" s="19">
        <v>8</v>
      </c>
      <c r="K260" s="20" t="s">
        <v>13</v>
      </c>
    </row>
    <row r="261" spans="2:11" x14ac:dyDescent="0.2">
      <c r="B261" s="15">
        <v>38358</v>
      </c>
      <c r="C261" s="13">
        <v>0.78122685185185192</v>
      </c>
      <c r="D261" s="11" t="s">
        <v>17</v>
      </c>
      <c r="E261" s="56" t="s">
        <v>14</v>
      </c>
      <c r="F261" s="19">
        <v>8</v>
      </c>
      <c r="G261" s="19">
        <v>15</v>
      </c>
      <c r="I261" s="19">
        <v>50</v>
      </c>
      <c r="J261" s="19">
        <v>8</v>
      </c>
      <c r="K261" s="20" t="s">
        <v>13</v>
      </c>
    </row>
    <row r="262" spans="2:11" x14ac:dyDescent="0.2">
      <c r="B262" s="15">
        <v>38374</v>
      </c>
      <c r="C262" s="13">
        <v>0.46736111111111112</v>
      </c>
      <c r="D262" s="11" t="s">
        <v>16</v>
      </c>
      <c r="E262" s="56" t="s">
        <v>14</v>
      </c>
      <c r="F262" s="19">
        <v>10</v>
      </c>
      <c r="G262" s="19">
        <v>1</v>
      </c>
      <c r="I262" s="19">
        <v>50</v>
      </c>
      <c r="J262" s="19">
        <v>10</v>
      </c>
      <c r="K262" s="20" t="s">
        <v>9</v>
      </c>
    </row>
    <row r="263" spans="2:11" x14ac:dyDescent="0.2">
      <c r="B263" s="15">
        <v>38364</v>
      </c>
      <c r="C263" s="13">
        <v>0.57545138888888892</v>
      </c>
      <c r="D263" s="11" t="s">
        <v>17</v>
      </c>
      <c r="E263" s="56" t="s">
        <v>14</v>
      </c>
      <c r="F263" s="19">
        <v>10</v>
      </c>
      <c r="G263" s="19">
        <v>79</v>
      </c>
      <c r="I263" s="19">
        <v>50</v>
      </c>
      <c r="J263" s="19">
        <v>10</v>
      </c>
      <c r="K263" s="20" t="s">
        <v>9</v>
      </c>
    </row>
    <row r="264" spans="2:11" x14ac:dyDescent="0.2">
      <c r="B264" s="15">
        <v>38354</v>
      </c>
      <c r="C264" s="13">
        <v>0.19677083333333334</v>
      </c>
      <c r="D264" s="11" t="s">
        <v>16</v>
      </c>
      <c r="E264" s="56" t="s">
        <v>14</v>
      </c>
      <c r="F264" s="19">
        <v>11</v>
      </c>
      <c r="G264" s="19">
        <v>63</v>
      </c>
      <c r="I264" s="19">
        <v>50</v>
      </c>
      <c r="J264" s="19">
        <v>11</v>
      </c>
      <c r="K264" s="20" t="s">
        <v>13</v>
      </c>
    </row>
    <row r="265" spans="2:11" x14ac:dyDescent="0.2">
      <c r="B265" s="15">
        <v>38356</v>
      </c>
      <c r="C265" s="13">
        <v>0.10909722222222222</v>
      </c>
      <c r="D265" s="11" t="s">
        <v>16</v>
      </c>
      <c r="E265" s="56" t="s">
        <v>14</v>
      </c>
      <c r="F265" s="19">
        <v>13</v>
      </c>
      <c r="G265" s="19">
        <v>4</v>
      </c>
      <c r="I265" s="19">
        <v>50</v>
      </c>
      <c r="J265" s="19">
        <v>13</v>
      </c>
      <c r="K265" s="20" t="s">
        <v>10</v>
      </c>
    </row>
    <row r="266" spans="2:11" x14ac:dyDescent="0.2">
      <c r="B266" s="15">
        <v>38358</v>
      </c>
      <c r="C266" s="13">
        <v>0.62753472222222217</v>
      </c>
      <c r="D266" s="11" t="s">
        <v>17</v>
      </c>
      <c r="E266" s="56" t="s">
        <v>14</v>
      </c>
      <c r="F266" s="19">
        <v>14</v>
      </c>
      <c r="G266" s="19">
        <v>96</v>
      </c>
      <c r="I266" s="19">
        <v>50</v>
      </c>
      <c r="J266" s="19">
        <v>14</v>
      </c>
      <c r="K266" s="20" t="s">
        <v>12</v>
      </c>
    </row>
    <row r="267" spans="2:11" x14ac:dyDescent="0.2">
      <c r="B267" s="15">
        <v>38353</v>
      </c>
      <c r="C267" s="13">
        <v>0.10866898148148148</v>
      </c>
      <c r="D267" s="11" t="s">
        <v>16</v>
      </c>
      <c r="E267" s="56" t="s">
        <v>14</v>
      </c>
      <c r="F267" s="19">
        <v>14</v>
      </c>
      <c r="G267" s="19">
        <v>96</v>
      </c>
      <c r="I267" s="19">
        <v>50</v>
      </c>
      <c r="J267" s="19">
        <v>14</v>
      </c>
      <c r="K267" s="20" t="s">
        <v>12</v>
      </c>
    </row>
    <row r="268" spans="2:11" x14ac:dyDescent="0.2">
      <c r="B268" s="15">
        <v>38356</v>
      </c>
      <c r="C268" s="13">
        <v>0.74793981481481486</v>
      </c>
      <c r="D268" s="11" t="s">
        <v>17</v>
      </c>
      <c r="E268" s="56" t="s">
        <v>14</v>
      </c>
      <c r="F268" s="19">
        <v>14</v>
      </c>
      <c r="G268" s="19">
        <v>96</v>
      </c>
      <c r="I268" s="19">
        <v>50</v>
      </c>
      <c r="J268" s="19">
        <v>14</v>
      </c>
      <c r="K268" s="20" t="s">
        <v>12</v>
      </c>
    </row>
    <row r="269" spans="2:11" x14ac:dyDescent="0.2">
      <c r="B269" s="15">
        <v>38366</v>
      </c>
      <c r="C269" s="13">
        <v>0.88208333333333344</v>
      </c>
      <c r="D269" s="11" t="s">
        <v>17</v>
      </c>
      <c r="E269" s="56" t="s">
        <v>14</v>
      </c>
      <c r="F269" s="19">
        <v>15</v>
      </c>
      <c r="G269" s="19">
        <v>1</v>
      </c>
      <c r="I269" s="19">
        <v>50</v>
      </c>
      <c r="J269" s="19">
        <v>15</v>
      </c>
      <c r="K269" s="20" t="s">
        <v>13</v>
      </c>
    </row>
    <row r="270" spans="2:11" x14ac:dyDescent="0.2">
      <c r="B270" s="15">
        <v>38370</v>
      </c>
      <c r="C270" s="13">
        <v>0.15961805555555555</v>
      </c>
      <c r="D270" s="11" t="s">
        <v>16</v>
      </c>
      <c r="E270" s="56" t="s">
        <v>14</v>
      </c>
      <c r="F270" s="19">
        <v>15</v>
      </c>
      <c r="G270" s="19">
        <v>1</v>
      </c>
      <c r="I270" s="19">
        <v>50</v>
      </c>
      <c r="J270" s="19">
        <v>15</v>
      </c>
      <c r="K270" s="20" t="s">
        <v>13</v>
      </c>
    </row>
    <row r="271" spans="2:11" x14ac:dyDescent="0.2">
      <c r="B271" s="15">
        <v>38357</v>
      </c>
      <c r="C271" s="13">
        <v>0.2132060185185185</v>
      </c>
      <c r="D271" s="11" t="s">
        <v>16</v>
      </c>
      <c r="E271" s="56" t="s">
        <v>14</v>
      </c>
      <c r="F271" s="19">
        <v>15</v>
      </c>
      <c r="G271" s="19">
        <v>14</v>
      </c>
      <c r="I271" s="19">
        <v>50</v>
      </c>
      <c r="J271" s="19">
        <v>15</v>
      </c>
      <c r="K271" s="20" t="s">
        <v>13</v>
      </c>
    </row>
    <row r="272" spans="2:11" x14ac:dyDescent="0.2">
      <c r="B272" s="15">
        <v>38354</v>
      </c>
      <c r="C272" s="13">
        <v>0.13613425925925926</v>
      </c>
      <c r="D272" s="11" t="s">
        <v>16</v>
      </c>
      <c r="E272" s="56" t="s">
        <v>14</v>
      </c>
      <c r="F272" s="19">
        <v>15</v>
      </c>
      <c r="G272" s="19">
        <v>14</v>
      </c>
      <c r="I272" s="19">
        <v>50</v>
      </c>
      <c r="J272" s="19">
        <v>15</v>
      </c>
      <c r="K272" s="20" t="s">
        <v>13</v>
      </c>
    </row>
    <row r="273" spans="2:11" x14ac:dyDescent="0.2">
      <c r="B273" s="15">
        <v>38363</v>
      </c>
      <c r="C273" s="13">
        <v>0.93784722222222217</v>
      </c>
      <c r="D273" s="11" t="s">
        <v>17</v>
      </c>
      <c r="E273" s="56" t="s">
        <v>14</v>
      </c>
      <c r="F273" s="19">
        <v>15</v>
      </c>
      <c r="G273" s="19">
        <v>68</v>
      </c>
      <c r="I273" s="19">
        <v>50</v>
      </c>
      <c r="J273" s="19">
        <v>15</v>
      </c>
      <c r="K273" s="20" t="s">
        <v>13</v>
      </c>
    </row>
    <row r="274" spans="2:11" x14ac:dyDescent="0.2">
      <c r="B274" s="15">
        <v>38353</v>
      </c>
      <c r="C274" s="13">
        <v>0.41273148148148148</v>
      </c>
      <c r="D274" s="11" t="s">
        <v>16</v>
      </c>
      <c r="E274" s="56" t="s">
        <v>14</v>
      </c>
      <c r="F274" s="19">
        <v>15</v>
      </c>
      <c r="G274" s="19">
        <v>68</v>
      </c>
      <c r="I274" s="19">
        <v>50</v>
      </c>
      <c r="J274" s="19">
        <v>15</v>
      </c>
      <c r="K274" s="20" t="s">
        <v>13</v>
      </c>
    </row>
    <row r="275" spans="2:11" x14ac:dyDescent="0.2">
      <c r="B275" s="15">
        <v>38354</v>
      </c>
      <c r="C275" s="13">
        <v>2.0243055555555552E-2</v>
      </c>
      <c r="D275" s="11" t="s">
        <v>16</v>
      </c>
      <c r="E275" s="56" t="s">
        <v>14</v>
      </c>
      <c r="F275" s="19">
        <v>20</v>
      </c>
      <c r="G275" s="19">
        <v>5</v>
      </c>
      <c r="I275" s="19">
        <v>50</v>
      </c>
      <c r="J275" s="19">
        <v>20</v>
      </c>
      <c r="K275" s="20" t="s">
        <v>13</v>
      </c>
    </row>
    <row r="276" spans="2:11" x14ac:dyDescent="0.2">
      <c r="B276" s="15">
        <v>38354</v>
      </c>
      <c r="C276" s="13">
        <v>0.38951388888888888</v>
      </c>
      <c r="D276" s="11" t="s">
        <v>16</v>
      </c>
      <c r="E276" s="56" t="s">
        <v>14</v>
      </c>
      <c r="F276" s="19">
        <v>20</v>
      </c>
      <c r="G276" s="19">
        <v>8</v>
      </c>
      <c r="I276" s="19">
        <v>50</v>
      </c>
      <c r="J276" s="19">
        <v>20</v>
      </c>
      <c r="K276" s="20" t="s">
        <v>13</v>
      </c>
    </row>
    <row r="277" spans="2:11" x14ac:dyDescent="0.2">
      <c r="B277" s="15">
        <v>38353</v>
      </c>
      <c r="C277" s="13">
        <v>0.42129629629629628</v>
      </c>
      <c r="D277" s="11" t="s">
        <v>16</v>
      </c>
      <c r="E277" s="56" t="s">
        <v>14</v>
      </c>
      <c r="F277" s="19">
        <v>22</v>
      </c>
      <c r="G277" s="19">
        <v>55</v>
      </c>
      <c r="I277" s="19">
        <v>50</v>
      </c>
      <c r="J277" s="19">
        <v>22</v>
      </c>
      <c r="K277" s="20" t="s">
        <v>10</v>
      </c>
    </row>
    <row r="278" spans="2:11" x14ac:dyDescent="0.2">
      <c r="B278" s="15">
        <v>38356</v>
      </c>
      <c r="C278" s="13">
        <v>0.31314814814814812</v>
      </c>
      <c r="D278" s="11" t="s">
        <v>16</v>
      </c>
      <c r="E278" s="56" t="s">
        <v>14</v>
      </c>
      <c r="F278" s="19">
        <v>22</v>
      </c>
      <c r="G278" s="19">
        <v>55</v>
      </c>
      <c r="I278" s="19">
        <v>50</v>
      </c>
      <c r="J278" s="19">
        <v>22</v>
      </c>
      <c r="K278" s="20" t="s">
        <v>10</v>
      </c>
    </row>
    <row r="279" spans="2:11" x14ac:dyDescent="0.2">
      <c r="B279" s="15">
        <v>38367</v>
      </c>
      <c r="C279" s="13">
        <v>0.93687500000000001</v>
      </c>
      <c r="D279" s="11" t="s">
        <v>17</v>
      </c>
      <c r="E279" s="56" t="s">
        <v>14</v>
      </c>
      <c r="F279" s="19">
        <v>22</v>
      </c>
      <c r="G279" s="19">
        <v>55</v>
      </c>
      <c r="I279" s="19">
        <v>50</v>
      </c>
      <c r="J279" s="19">
        <v>22</v>
      </c>
      <c r="K279" s="20" t="s">
        <v>10</v>
      </c>
    </row>
    <row r="280" spans="2:11" x14ac:dyDescent="0.2">
      <c r="B280" s="15">
        <v>38363</v>
      </c>
      <c r="C280" s="13">
        <v>0.72780092592592593</v>
      </c>
      <c r="D280" s="11" t="s">
        <v>17</v>
      </c>
      <c r="E280" s="56" t="s">
        <v>14</v>
      </c>
      <c r="F280" s="19">
        <v>23</v>
      </c>
      <c r="G280" s="19">
        <v>4</v>
      </c>
      <c r="I280" s="19">
        <v>50</v>
      </c>
      <c r="J280" s="19">
        <v>23</v>
      </c>
      <c r="K280" s="20" t="s">
        <v>13</v>
      </c>
    </row>
    <row r="281" spans="2:11" x14ac:dyDescent="0.2">
      <c r="B281" s="15">
        <v>38362</v>
      </c>
      <c r="C281" s="13">
        <v>0.22965277777777779</v>
      </c>
      <c r="D281" s="11" t="s">
        <v>16</v>
      </c>
      <c r="E281" s="56" t="s">
        <v>14</v>
      </c>
      <c r="F281" s="19">
        <v>23</v>
      </c>
      <c r="G281" s="19">
        <v>29</v>
      </c>
      <c r="I281" s="19">
        <v>50</v>
      </c>
      <c r="J281" s="19">
        <v>23</v>
      </c>
      <c r="K281" s="20" t="s">
        <v>13</v>
      </c>
    </row>
    <row r="282" spans="2:11" x14ac:dyDescent="0.2">
      <c r="B282" s="15">
        <v>38358</v>
      </c>
      <c r="C282" s="13">
        <v>0.42614583333333328</v>
      </c>
      <c r="D282" s="11" t="s">
        <v>16</v>
      </c>
      <c r="E282" s="56" t="s">
        <v>14</v>
      </c>
      <c r="F282" s="19">
        <v>24</v>
      </c>
      <c r="G282" s="19">
        <v>42</v>
      </c>
      <c r="I282" s="19">
        <v>50</v>
      </c>
      <c r="J282" s="19">
        <v>24</v>
      </c>
      <c r="K282" s="20" t="s">
        <v>12</v>
      </c>
    </row>
    <row r="283" spans="2:11" x14ac:dyDescent="0.2">
      <c r="B283" s="15">
        <v>38355</v>
      </c>
      <c r="C283" s="13">
        <v>0.28836805555555556</v>
      </c>
      <c r="D283" s="11" t="s">
        <v>16</v>
      </c>
      <c r="E283" s="56" t="s">
        <v>14</v>
      </c>
      <c r="F283" s="19">
        <v>27</v>
      </c>
      <c r="G283" s="19">
        <v>5</v>
      </c>
      <c r="I283" s="19">
        <v>50</v>
      </c>
      <c r="J283" s="19">
        <v>27</v>
      </c>
      <c r="K283" s="20" t="s">
        <v>10</v>
      </c>
    </row>
    <row r="284" spans="2:11" x14ac:dyDescent="0.2">
      <c r="B284" s="15">
        <v>38353</v>
      </c>
      <c r="C284" s="13">
        <v>0.98120370370370369</v>
      </c>
      <c r="D284" s="11" t="s">
        <v>17</v>
      </c>
      <c r="E284" s="56" t="s">
        <v>14</v>
      </c>
      <c r="F284" s="19">
        <v>29</v>
      </c>
      <c r="G284" s="19">
        <v>6</v>
      </c>
      <c r="I284" s="19">
        <v>50</v>
      </c>
      <c r="J284" s="19">
        <v>29</v>
      </c>
      <c r="K284" s="20" t="s">
        <v>13</v>
      </c>
    </row>
    <row r="285" spans="2:11" x14ac:dyDescent="0.2">
      <c r="B285" s="15">
        <v>38370</v>
      </c>
      <c r="C285" s="13">
        <v>0.74959490740740742</v>
      </c>
      <c r="D285" s="11" t="s">
        <v>17</v>
      </c>
      <c r="E285" s="56" t="s">
        <v>14</v>
      </c>
      <c r="F285" s="19">
        <v>30</v>
      </c>
      <c r="G285" s="19">
        <v>82</v>
      </c>
      <c r="I285" s="19">
        <v>50</v>
      </c>
      <c r="J285" s="19">
        <v>30</v>
      </c>
      <c r="K285" s="20" t="s">
        <v>10</v>
      </c>
    </row>
    <row r="286" spans="2:11" x14ac:dyDescent="0.2">
      <c r="B286" s="15">
        <v>38361</v>
      </c>
      <c r="C286" s="13">
        <v>0.45631944444444444</v>
      </c>
      <c r="D286" s="11" t="s">
        <v>16</v>
      </c>
      <c r="E286" s="56" t="s">
        <v>14</v>
      </c>
      <c r="F286" s="19">
        <v>31</v>
      </c>
      <c r="G286" s="19">
        <v>73</v>
      </c>
      <c r="I286" s="19">
        <v>50</v>
      </c>
      <c r="J286" s="19">
        <v>31</v>
      </c>
      <c r="K286" s="20" t="s">
        <v>13</v>
      </c>
    </row>
    <row r="287" spans="2:11" x14ac:dyDescent="0.2">
      <c r="B287" s="15">
        <v>38354</v>
      </c>
      <c r="C287" s="13">
        <v>0.64473379629629635</v>
      </c>
      <c r="D287" s="11" t="s">
        <v>17</v>
      </c>
      <c r="E287" s="56" t="s">
        <v>14</v>
      </c>
      <c r="F287" s="19">
        <v>32</v>
      </c>
      <c r="G287" s="19">
        <v>33</v>
      </c>
      <c r="I287" s="19">
        <v>50</v>
      </c>
      <c r="J287" s="19">
        <v>32</v>
      </c>
      <c r="K287" s="20" t="s">
        <v>9</v>
      </c>
    </row>
    <row r="288" spans="2:11" x14ac:dyDescent="0.2">
      <c r="B288" s="15">
        <v>38353</v>
      </c>
      <c r="C288" s="13">
        <v>0.25511574074074073</v>
      </c>
      <c r="D288" s="11" t="s">
        <v>16</v>
      </c>
      <c r="E288" s="56" t="s">
        <v>14</v>
      </c>
      <c r="F288" s="19">
        <v>33</v>
      </c>
      <c r="G288" s="19">
        <v>10</v>
      </c>
      <c r="I288" s="19">
        <v>50</v>
      </c>
      <c r="J288" s="19">
        <v>33</v>
      </c>
      <c r="K288" s="20" t="s">
        <v>9</v>
      </c>
    </row>
    <row r="289" spans="2:11" x14ac:dyDescent="0.2">
      <c r="B289" s="15">
        <v>38354</v>
      </c>
      <c r="C289" s="13">
        <v>0.69074074074074077</v>
      </c>
      <c r="D289" s="11" t="s">
        <v>17</v>
      </c>
      <c r="E289" s="56" t="s">
        <v>14</v>
      </c>
      <c r="F289" s="19">
        <v>33</v>
      </c>
      <c r="G289" s="19">
        <v>10</v>
      </c>
      <c r="I289" s="19">
        <v>50</v>
      </c>
      <c r="J289" s="19">
        <v>33</v>
      </c>
      <c r="K289" s="20" t="s">
        <v>9</v>
      </c>
    </row>
    <row r="290" spans="2:11" x14ac:dyDescent="0.2">
      <c r="B290" s="15">
        <v>38357</v>
      </c>
      <c r="C290" s="13">
        <v>0.3807638888888889</v>
      </c>
      <c r="D290" s="11" t="s">
        <v>16</v>
      </c>
      <c r="E290" s="56" t="s">
        <v>14</v>
      </c>
      <c r="F290" s="19">
        <v>35</v>
      </c>
      <c r="G290" s="19">
        <v>14</v>
      </c>
      <c r="I290" s="19">
        <v>50</v>
      </c>
      <c r="J290" s="19">
        <v>35</v>
      </c>
      <c r="K290" s="20" t="s">
        <v>12</v>
      </c>
    </row>
    <row r="291" spans="2:11" x14ac:dyDescent="0.2">
      <c r="B291" s="15">
        <v>38357</v>
      </c>
      <c r="C291" s="13">
        <v>0.55371527777777774</v>
      </c>
      <c r="D291" s="11" t="s">
        <v>17</v>
      </c>
      <c r="E291" s="56" t="s">
        <v>14</v>
      </c>
      <c r="F291" s="19">
        <v>35</v>
      </c>
      <c r="G291" s="19">
        <v>14</v>
      </c>
      <c r="I291" s="19">
        <v>50</v>
      </c>
      <c r="J291" s="19">
        <v>35</v>
      </c>
      <c r="K291" s="20" t="s">
        <v>12</v>
      </c>
    </row>
    <row r="292" spans="2:11" x14ac:dyDescent="0.2">
      <c r="B292" s="15">
        <v>38353</v>
      </c>
      <c r="C292" s="13">
        <v>0.12778935185185183</v>
      </c>
      <c r="D292" s="11" t="s">
        <v>16</v>
      </c>
      <c r="E292" s="56" t="s">
        <v>14</v>
      </c>
      <c r="F292" s="19">
        <v>35</v>
      </c>
      <c r="G292" s="19">
        <v>33</v>
      </c>
      <c r="I292" s="19">
        <v>50</v>
      </c>
      <c r="J292" s="19">
        <v>35</v>
      </c>
      <c r="K292" s="20" t="s">
        <v>12</v>
      </c>
    </row>
    <row r="293" spans="2:11" x14ac:dyDescent="0.2">
      <c r="B293" s="15">
        <v>38354</v>
      </c>
      <c r="C293" s="13">
        <v>0.7074421296296296</v>
      </c>
      <c r="D293" s="11" t="s">
        <v>17</v>
      </c>
      <c r="E293" s="56" t="s">
        <v>14</v>
      </c>
      <c r="F293" s="19">
        <v>35</v>
      </c>
      <c r="G293" s="19">
        <v>33</v>
      </c>
      <c r="I293" s="19">
        <v>50</v>
      </c>
      <c r="J293" s="19">
        <v>35</v>
      </c>
      <c r="K293" s="20" t="s">
        <v>12</v>
      </c>
    </row>
    <row r="294" spans="2:11" x14ac:dyDescent="0.2">
      <c r="B294" s="15">
        <v>38358</v>
      </c>
      <c r="C294" s="13">
        <v>0.31384259259259256</v>
      </c>
      <c r="D294" s="11" t="s">
        <v>16</v>
      </c>
      <c r="E294" s="56" t="s">
        <v>14</v>
      </c>
      <c r="F294" s="19">
        <v>35</v>
      </c>
      <c r="G294" s="19">
        <v>58</v>
      </c>
      <c r="I294" s="19">
        <v>50</v>
      </c>
      <c r="J294" s="19">
        <v>35</v>
      </c>
      <c r="K294" s="20" t="s">
        <v>12</v>
      </c>
    </row>
    <row r="295" spans="2:11" x14ac:dyDescent="0.2">
      <c r="B295" s="15">
        <v>38360</v>
      </c>
      <c r="C295" s="13">
        <v>0.33964120370370371</v>
      </c>
      <c r="D295" s="11" t="s">
        <v>16</v>
      </c>
      <c r="E295" s="56" t="s">
        <v>14</v>
      </c>
      <c r="F295" s="19">
        <v>36</v>
      </c>
      <c r="G295" s="19">
        <v>59</v>
      </c>
      <c r="I295" s="19">
        <v>50</v>
      </c>
      <c r="J295" s="19">
        <v>36</v>
      </c>
      <c r="K295" s="20" t="s">
        <v>10</v>
      </c>
    </row>
    <row r="296" spans="2:11" x14ac:dyDescent="0.2">
      <c r="B296" s="15">
        <v>38363</v>
      </c>
      <c r="C296" s="13">
        <v>0.96524305555555545</v>
      </c>
      <c r="D296" s="11" t="s">
        <v>17</v>
      </c>
      <c r="E296" s="56" t="s">
        <v>14</v>
      </c>
      <c r="F296" s="19">
        <v>40</v>
      </c>
      <c r="G296" s="19">
        <v>33</v>
      </c>
      <c r="I296" s="19">
        <v>50</v>
      </c>
      <c r="J296" s="19">
        <v>40</v>
      </c>
      <c r="K296" s="20" t="s">
        <v>10</v>
      </c>
    </row>
    <row r="297" spans="2:11" x14ac:dyDescent="0.2">
      <c r="B297" s="15">
        <v>38368</v>
      </c>
      <c r="C297" s="13">
        <v>0.70049768518518529</v>
      </c>
      <c r="D297" s="11" t="s">
        <v>17</v>
      </c>
      <c r="E297" s="56" t="s">
        <v>14</v>
      </c>
      <c r="F297" s="19">
        <v>42</v>
      </c>
      <c r="G297" s="19">
        <v>14</v>
      </c>
      <c r="I297" s="19">
        <v>50</v>
      </c>
      <c r="J297" s="19">
        <v>42</v>
      </c>
      <c r="K297" s="20" t="s">
        <v>10</v>
      </c>
    </row>
    <row r="298" spans="2:11" x14ac:dyDescent="0.2">
      <c r="B298" s="15">
        <v>38357</v>
      </c>
      <c r="C298" s="13">
        <v>0.58293981481481483</v>
      </c>
      <c r="D298" s="11" t="s">
        <v>17</v>
      </c>
      <c r="E298" s="56" t="s">
        <v>14</v>
      </c>
      <c r="F298" s="19">
        <v>43</v>
      </c>
      <c r="G298" s="19">
        <v>48</v>
      </c>
      <c r="I298" s="19">
        <v>50</v>
      </c>
      <c r="J298" s="19">
        <v>43</v>
      </c>
      <c r="K298" s="20" t="s">
        <v>12</v>
      </c>
    </row>
    <row r="299" spans="2:11" x14ac:dyDescent="0.2">
      <c r="B299" s="15">
        <v>38354</v>
      </c>
      <c r="C299" s="13">
        <v>0.81100694444444443</v>
      </c>
      <c r="D299" s="11" t="s">
        <v>17</v>
      </c>
      <c r="E299" s="56" t="s">
        <v>14</v>
      </c>
      <c r="F299" s="19">
        <v>43</v>
      </c>
      <c r="G299" s="19">
        <v>48</v>
      </c>
      <c r="I299" s="19">
        <v>50</v>
      </c>
      <c r="J299" s="19">
        <v>43</v>
      </c>
      <c r="K299" s="20" t="s">
        <v>12</v>
      </c>
    </row>
    <row r="300" spans="2:11" x14ac:dyDescent="0.2">
      <c r="B300" s="15">
        <v>38356</v>
      </c>
      <c r="C300" s="13">
        <v>0.27400462962962963</v>
      </c>
      <c r="D300" s="11" t="s">
        <v>16</v>
      </c>
      <c r="E300" s="56" t="s">
        <v>14</v>
      </c>
      <c r="F300" s="19">
        <v>46</v>
      </c>
      <c r="G300" s="19">
        <v>5</v>
      </c>
      <c r="I300" s="19">
        <v>50</v>
      </c>
      <c r="J300" s="19">
        <v>46</v>
      </c>
      <c r="K300" s="20" t="s">
        <v>13</v>
      </c>
    </row>
    <row r="301" spans="2:11" x14ac:dyDescent="0.2">
      <c r="B301" s="15">
        <v>38357</v>
      </c>
      <c r="C301" s="13">
        <v>0.63571759259259253</v>
      </c>
      <c r="D301" s="11" t="s">
        <v>17</v>
      </c>
      <c r="E301" s="56" t="s">
        <v>14</v>
      </c>
      <c r="F301" s="19">
        <v>48</v>
      </c>
      <c r="G301" s="19">
        <v>5</v>
      </c>
      <c r="I301" s="19">
        <v>50</v>
      </c>
      <c r="J301" s="19">
        <v>48</v>
      </c>
      <c r="K301" s="20" t="s">
        <v>12</v>
      </c>
    </row>
    <row r="302" spans="2:11" x14ac:dyDescent="0.2">
      <c r="B302" s="15">
        <v>38353</v>
      </c>
      <c r="C302" s="13">
        <v>0.32288194444444446</v>
      </c>
      <c r="D302" s="11" t="s">
        <v>16</v>
      </c>
      <c r="E302" s="56" t="s">
        <v>14</v>
      </c>
      <c r="F302" s="19">
        <v>48</v>
      </c>
      <c r="G302" s="19">
        <v>31</v>
      </c>
      <c r="I302" s="19">
        <v>50</v>
      </c>
      <c r="J302" s="19">
        <v>48</v>
      </c>
      <c r="K302" s="20" t="s">
        <v>12</v>
      </c>
    </row>
    <row r="303" spans="2:11" x14ac:dyDescent="0.2">
      <c r="B303" s="15">
        <v>38355</v>
      </c>
      <c r="C303" s="13">
        <v>0.72994212962962957</v>
      </c>
      <c r="D303" s="11" t="s">
        <v>17</v>
      </c>
      <c r="E303" s="56" t="s">
        <v>14</v>
      </c>
      <c r="F303" s="19">
        <v>48</v>
      </c>
      <c r="G303" s="19">
        <v>35</v>
      </c>
      <c r="I303" s="19">
        <v>50</v>
      </c>
      <c r="J303" s="19">
        <v>48</v>
      </c>
      <c r="K303" s="20" t="s">
        <v>12</v>
      </c>
    </row>
    <row r="304" spans="2:11" x14ac:dyDescent="0.2">
      <c r="B304" s="15">
        <v>38358</v>
      </c>
      <c r="C304" s="13">
        <v>0.49549768518518517</v>
      </c>
      <c r="D304" s="11" t="s">
        <v>16</v>
      </c>
      <c r="E304" s="56" t="s">
        <v>14</v>
      </c>
      <c r="F304" s="19">
        <v>49</v>
      </c>
      <c r="G304" s="19">
        <v>5</v>
      </c>
      <c r="I304" s="19">
        <v>50</v>
      </c>
      <c r="J304" s="19">
        <v>49</v>
      </c>
      <c r="K304" s="20" t="s">
        <v>13</v>
      </c>
    </row>
    <row r="305" spans="2:11" x14ac:dyDescent="0.2">
      <c r="B305" s="15">
        <v>38364</v>
      </c>
      <c r="C305" s="13">
        <v>0.92660879629629633</v>
      </c>
      <c r="D305" s="11" t="s">
        <v>17</v>
      </c>
      <c r="E305" s="56" t="s">
        <v>14</v>
      </c>
      <c r="F305" s="19">
        <v>49</v>
      </c>
      <c r="G305" s="19">
        <v>5</v>
      </c>
      <c r="I305" s="19">
        <v>50</v>
      </c>
      <c r="J305" s="19">
        <v>49</v>
      </c>
      <c r="K305" s="20" t="s">
        <v>13</v>
      </c>
    </row>
    <row r="306" spans="2:11" x14ac:dyDescent="0.2">
      <c r="B306" s="15">
        <v>38354</v>
      </c>
      <c r="C306" s="13">
        <v>0.25208333333333333</v>
      </c>
      <c r="D306" s="11" t="s">
        <v>16</v>
      </c>
      <c r="E306" s="56" t="s">
        <v>14</v>
      </c>
      <c r="F306" s="19">
        <v>49</v>
      </c>
      <c r="G306" s="19">
        <v>5</v>
      </c>
      <c r="I306" s="19">
        <v>50</v>
      </c>
      <c r="J306" s="19">
        <v>49</v>
      </c>
      <c r="K306" s="20" t="s">
        <v>13</v>
      </c>
    </row>
    <row r="307" spans="2:11" x14ac:dyDescent="0.2">
      <c r="B307" s="15">
        <v>38358</v>
      </c>
      <c r="C307" s="13">
        <v>0.70971064814814822</v>
      </c>
      <c r="D307" s="11" t="s">
        <v>17</v>
      </c>
      <c r="E307" s="56" t="s">
        <v>14</v>
      </c>
      <c r="F307" s="19">
        <v>49</v>
      </c>
      <c r="G307" s="19">
        <v>62</v>
      </c>
      <c r="I307" s="19">
        <v>50</v>
      </c>
      <c r="J307" s="19">
        <v>49</v>
      </c>
      <c r="K307" s="20" t="s">
        <v>13</v>
      </c>
    </row>
    <row r="308" spans="2:11" x14ac:dyDescent="0.2">
      <c r="B308" s="15">
        <v>38364</v>
      </c>
      <c r="C308" s="13">
        <v>0.82871527777777787</v>
      </c>
      <c r="D308" s="11" t="s">
        <v>17</v>
      </c>
      <c r="E308" s="56" t="s">
        <v>14</v>
      </c>
      <c r="F308" s="19">
        <v>52</v>
      </c>
      <c r="G308" s="19">
        <v>1</v>
      </c>
      <c r="I308" s="19">
        <v>50</v>
      </c>
      <c r="J308" s="19">
        <v>52</v>
      </c>
      <c r="K308" s="20" t="s">
        <v>12</v>
      </c>
    </row>
    <row r="309" spans="2:11" x14ac:dyDescent="0.2">
      <c r="B309" s="15">
        <v>38360</v>
      </c>
      <c r="C309" s="13">
        <v>6.21875E-2</v>
      </c>
      <c r="D309" s="11" t="s">
        <v>16</v>
      </c>
      <c r="E309" s="56" t="s">
        <v>14</v>
      </c>
      <c r="F309" s="19">
        <v>52</v>
      </c>
      <c r="G309" s="19">
        <v>1</v>
      </c>
      <c r="I309" s="19">
        <v>50</v>
      </c>
      <c r="J309" s="19">
        <v>52</v>
      </c>
      <c r="K309" s="20" t="s">
        <v>12</v>
      </c>
    </row>
    <row r="310" spans="2:11" x14ac:dyDescent="0.2">
      <c r="B310" s="15">
        <v>38361</v>
      </c>
      <c r="C310" s="13">
        <v>0.69739583333333333</v>
      </c>
      <c r="D310" s="11" t="s">
        <v>17</v>
      </c>
      <c r="E310" s="56" t="s">
        <v>14</v>
      </c>
      <c r="F310" s="19">
        <v>54</v>
      </c>
      <c r="G310" s="19">
        <v>80</v>
      </c>
      <c r="I310" s="19">
        <v>50</v>
      </c>
      <c r="J310" s="19">
        <v>54</v>
      </c>
      <c r="K310" s="20" t="s">
        <v>10</v>
      </c>
    </row>
    <row r="311" spans="2:11" x14ac:dyDescent="0.2">
      <c r="B311" s="15">
        <v>38357</v>
      </c>
      <c r="C311" s="13">
        <v>0.47282407407407406</v>
      </c>
      <c r="D311" s="11" t="s">
        <v>16</v>
      </c>
      <c r="E311" s="56" t="s">
        <v>14</v>
      </c>
      <c r="F311" s="19">
        <v>55</v>
      </c>
      <c r="G311" s="19">
        <v>22</v>
      </c>
      <c r="I311" s="19">
        <v>50</v>
      </c>
      <c r="J311" s="19">
        <v>55</v>
      </c>
      <c r="K311" s="20" t="s">
        <v>10</v>
      </c>
    </row>
    <row r="312" spans="2:11" x14ac:dyDescent="0.2">
      <c r="B312" s="15">
        <v>38354</v>
      </c>
      <c r="C312" s="13">
        <v>0.82913194444444438</v>
      </c>
      <c r="D312" s="11" t="s">
        <v>17</v>
      </c>
      <c r="E312" s="56" t="s">
        <v>14</v>
      </c>
      <c r="F312" s="19">
        <v>55</v>
      </c>
      <c r="G312" s="19">
        <v>26</v>
      </c>
      <c r="I312" s="19">
        <v>50</v>
      </c>
      <c r="J312" s="19">
        <v>55</v>
      </c>
      <c r="K312" s="20" t="s">
        <v>10</v>
      </c>
    </row>
    <row r="313" spans="2:11" x14ac:dyDescent="0.2">
      <c r="B313" s="15">
        <v>38356</v>
      </c>
      <c r="C313" s="13">
        <v>1.3171296296296294E-2</v>
      </c>
      <c r="D313" s="11" t="s">
        <v>16</v>
      </c>
      <c r="E313" s="56" t="s">
        <v>14</v>
      </c>
      <c r="F313" s="19">
        <v>57</v>
      </c>
      <c r="G313" s="19">
        <v>15</v>
      </c>
      <c r="I313" s="19">
        <v>50</v>
      </c>
      <c r="J313" s="19">
        <v>57</v>
      </c>
      <c r="K313" s="20" t="s">
        <v>10</v>
      </c>
    </row>
    <row r="314" spans="2:11" x14ac:dyDescent="0.2">
      <c r="B314" s="15">
        <v>38355</v>
      </c>
      <c r="C314" s="13">
        <v>0.59644675925925927</v>
      </c>
      <c r="D314" s="11" t="s">
        <v>17</v>
      </c>
      <c r="E314" s="56" t="s">
        <v>14</v>
      </c>
      <c r="F314" s="19">
        <v>57</v>
      </c>
      <c r="G314" s="19">
        <v>40</v>
      </c>
      <c r="I314" s="19">
        <v>50</v>
      </c>
      <c r="J314" s="19">
        <v>57</v>
      </c>
      <c r="K314" s="20" t="s">
        <v>10</v>
      </c>
    </row>
    <row r="315" spans="2:11" x14ac:dyDescent="0.2">
      <c r="B315" s="15">
        <v>38358</v>
      </c>
      <c r="C315" s="13">
        <v>0.46081018518518518</v>
      </c>
      <c r="D315" s="11" t="s">
        <v>16</v>
      </c>
      <c r="E315" s="56" t="s">
        <v>14</v>
      </c>
      <c r="F315" s="19">
        <v>58</v>
      </c>
      <c r="G315" s="19">
        <v>67</v>
      </c>
      <c r="I315" s="19">
        <v>50</v>
      </c>
      <c r="J315" s="19">
        <v>58</v>
      </c>
      <c r="K315" s="20" t="s">
        <v>13</v>
      </c>
    </row>
    <row r="316" spans="2:11" x14ac:dyDescent="0.2">
      <c r="B316" s="15">
        <v>38353</v>
      </c>
      <c r="C316" s="13">
        <v>0.41723379629629626</v>
      </c>
      <c r="D316" s="11" t="s">
        <v>16</v>
      </c>
      <c r="E316" s="56" t="s">
        <v>14</v>
      </c>
      <c r="F316" s="19">
        <v>58</v>
      </c>
      <c r="G316" s="19">
        <v>67</v>
      </c>
      <c r="I316" s="19">
        <v>50</v>
      </c>
      <c r="J316" s="19">
        <v>58</v>
      </c>
      <c r="K316" s="20" t="s">
        <v>13</v>
      </c>
    </row>
    <row r="317" spans="2:11" x14ac:dyDescent="0.2">
      <c r="B317" s="15">
        <v>38355</v>
      </c>
      <c r="C317" s="13">
        <v>0.88511574074074073</v>
      </c>
      <c r="D317" s="11" t="s">
        <v>17</v>
      </c>
      <c r="E317" s="56" t="s">
        <v>14</v>
      </c>
      <c r="F317" s="19">
        <v>61</v>
      </c>
      <c r="G317" s="19">
        <v>0</v>
      </c>
      <c r="I317" s="19">
        <v>50</v>
      </c>
      <c r="J317" s="19">
        <v>61</v>
      </c>
      <c r="K317" s="20" t="s">
        <v>10</v>
      </c>
    </row>
    <row r="318" spans="2:11" x14ac:dyDescent="0.2">
      <c r="B318" s="15">
        <v>38357</v>
      </c>
      <c r="C318" s="13">
        <v>0.35216435185185185</v>
      </c>
      <c r="D318" s="11" t="s">
        <v>16</v>
      </c>
      <c r="E318" s="56" t="s">
        <v>14</v>
      </c>
      <c r="F318" s="19">
        <v>62</v>
      </c>
      <c r="G318" s="19">
        <v>97</v>
      </c>
      <c r="I318" s="19">
        <v>50</v>
      </c>
      <c r="J318" s="19">
        <v>62</v>
      </c>
      <c r="K318" s="20" t="s">
        <v>13</v>
      </c>
    </row>
    <row r="319" spans="2:11" x14ac:dyDescent="0.2">
      <c r="B319" s="15">
        <v>38357</v>
      </c>
      <c r="C319" s="13">
        <v>0.57336805555555559</v>
      </c>
      <c r="D319" s="11" t="s">
        <v>17</v>
      </c>
      <c r="E319" s="56" t="s">
        <v>14</v>
      </c>
      <c r="F319" s="19">
        <v>63</v>
      </c>
      <c r="G319" s="19">
        <v>11</v>
      </c>
      <c r="I319" s="19">
        <v>50</v>
      </c>
      <c r="J319" s="19">
        <v>63</v>
      </c>
      <c r="K319" s="20" t="s">
        <v>10</v>
      </c>
    </row>
    <row r="320" spans="2:11" x14ac:dyDescent="0.2">
      <c r="B320" s="15">
        <v>38354</v>
      </c>
      <c r="C320" s="13">
        <v>0.97214120370370372</v>
      </c>
      <c r="D320" s="11" t="s">
        <v>17</v>
      </c>
      <c r="E320" s="56" t="s">
        <v>14</v>
      </c>
      <c r="F320" s="19">
        <v>65</v>
      </c>
      <c r="G320" s="19">
        <v>20</v>
      </c>
      <c r="I320" s="19">
        <v>50</v>
      </c>
      <c r="J320" s="19">
        <v>65</v>
      </c>
      <c r="K320" s="20" t="s">
        <v>12</v>
      </c>
    </row>
    <row r="321" spans="2:11" x14ac:dyDescent="0.2">
      <c r="B321" s="15">
        <v>38357</v>
      </c>
      <c r="C321" s="13">
        <v>0.23266203703703703</v>
      </c>
      <c r="D321" s="11" t="s">
        <v>16</v>
      </c>
      <c r="E321" s="56" t="s">
        <v>14</v>
      </c>
      <c r="F321" s="19">
        <v>65</v>
      </c>
      <c r="G321" s="19">
        <v>22</v>
      </c>
      <c r="I321" s="19">
        <v>50</v>
      </c>
      <c r="J321" s="19">
        <v>65</v>
      </c>
      <c r="K321" s="20" t="s">
        <v>12</v>
      </c>
    </row>
    <row r="322" spans="2:11" x14ac:dyDescent="0.2">
      <c r="B322" s="15">
        <v>38354</v>
      </c>
      <c r="C322" s="13">
        <v>0.96719907407407402</v>
      </c>
      <c r="D322" s="11" t="s">
        <v>17</v>
      </c>
      <c r="E322" s="56" t="s">
        <v>14</v>
      </c>
      <c r="F322" s="19">
        <v>65</v>
      </c>
      <c r="G322" s="19">
        <v>22</v>
      </c>
      <c r="I322" s="19">
        <v>50</v>
      </c>
      <c r="J322" s="19">
        <v>65</v>
      </c>
      <c r="K322" s="20" t="s">
        <v>12</v>
      </c>
    </row>
    <row r="323" spans="2:11" x14ac:dyDescent="0.2">
      <c r="B323" s="15">
        <v>38359</v>
      </c>
      <c r="C323" s="13">
        <v>0.86577546296296293</v>
      </c>
      <c r="D323" s="11" t="s">
        <v>17</v>
      </c>
      <c r="E323" s="56" t="s">
        <v>14</v>
      </c>
      <c r="F323" s="19">
        <v>67</v>
      </c>
      <c r="G323" s="19">
        <v>34</v>
      </c>
      <c r="I323" s="19">
        <v>50</v>
      </c>
      <c r="J323" s="19">
        <v>67</v>
      </c>
      <c r="K323" s="20" t="s">
        <v>9</v>
      </c>
    </row>
    <row r="324" spans="2:11" x14ac:dyDescent="0.2">
      <c r="B324" s="15">
        <v>38356</v>
      </c>
      <c r="C324" s="13">
        <v>0.13791666666666666</v>
      </c>
      <c r="D324" s="11" t="s">
        <v>16</v>
      </c>
      <c r="E324" s="56" t="s">
        <v>14</v>
      </c>
      <c r="F324" s="19">
        <v>67</v>
      </c>
      <c r="G324" s="19">
        <v>34</v>
      </c>
      <c r="I324" s="19">
        <v>50</v>
      </c>
      <c r="J324" s="19">
        <v>67</v>
      </c>
      <c r="K324" s="20" t="s">
        <v>9</v>
      </c>
    </row>
    <row r="325" spans="2:11" x14ac:dyDescent="0.2">
      <c r="B325" s="15">
        <v>38354</v>
      </c>
      <c r="C325" s="13">
        <v>0.4249768518518518</v>
      </c>
      <c r="D325" s="11" t="s">
        <v>16</v>
      </c>
      <c r="E325" s="56" t="s">
        <v>14</v>
      </c>
      <c r="F325" s="19">
        <v>67</v>
      </c>
      <c r="G325" s="19">
        <v>34</v>
      </c>
      <c r="I325" s="19">
        <v>50</v>
      </c>
      <c r="J325" s="19">
        <v>67</v>
      </c>
      <c r="K325" s="20" t="s">
        <v>9</v>
      </c>
    </row>
    <row r="326" spans="2:11" x14ac:dyDescent="0.2">
      <c r="B326" s="15">
        <v>38353</v>
      </c>
      <c r="C326" s="13">
        <v>0.25318287037037041</v>
      </c>
      <c r="D326" s="11" t="s">
        <v>16</v>
      </c>
      <c r="E326" s="56" t="s">
        <v>14</v>
      </c>
      <c r="F326" s="19">
        <v>67</v>
      </c>
      <c r="G326" s="19">
        <v>41</v>
      </c>
      <c r="I326" s="19">
        <v>50</v>
      </c>
      <c r="J326" s="19">
        <v>67</v>
      </c>
      <c r="K326" s="20" t="s">
        <v>9</v>
      </c>
    </row>
    <row r="327" spans="2:11" x14ac:dyDescent="0.2">
      <c r="B327" s="15">
        <v>38356</v>
      </c>
      <c r="C327" s="13">
        <v>6.1516203703703698E-2</v>
      </c>
      <c r="D327" s="11" t="s">
        <v>16</v>
      </c>
      <c r="E327" s="56" t="s">
        <v>14</v>
      </c>
      <c r="F327" s="19">
        <v>70</v>
      </c>
      <c r="G327" s="19">
        <v>66</v>
      </c>
      <c r="I327" s="19">
        <v>50</v>
      </c>
      <c r="J327" s="19">
        <v>70</v>
      </c>
      <c r="K327" s="20" t="s">
        <v>13</v>
      </c>
    </row>
    <row r="328" spans="2:11" x14ac:dyDescent="0.2">
      <c r="B328" s="15">
        <v>38356</v>
      </c>
      <c r="C328" s="13">
        <v>0.99892361111111105</v>
      </c>
      <c r="D328" s="11" t="s">
        <v>17</v>
      </c>
      <c r="E328" s="56" t="s">
        <v>14</v>
      </c>
      <c r="F328" s="19">
        <v>72</v>
      </c>
      <c r="G328" s="19">
        <v>93</v>
      </c>
      <c r="I328" s="19">
        <v>50</v>
      </c>
      <c r="J328" s="19">
        <v>72</v>
      </c>
      <c r="K328" s="20" t="s">
        <v>10</v>
      </c>
    </row>
    <row r="329" spans="2:11" x14ac:dyDescent="0.2">
      <c r="B329" s="15">
        <v>38364</v>
      </c>
      <c r="C329" s="13">
        <v>0.96931712962962957</v>
      </c>
      <c r="D329" s="11" t="s">
        <v>17</v>
      </c>
      <c r="E329" s="56" t="s">
        <v>14</v>
      </c>
      <c r="F329" s="19">
        <v>78</v>
      </c>
      <c r="G329" s="19">
        <v>60</v>
      </c>
      <c r="I329" s="19">
        <v>50</v>
      </c>
      <c r="J329" s="19">
        <v>78</v>
      </c>
      <c r="K329" s="20" t="s">
        <v>12</v>
      </c>
    </row>
    <row r="330" spans="2:11" x14ac:dyDescent="0.2">
      <c r="B330" s="15">
        <v>38355</v>
      </c>
      <c r="C330" s="13">
        <v>0.36872685185185183</v>
      </c>
      <c r="D330" s="11" t="s">
        <v>16</v>
      </c>
      <c r="E330" s="56" t="s">
        <v>14</v>
      </c>
      <c r="F330" s="19">
        <v>78</v>
      </c>
      <c r="G330" s="19">
        <v>60</v>
      </c>
      <c r="I330" s="19">
        <v>50</v>
      </c>
      <c r="J330" s="19">
        <v>78</v>
      </c>
      <c r="K330" s="20" t="s">
        <v>12</v>
      </c>
    </row>
    <row r="331" spans="2:11" x14ac:dyDescent="0.2">
      <c r="B331" s="15">
        <v>38354</v>
      </c>
      <c r="C331" s="13">
        <v>0.90738425925925925</v>
      </c>
      <c r="D331" s="11" t="s">
        <v>17</v>
      </c>
      <c r="E331" s="56" t="s">
        <v>14</v>
      </c>
      <c r="F331" s="19">
        <v>82</v>
      </c>
      <c r="G331" s="19">
        <v>34</v>
      </c>
      <c r="I331" s="19">
        <v>50</v>
      </c>
      <c r="J331" s="19">
        <v>82</v>
      </c>
      <c r="K331" s="20" t="s">
        <v>13</v>
      </c>
    </row>
    <row r="332" spans="2:11" x14ac:dyDescent="0.2">
      <c r="B332" s="15">
        <v>38353</v>
      </c>
      <c r="C332" s="13">
        <v>0.89423611111111112</v>
      </c>
      <c r="D332" s="11" t="s">
        <v>17</v>
      </c>
      <c r="E332" s="56" t="s">
        <v>14</v>
      </c>
      <c r="F332" s="19">
        <v>82</v>
      </c>
      <c r="G332" s="19">
        <v>34</v>
      </c>
      <c r="I332" s="19">
        <v>50</v>
      </c>
      <c r="J332" s="19">
        <v>82</v>
      </c>
      <c r="K332" s="20" t="s">
        <v>13</v>
      </c>
    </row>
    <row r="333" spans="2:11" x14ac:dyDescent="0.2">
      <c r="B333" s="15">
        <v>38361</v>
      </c>
      <c r="C333" s="13">
        <v>0.54526620370370371</v>
      </c>
      <c r="D333" s="11" t="s">
        <v>17</v>
      </c>
      <c r="E333" s="56" t="s">
        <v>14</v>
      </c>
      <c r="F333" s="19">
        <v>82</v>
      </c>
      <c r="G333" s="19">
        <v>64</v>
      </c>
      <c r="I333" s="19">
        <v>50</v>
      </c>
      <c r="J333" s="19">
        <v>82</v>
      </c>
      <c r="K333" s="20" t="s">
        <v>13</v>
      </c>
    </row>
    <row r="334" spans="2:11" x14ac:dyDescent="0.2">
      <c r="B334" s="15">
        <v>38361</v>
      </c>
      <c r="C334" s="13">
        <v>7.0162037037037037E-2</v>
      </c>
      <c r="D334" s="11" t="s">
        <v>16</v>
      </c>
      <c r="E334" s="56" t="s">
        <v>14</v>
      </c>
      <c r="F334" s="19">
        <v>84</v>
      </c>
      <c r="G334" s="19">
        <v>13</v>
      </c>
      <c r="I334" s="19">
        <v>50</v>
      </c>
      <c r="J334" s="19">
        <v>84</v>
      </c>
      <c r="K334" s="20" t="s">
        <v>13</v>
      </c>
    </row>
    <row r="335" spans="2:11" x14ac:dyDescent="0.2">
      <c r="B335" s="15">
        <v>38357</v>
      </c>
      <c r="C335" s="13">
        <v>0.29975694444444445</v>
      </c>
      <c r="D335" s="11" t="s">
        <v>16</v>
      </c>
      <c r="E335" s="56" t="s">
        <v>14</v>
      </c>
      <c r="F335" s="19">
        <v>84</v>
      </c>
      <c r="G335" s="19">
        <v>59</v>
      </c>
      <c r="I335" s="19">
        <v>50</v>
      </c>
      <c r="J335" s="19">
        <v>84</v>
      </c>
      <c r="K335" s="20" t="s">
        <v>13</v>
      </c>
    </row>
    <row r="336" spans="2:11" x14ac:dyDescent="0.2">
      <c r="B336" s="15">
        <v>38359</v>
      </c>
      <c r="C336" s="13">
        <v>0.38523148148148145</v>
      </c>
      <c r="D336" s="11" t="s">
        <v>16</v>
      </c>
      <c r="E336" s="56" t="s">
        <v>14</v>
      </c>
      <c r="F336" s="19">
        <v>84</v>
      </c>
      <c r="G336" s="19">
        <v>59</v>
      </c>
      <c r="I336" s="19">
        <v>50</v>
      </c>
      <c r="J336" s="19">
        <v>84</v>
      </c>
      <c r="K336" s="20" t="s">
        <v>13</v>
      </c>
    </row>
    <row r="337" spans="2:11" x14ac:dyDescent="0.2">
      <c r="B337" s="15">
        <v>38370</v>
      </c>
      <c r="C337" s="13">
        <v>0.20503472222222222</v>
      </c>
      <c r="D337" s="11" t="s">
        <v>16</v>
      </c>
      <c r="E337" s="56" t="s">
        <v>14</v>
      </c>
      <c r="F337" s="19">
        <v>85</v>
      </c>
      <c r="G337" s="19">
        <v>74</v>
      </c>
      <c r="I337" s="19">
        <v>50</v>
      </c>
      <c r="J337" s="19">
        <v>85</v>
      </c>
      <c r="K337" s="20" t="s">
        <v>12</v>
      </c>
    </row>
    <row r="338" spans="2:11" x14ac:dyDescent="0.2">
      <c r="B338" s="15">
        <v>38356</v>
      </c>
      <c r="C338" s="13">
        <v>0.39478009259259261</v>
      </c>
      <c r="D338" s="11" t="s">
        <v>16</v>
      </c>
      <c r="E338" s="56" t="s">
        <v>14</v>
      </c>
      <c r="F338" s="19">
        <v>86</v>
      </c>
      <c r="G338" s="19">
        <v>6</v>
      </c>
      <c r="I338" s="19">
        <v>50</v>
      </c>
      <c r="J338" s="19">
        <v>86</v>
      </c>
      <c r="K338" s="20" t="s">
        <v>13</v>
      </c>
    </row>
    <row r="339" spans="2:11" x14ac:dyDescent="0.2">
      <c r="B339" s="15">
        <v>38357</v>
      </c>
      <c r="C339" s="13">
        <v>0.68356481481481479</v>
      </c>
      <c r="D339" s="11" t="s">
        <v>17</v>
      </c>
      <c r="E339" s="56" t="s">
        <v>14</v>
      </c>
      <c r="F339" s="19">
        <v>86</v>
      </c>
      <c r="G339" s="19">
        <v>43</v>
      </c>
      <c r="I339" s="19">
        <v>50</v>
      </c>
      <c r="J339" s="19">
        <v>86</v>
      </c>
      <c r="K339" s="20" t="s">
        <v>13</v>
      </c>
    </row>
    <row r="340" spans="2:11" x14ac:dyDescent="0.2">
      <c r="B340" s="15">
        <v>38384</v>
      </c>
      <c r="C340" s="13">
        <v>0.40797453703703707</v>
      </c>
      <c r="D340" s="11" t="s">
        <v>16</v>
      </c>
      <c r="E340" s="56" t="s">
        <v>14</v>
      </c>
      <c r="F340" s="19">
        <v>88</v>
      </c>
      <c r="G340" s="19">
        <v>61</v>
      </c>
      <c r="I340" s="19">
        <v>50</v>
      </c>
      <c r="J340" s="19">
        <v>88</v>
      </c>
      <c r="K340" s="20" t="s">
        <v>12</v>
      </c>
    </row>
    <row r="341" spans="2:11" x14ac:dyDescent="0.2">
      <c r="B341" s="15">
        <v>38353</v>
      </c>
      <c r="C341" s="13">
        <v>0.66625000000000001</v>
      </c>
      <c r="D341" s="11" t="s">
        <v>17</v>
      </c>
      <c r="E341" s="56" t="s">
        <v>14</v>
      </c>
      <c r="F341" s="19">
        <v>88</v>
      </c>
      <c r="G341" s="19">
        <v>63</v>
      </c>
      <c r="I341" s="19">
        <v>50</v>
      </c>
      <c r="J341" s="19">
        <v>88</v>
      </c>
      <c r="K341" s="20" t="s">
        <v>12</v>
      </c>
    </row>
    <row r="342" spans="2:11" x14ac:dyDescent="0.2">
      <c r="B342" s="15">
        <v>38354</v>
      </c>
      <c r="C342" s="13">
        <v>0.59868055555555555</v>
      </c>
      <c r="D342" s="11" t="s">
        <v>17</v>
      </c>
      <c r="E342" s="56" t="s">
        <v>14</v>
      </c>
      <c r="F342" s="19">
        <v>89</v>
      </c>
      <c r="G342" s="19">
        <v>1</v>
      </c>
      <c r="I342" s="19">
        <v>50</v>
      </c>
      <c r="J342" s="19">
        <v>89</v>
      </c>
      <c r="K342" s="20" t="s">
        <v>13</v>
      </c>
    </row>
    <row r="343" spans="2:11" x14ac:dyDescent="0.2">
      <c r="B343" s="15">
        <v>38360</v>
      </c>
      <c r="C343" s="13">
        <v>0.40837962962962965</v>
      </c>
      <c r="D343" s="11" t="s">
        <v>16</v>
      </c>
      <c r="E343" s="56" t="s">
        <v>14</v>
      </c>
      <c r="F343" s="19">
        <v>91</v>
      </c>
      <c r="G343" s="19">
        <v>33</v>
      </c>
      <c r="I343" s="19">
        <v>50</v>
      </c>
      <c r="J343" s="19">
        <v>91</v>
      </c>
      <c r="K343" s="20" t="s">
        <v>13</v>
      </c>
    </row>
    <row r="344" spans="2:11" x14ac:dyDescent="0.2">
      <c r="B344" s="15">
        <v>38361</v>
      </c>
      <c r="C344" s="13">
        <v>0.22878472222222224</v>
      </c>
      <c r="D344" s="11" t="s">
        <v>16</v>
      </c>
      <c r="E344" s="56" t="s">
        <v>14</v>
      </c>
      <c r="F344" s="19">
        <v>93</v>
      </c>
      <c r="G344" s="19">
        <v>17</v>
      </c>
      <c r="I344" s="19">
        <v>50</v>
      </c>
      <c r="J344" s="19">
        <v>93</v>
      </c>
      <c r="K344" s="20" t="s">
        <v>12</v>
      </c>
    </row>
    <row r="345" spans="2:11" x14ac:dyDescent="0.2">
      <c r="B345" s="15">
        <v>38363</v>
      </c>
      <c r="C345" s="13">
        <v>0.94030092592592596</v>
      </c>
      <c r="D345" s="11" t="s">
        <v>17</v>
      </c>
      <c r="E345" s="56" t="s">
        <v>14</v>
      </c>
      <c r="F345" s="19">
        <v>93</v>
      </c>
      <c r="G345" s="19">
        <v>47</v>
      </c>
      <c r="I345" s="19">
        <v>50</v>
      </c>
      <c r="J345" s="19">
        <v>93</v>
      </c>
      <c r="K345" s="20" t="s">
        <v>12</v>
      </c>
    </row>
    <row r="346" spans="2:11" x14ac:dyDescent="0.2">
      <c r="B346" s="15">
        <v>38366</v>
      </c>
      <c r="C346" s="13">
        <v>0.78533564814814805</v>
      </c>
      <c r="D346" s="11" t="s">
        <v>17</v>
      </c>
      <c r="E346" s="56" t="s">
        <v>14</v>
      </c>
      <c r="F346" s="19">
        <v>96</v>
      </c>
      <c r="G346" s="19">
        <v>80</v>
      </c>
      <c r="I346" s="19">
        <v>50</v>
      </c>
      <c r="J346" s="19">
        <v>96</v>
      </c>
      <c r="K346" s="20" t="s">
        <v>10</v>
      </c>
    </row>
    <row r="347" spans="2:11" x14ac:dyDescent="0.2">
      <c r="B347" s="15">
        <v>38362</v>
      </c>
      <c r="C347" s="13">
        <v>0.51968749999999997</v>
      </c>
      <c r="D347" s="11" t="s">
        <v>17</v>
      </c>
      <c r="E347" s="56" t="s">
        <v>14</v>
      </c>
      <c r="F347" s="19">
        <v>98</v>
      </c>
      <c r="G347" s="19">
        <v>7</v>
      </c>
      <c r="I347" s="19">
        <v>50</v>
      </c>
      <c r="J347" s="19">
        <v>98</v>
      </c>
      <c r="K347" s="20" t="s">
        <v>9</v>
      </c>
    </row>
    <row r="348" spans="2:11" x14ac:dyDescent="0.2">
      <c r="B348" s="15">
        <v>38353</v>
      </c>
      <c r="C348" s="13">
        <v>0.95361111111111108</v>
      </c>
      <c r="D348" s="11" t="s">
        <v>17</v>
      </c>
      <c r="E348" s="56" t="s">
        <v>14</v>
      </c>
      <c r="F348" s="19">
        <v>98</v>
      </c>
      <c r="G348" s="19">
        <v>7</v>
      </c>
      <c r="I348" s="19">
        <v>50</v>
      </c>
      <c r="J348" s="19">
        <v>98</v>
      </c>
      <c r="K348" s="20" t="s">
        <v>9</v>
      </c>
    </row>
    <row r="349" spans="2:11" x14ac:dyDescent="0.2">
      <c r="B349" s="15">
        <v>38356</v>
      </c>
      <c r="C349" s="13">
        <v>0.89</v>
      </c>
      <c r="D349" s="11" t="s">
        <v>17</v>
      </c>
      <c r="E349" s="56" t="s">
        <v>8</v>
      </c>
      <c r="F349" s="19">
        <v>3</v>
      </c>
      <c r="G349" s="19">
        <v>0</v>
      </c>
      <c r="H349" s="19">
        <v>17</v>
      </c>
      <c r="I349" s="19">
        <v>52.7</v>
      </c>
      <c r="J349" s="19">
        <v>3</v>
      </c>
      <c r="K349" s="20" t="s">
        <v>10</v>
      </c>
    </row>
    <row r="350" spans="2:11" x14ac:dyDescent="0.2">
      <c r="B350" s="15">
        <v>38365</v>
      </c>
      <c r="C350" s="13">
        <v>0.65181712962962968</v>
      </c>
      <c r="D350" s="11" t="s">
        <v>17</v>
      </c>
      <c r="E350" s="56" t="s">
        <v>8</v>
      </c>
      <c r="F350" s="19">
        <v>48</v>
      </c>
      <c r="G350" s="19">
        <v>43</v>
      </c>
      <c r="H350" s="19">
        <v>17</v>
      </c>
      <c r="I350" s="19">
        <v>52.7</v>
      </c>
      <c r="J350" s="19">
        <v>48</v>
      </c>
      <c r="K350" s="20" t="s">
        <v>12</v>
      </c>
    </row>
    <row r="351" spans="2:11" x14ac:dyDescent="0.2">
      <c r="B351" s="15">
        <v>38353</v>
      </c>
      <c r="C351" s="13">
        <v>0.94523148148148151</v>
      </c>
      <c r="D351" s="11" t="s">
        <v>17</v>
      </c>
      <c r="E351" s="56" t="s">
        <v>8</v>
      </c>
      <c r="F351" s="19">
        <v>55</v>
      </c>
      <c r="G351" s="19">
        <v>91</v>
      </c>
      <c r="H351" s="19">
        <v>17</v>
      </c>
      <c r="I351" s="19">
        <v>52.7</v>
      </c>
      <c r="J351" s="19">
        <v>55</v>
      </c>
      <c r="K351" s="20" t="s">
        <v>10</v>
      </c>
    </row>
    <row r="352" spans="2:11" x14ac:dyDescent="0.2">
      <c r="B352" s="15">
        <v>38365</v>
      </c>
      <c r="C352" s="13">
        <v>0.62111111111111106</v>
      </c>
      <c r="D352" s="11" t="s">
        <v>17</v>
      </c>
      <c r="E352" s="56" t="s">
        <v>8</v>
      </c>
      <c r="F352" s="19">
        <v>82</v>
      </c>
      <c r="G352" s="19">
        <v>51</v>
      </c>
      <c r="H352" s="19">
        <v>17</v>
      </c>
      <c r="I352" s="19">
        <v>52.7</v>
      </c>
      <c r="J352" s="19">
        <v>82</v>
      </c>
      <c r="K352" s="20" t="s">
        <v>13</v>
      </c>
    </row>
    <row r="353" spans="2:11" x14ac:dyDescent="0.2">
      <c r="B353" s="15">
        <v>38367</v>
      </c>
      <c r="C353" s="13">
        <v>0.52119212962962969</v>
      </c>
      <c r="D353" s="11" t="s">
        <v>17</v>
      </c>
      <c r="E353" s="56" t="s">
        <v>8</v>
      </c>
      <c r="F353" s="19">
        <v>5</v>
      </c>
      <c r="G353" s="19">
        <v>8</v>
      </c>
      <c r="H353" s="19">
        <v>18</v>
      </c>
      <c r="I353" s="19">
        <v>55.8</v>
      </c>
      <c r="J353" s="19">
        <v>5</v>
      </c>
      <c r="K353" s="20" t="s">
        <v>12</v>
      </c>
    </row>
    <row r="354" spans="2:11" x14ac:dyDescent="0.2">
      <c r="B354" s="15">
        <v>38358</v>
      </c>
      <c r="C354" s="13">
        <v>0.90192129629629625</v>
      </c>
      <c r="D354" s="11" t="s">
        <v>17</v>
      </c>
      <c r="E354" s="56" t="s">
        <v>8</v>
      </c>
      <c r="F354" s="19">
        <v>30</v>
      </c>
      <c r="G354" s="19">
        <v>5</v>
      </c>
      <c r="H354" s="19">
        <v>18</v>
      </c>
      <c r="I354" s="19">
        <v>55.8</v>
      </c>
      <c r="J354" s="19">
        <v>30</v>
      </c>
      <c r="K354" s="20" t="s">
        <v>10</v>
      </c>
    </row>
    <row r="355" spans="2:11" x14ac:dyDescent="0.2">
      <c r="B355" s="15">
        <v>38360</v>
      </c>
      <c r="C355" s="13">
        <v>0.12737268518518519</v>
      </c>
      <c r="D355" s="11" t="s">
        <v>16</v>
      </c>
      <c r="E355" s="56" t="s">
        <v>8</v>
      </c>
      <c r="F355" s="19">
        <v>68</v>
      </c>
      <c r="G355" s="19">
        <v>15</v>
      </c>
      <c r="H355" s="19">
        <v>18</v>
      </c>
      <c r="I355" s="19">
        <v>55.8</v>
      </c>
      <c r="J355" s="19">
        <v>68</v>
      </c>
      <c r="K355" s="20" t="s">
        <v>12</v>
      </c>
    </row>
    <row r="356" spans="2:11" x14ac:dyDescent="0.2">
      <c r="B356" s="15">
        <v>38354</v>
      </c>
      <c r="C356" s="13">
        <v>0.40508101851851852</v>
      </c>
      <c r="D356" s="11" t="s">
        <v>16</v>
      </c>
      <c r="E356" s="56" t="s">
        <v>8</v>
      </c>
      <c r="F356" s="19">
        <v>67</v>
      </c>
      <c r="G356" s="19">
        <v>34</v>
      </c>
      <c r="H356" s="19">
        <v>19</v>
      </c>
      <c r="I356" s="19">
        <v>58.9</v>
      </c>
      <c r="J356" s="19">
        <v>67</v>
      </c>
      <c r="K356" s="20" t="s">
        <v>9</v>
      </c>
    </row>
    <row r="357" spans="2:11" x14ac:dyDescent="0.2">
      <c r="B357" s="15">
        <v>38357</v>
      </c>
      <c r="C357" s="13">
        <v>0.81665509259259261</v>
      </c>
      <c r="D357" s="11" t="s">
        <v>17</v>
      </c>
      <c r="E357" s="56" t="s">
        <v>8</v>
      </c>
      <c r="F357" s="19">
        <v>4</v>
      </c>
      <c r="G357" s="19">
        <v>26</v>
      </c>
      <c r="H357" s="19">
        <v>20</v>
      </c>
      <c r="I357" s="19">
        <v>62</v>
      </c>
      <c r="J357" s="19">
        <v>4</v>
      </c>
      <c r="K357" s="20" t="s">
        <v>10</v>
      </c>
    </row>
    <row r="358" spans="2:11" x14ac:dyDescent="0.2">
      <c r="B358" s="15">
        <v>38356</v>
      </c>
      <c r="C358" s="13">
        <v>0.7933217592592593</v>
      </c>
      <c r="D358" s="11" t="s">
        <v>17</v>
      </c>
      <c r="E358" s="56" t="s">
        <v>8</v>
      </c>
      <c r="F358" s="19">
        <v>22</v>
      </c>
      <c r="G358" s="19">
        <v>18</v>
      </c>
      <c r="H358" s="19">
        <v>20</v>
      </c>
      <c r="I358" s="19">
        <v>62</v>
      </c>
      <c r="J358" s="19">
        <v>22</v>
      </c>
      <c r="K358" s="20" t="s">
        <v>10</v>
      </c>
    </row>
    <row r="359" spans="2:11" x14ac:dyDescent="0.2">
      <c r="B359" s="15">
        <v>38378</v>
      </c>
      <c r="C359" s="13">
        <v>0.47483796296296293</v>
      </c>
      <c r="D359" s="11" t="s">
        <v>16</v>
      </c>
      <c r="E359" s="56" t="s">
        <v>8</v>
      </c>
      <c r="F359" s="19">
        <v>96</v>
      </c>
      <c r="G359" s="19">
        <v>80</v>
      </c>
      <c r="H359" s="19">
        <v>20</v>
      </c>
      <c r="I359" s="19">
        <v>62</v>
      </c>
      <c r="J359" s="19">
        <v>96</v>
      </c>
      <c r="K359" s="20" t="s">
        <v>10</v>
      </c>
    </row>
    <row r="360" spans="2:11" x14ac:dyDescent="0.2">
      <c r="B360" s="15">
        <v>38362</v>
      </c>
      <c r="C360" s="13">
        <v>0.54180555555555554</v>
      </c>
      <c r="D360" s="11" t="s">
        <v>17</v>
      </c>
      <c r="E360" s="56" t="s">
        <v>8</v>
      </c>
      <c r="F360" s="19">
        <v>3</v>
      </c>
      <c r="G360" s="19">
        <v>71</v>
      </c>
      <c r="H360" s="19">
        <v>21</v>
      </c>
      <c r="I360" s="19">
        <v>65.099999999999994</v>
      </c>
      <c r="J360" s="19">
        <v>3</v>
      </c>
      <c r="K360" s="20" t="s">
        <v>10</v>
      </c>
    </row>
    <row r="361" spans="2:11" x14ac:dyDescent="0.2">
      <c r="B361" s="15">
        <v>38355</v>
      </c>
      <c r="C361" s="13">
        <v>0.98853009259259261</v>
      </c>
      <c r="D361" s="11" t="s">
        <v>17</v>
      </c>
      <c r="E361" s="56" t="s">
        <v>8</v>
      </c>
      <c r="F361" s="19">
        <v>32</v>
      </c>
      <c r="G361" s="19">
        <v>11</v>
      </c>
      <c r="H361" s="19">
        <v>22</v>
      </c>
      <c r="I361" s="19">
        <v>68.2</v>
      </c>
      <c r="J361" s="19">
        <v>32</v>
      </c>
      <c r="K361" s="20" t="s">
        <v>9</v>
      </c>
    </row>
    <row r="362" spans="2:11" x14ac:dyDescent="0.2">
      <c r="B362" s="15">
        <v>38356</v>
      </c>
      <c r="C362" s="13">
        <v>0.27829861111111115</v>
      </c>
      <c r="D362" s="11" t="s">
        <v>16</v>
      </c>
      <c r="E362" s="56" t="s">
        <v>8</v>
      </c>
      <c r="F362" s="19">
        <v>41</v>
      </c>
      <c r="G362" s="19">
        <v>10</v>
      </c>
      <c r="H362" s="19">
        <v>22</v>
      </c>
      <c r="I362" s="19">
        <v>68.2</v>
      </c>
      <c r="J362" s="19">
        <v>41</v>
      </c>
      <c r="K362" s="20" t="s">
        <v>12</v>
      </c>
    </row>
    <row r="363" spans="2:11" x14ac:dyDescent="0.2">
      <c r="B363" s="15">
        <v>38359</v>
      </c>
      <c r="C363" s="13">
        <v>0.14792824074074074</v>
      </c>
      <c r="D363" s="11" t="s">
        <v>16</v>
      </c>
      <c r="E363" s="56" t="s">
        <v>8</v>
      </c>
      <c r="F363" s="19">
        <v>69</v>
      </c>
      <c r="G363" s="19">
        <v>24</v>
      </c>
      <c r="H363" s="19">
        <v>22</v>
      </c>
      <c r="I363" s="19">
        <v>68.2</v>
      </c>
      <c r="J363" s="19">
        <v>69</v>
      </c>
      <c r="K363" s="20" t="s">
        <v>13</v>
      </c>
    </row>
    <row r="364" spans="2:11" x14ac:dyDescent="0.2">
      <c r="B364" s="15">
        <v>38357</v>
      </c>
      <c r="C364" s="13">
        <v>0.95878472222222222</v>
      </c>
      <c r="D364" s="11" t="s">
        <v>17</v>
      </c>
      <c r="E364" s="56" t="s">
        <v>8</v>
      </c>
      <c r="F364" s="19">
        <v>92</v>
      </c>
      <c r="G364" s="19">
        <v>24</v>
      </c>
      <c r="H364" s="19">
        <v>22</v>
      </c>
      <c r="I364" s="19">
        <v>68.2</v>
      </c>
      <c r="J364" s="19">
        <v>92</v>
      </c>
      <c r="K364" s="20" t="s">
        <v>9</v>
      </c>
    </row>
    <row r="365" spans="2:11" x14ac:dyDescent="0.2">
      <c r="B365" s="15">
        <v>38354</v>
      </c>
      <c r="C365" s="13">
        <v>0.1822222222222222</v>
      </c>
      <c r="D365" s="11" t="s">
        <v>16</v>
      </c>
      <c r="E365" s="56" t="s">
        <v>8</v>
      </c>
      <c r="F365" s="19">
        <v>32</v>
      </c>
      <c r="G365" s="19">
        <v>36</v>
      </c>
      <c r="H365" s="19">
        <v>25</v>
      </c>
      <c r="I365" s="19">
        <v>77.5</v>
      </c>
      <c r="J365" s="19">
        <v>32</v>
      </c>
      <c r="K365" s="20" t="s">
        <v>9</v>
      </c>
    </row>
    <row r="366" spans="2:11" x14ac:dyDescent="0.2">
      <c r="B366" s="15">
        <v>38359</v>
      </c>
      <c r="C366" s="13">
        <v>0.74877314814814822</v>
      </c>
      <c r="D366" s="11" t="s">
        <v>17</v>
      </c>
      <c r="E366" s="56" t="s">
        <v>8</v>
      </c>
      <c r="F366" s="19">
        <v>36</v>
      </c>
      <c r="G366" s="19">
        <v>2</v>
      </c>
      <c r="H366" s="19">
        <v>25</v>
      </c>
      <c r="I366" s="19">
        <v>77.5</v>
      </c>
      <c r="J366" s="19">
        <v>36</v>
      </c>
      <c r="K366" s="20" t="s">
        <v>10</v>
      </c>
    </row>
    <row r="367" spans="2:11" x14ac:dyDescent="0.2">
      <c r="B367" s="15">
        <v>38354</v>
      </c>
      <c r="C367" s="13">
        <v>0.10568287037037037</v>
      </c>
      <c r="D367" s="11" t="s">
        <v>16</v>
      </c>
      <c r="E367" s="56" t="s">
        <v>8</v>
      </c>
      <c r="F367" s="19">
        <v>28</v>
      </c>
      <c r="G367" s="19">
        <v>2</v>
      </c>
      <c r="H367" s="19">
        <v>26</v>
      </c>
      <c r="I367" s="19">
        <v>80.599999999999994</v>
      </c>
      <c r="J367" s="19">
        <v>28</v>
      </c>
      <c r="K367" s="20" t="s">
        <v>13</v>
      </c>
    </row>
    <row r="368" spans="2:11" x14ac:dyDescent="0.2">
      <c r="B368" s="15">
        <v>38358</v>
      </c>
      <c r="C368" s="13">
        <v>7.1782407407407406E-2</v>
      </c>
      <c r="D368" s="11" t="s">
        <v>16</v>
      </c>
      <c r="E368" s="56" t="s">
        <v>8</v>
      </c>
      <c r="F368" s="19">
        <v>91</v>
      </c>
      <c r="G368" s="19">
        <v>43</v>
      </c>
      <c r="H368" s="19">
        <v>26</v>
      </c>
      <c r="I368" s="19">
        <v>80.599999999999994</v>
      </c>
      <c r="J368" s="19">
        <v>91</v>
      </c>
      <c r="K368" s="20" t="s">
        <v>13</v>
      </c>
    </row>
    <row r="369" spans="2:11" x14ac:dyDescent="0.2">
      <c r="B369" s="15">
        <v>38363</v>
      </c>
      <c r="C369" s="13">
        <v>0.23646990740740739</v>
      </c>
      <c r="D369" s="11" t="s">
        <v>16</v>
      </c>
      <c r="E369" s="56" t="s">
        <v>8</v>
      </c>
      <c r="F369" s="19">
        <v>79</v>
      </c>
      <c r="G369" s="19">
        <v>10</v>
      </c>
      <c r="H369" s="19">
        <v>27</v>
      </c>
      <c r="I369" s="19">
        <v>83.7</v>
      </c>
      <c r="J369" s="19">
        <v>79</v>
      </c>
      <c r="K369" s="20" t="s">
        <v>10</v>
      </c>
    </row>
    <row r="370" spans="2:11" x14ac:dyDescent="0.2">
      <c r="B370" s="15">
        <v>38362</v>
      </c>
      <c r="C370" s="13">
        <v>0.87600694444444438</v>
      </c>
      <c r="D370" s="11" t="s">
        <v>17</v>
      </c>
      <c r="E370" s="56" t="s">
        <v>8</v>
      </c>
      <c r="F370" s="19">
        <v>84</v>
      </c>
      <c r="G370" s="19">
        <v>13</v>
      </c>
      <c r="H370" s="19">
        <v>27</v>
      </c>
      <c r="I370" s="19">
        <v>83.7</v>
      </c>
      <c r="J370" s="19">
        <v>84</v>
      </c>
      <c r="K370" s="20" t="s">
        <v>13</v>
      </c>
    </row>
    <row r="371" spans="2:11" x14ac:dyDescent="0.2">
      <c r="B371" s="15">
        <v>38354</v>
      </c>
      <c r="C371" s="13">
        <v>0.58755787037037044</v>
      </c>
      <c r="D371" s="11" t="s">
        <v>17</v>
      </c>
      <c r="E371" s="56" t="s">
        <v>8</v>
      </c>
      <c r="F371" s="19">
        <v>6</v>
      </c>
      <c r="G371" s="19">
        <v>86</v>
      </c>
      <c r="H371" s="19">
        <v>28</v>
      </c>
      <c r="I371" s="19">
        <v>86.8</v>
      </c>
      <c r="J371" s="19">
        <v>6</v>
      </c>
      <c r="K371" s="20" t="s">
        <v>12</v>
      </c>
    </row>
    <row r="372" spans="2:11" x14ac:dyDescent="0.2">
      <c r="B372" s="15">
        <v>38354</v>
      </c>
      <c r="C372" s="13">
        <v>0.62033564814814812</v>
      </c>
      <c r="D372" s="11" t="s">
        <v>17</v>
      </c>
      <c r="E372" s="56" t="s">
        <v>8</v>
      </c>
      <c r="F372" s="19">
        <v>34</v>
      </c>
      <c r="G372" s="19">
        <v>24</v>
      </c>
      <c r="H372" s="19">
        <v>28</v>
      </c>
      <c r="I372" s="19">
        <v>86.8</v>
      </c>
      <c r="J372" s="19">
        <v>34</v>
      </c>
      <c r="K372" s="20" t="s">
        <v>10</v>
      </c>
    </row>
    <row r="373" spans="2:11" x14ac:dyDescent="0.2">
      <c r="B373" s="15">
        <v>38367</v>
      </c>
      <c r="C373" s="13">
        <v>3.0486111111111113E-2</v>
      </c>
      <c r="D373" s="11" t="s">
        <v>16</v>
      </c>
      <c r="E373" s="56" t="s">
        <v>8</v>
      </c>
      <c r="F373" s="19">
        <v>48</v>
      </c>
      <c r="G373" s="19">
        <v>35</v>
      </c>
      <c r="H373" s="19">
        <v>28</v>
      </c>
      <c r="I373" s="19">
        <v>86.8</v>
      </c>
      <c r="J373" s="19">
        <v>48</v>
      </c>
      <c r="K373" s="20" t="s">
        <v>12</v>
      </c>
    </row>
    <row r="374" spans="2:11" x14ac:dyDescent="0.2">
      <c r="B374" s="15">
        <v>38361</v>
      </c>
      <c r="C374" s="13">
        <v>0.29878472222222224</v>
      </c>
      <c r="D374" s="11" t="s">
        <v>16</v>
      </c>
      <c r="E374" s="56" t="s">
        <v>8</v>
      </c>
      <c r="F374" s="19">
        <v>55</v>
      </c>
      <c r="G374" s="19">
        <v>22</v>
      </c>
      <c r="H374" s="19">
        <v>28</v>
      </c>
      <c r="I374" s="19">
        <v>86.8</v>
      </c>
      <c r="J374" s="19">
        <v>55</v>
      </c>
      <c r="K374" s="20" t="s">
        <v>10</v>
      </c>
    </row>
    <row r="375" spans="2:11" x14ac:dyDescent="0.2">
      <c r="B375" s="15">
        <v>38357</v>
      </c>
      <c r="C375" s="13">
        <v>0.99170138888888892</v>
      </c>
      <c r="D375" s="11" t="s">
        <v>17</v>
      </c>
      <c r="E375" s="56" t="s">
        <v>8</v>
      </c>
      <c r="F375" s="19">
        <v>94</v>
      </c>
      <c r="G375" s="19">
        <v>44</v>
      </c>
      <c r="H375" s="19">
        <v>28</v>
      </c>
      <c r="I375" s="19">
        <v>86.8</v>
      </c>
      <c r="J375" s="19">
        <v>94</v>
      </c>
      <c r="K375" s="20" t="s">
        <v>13</v>
      </c>
    </row>
    <row r="376" spans="2:11" x14ac:dyDescent="0.2">
      <c r="B376" s="15">
        <v>38360</v>
      </c>
      <c r="C376" s="13">
        <v>0.7063194444444445</v>
      </c>
      <c r="D376" s="11" t="s">
        <v>17</v>
      </c>
      <c r="E376" s="56" t="s">
        <v>8</v>
      </c>
      <c r="F376" s="19">
        <v>9</v>
      </c>
      <c r="G376" s="19">
        <v>62</v>
      </c>
      <c r="H376" s="19">
        <v>29</v>
      </c>
      <c r="I376" s="19">
        <v>89.9</v>
      </c>
      <c r="J376" s="19">
        <v>9</v>
      </c>
      <c r="K376" s="20" t="s">
        <v>13</v>
      </c>
    </row>
    <row r="377" spans="2:11" x14ac:dyDescent="0.2">
      <c r="B377" s="15">
        <v>38354</v>
      </c>
      <c r="C377" s="13">
        <v>0.88364583333333335</v>
      </c>
      <c r="D377" s="11" t="s">
        <v>17</v>
      </c>
      <c r="E377" s="56" t="s">
        <v>8</v>
      </c>
      <c r="F377" s="19">
        <v>21</v>
      </c>
      <c r="G377" s="19">
        <v>15</v>
      </c>
      <c r="H377" s="19">
        <v>29</v>
      </c>
      <c r="I377" s="19">
        <v>89.9</v>
      </c>
      <c r="J377" s="19">
        <v>21</v>
      </c>
      <c r="K377" s="20" t="s">
        <v>12</v>
      </c>
    </row>
    <row r="378" spans="2:11" x14ac:dyDescent="0.2">
      <c r="B378" s="15">
        <v>38360</v>
      </c>
      <c r="C378" s="13">
        <v>0.67959490740740736</v>
      </c>
      <c r="D378" s="11" t="s">
        <v>17</v>
      </c>
      <c r="E378" s="56" t="s">
        <v>8</v>
      </c>
      <c r="F378" s="19">
        <v>26</v>
      </c>
      <c r="G378" s="19">
        <v>51</v>
      </c>
      <c r="H378" s="19">
        <v>29</v>
      </c>
      <c r="I378" s="19">
        <v>89.9</v>
      </c>
      <c r="J378" s="19">
        <v>26</v>
      </c>
      <c r="K378" s="20" t="s">
        <v>13</v>
      </c>
    </row>
    <row r="379" spans="2:11" x14ac:dyDescent="0.2">
      <c r="B379" s="15">
        <v>38366</v>
      </c>
      <c r="C379" s="13">
        <v>0.57438657407407401</v>
      </c>
      <c r="D379" s="11" t="s">
        <v>17</v>
      </c>
      <c r="E379" s="56" t="s">
        <v>8</v>
      </c>
      <c r="F379" s="19">
        <v>33</v>
      </c>
      <c r="G379" s="19">
        <v>10</v>
      </c>
      <c r="H379" s="19">
        <v>29</v>
      </c>
      <c r="I379" s="19">
        <v>89.9</v>
      </c>
      <c r="J379" s="19">
        <v>33</v>
      </c>
      <c r="K379" s="20" t="s">
        <v>9</v>
      </c>
    </row>
    <row r="380" spans="2:11" x14ac:dyDescent="0.2">
      <c r="B380" s="15">
        <v>38354</v>
      </c>
      <c r="C380" s="13">
        <v>0.98344907407407411</v>
      </c>
      <c r="D380" s="11" t="s">
        <v>17</v>
      </c>
      <c r="E380" s="56" t="s">
        <v>8</v>
      </c>
      <c r="F380" s="19">
        <v>48</v>
      </c>
      <c r="G380" s="19">
        <v>35</v>
      </c>
      <c r="H380" s="19">
        <v>29</v>
      </c>
      <c r="I380" s="19">
        <v>89.9</v>
      </c>
      <c r="J380" s="19">
        <v>48</v>
      </c>
      <c r="K380" s="20" t="s">
        <v>12</v>
      </c>
    </row>
    <row r="381" spans="2:11" x14ac:dyDescent="0.2">
      <c r="B381" s="15">
        <v>38368</v>
      </c>
      <c r="C381" s="13">
        <v>8.262731481481482E-2</v>
      </c>
      <c r="D381" s="11" t="s">
        <v>16</v>
      </c>
      <c r="E381" s="56" t="s">
        <v>8</v>
      </c>
      <c r="F381" s="19">
        <v>97</v>
      </c>
      <c r="G381" s="19">
        <v>54</v>
      </c>
      <c r="H381" s="19">
        <v>29</v>
      </c>
      <c r="I381" s="19">
        <v>89.9</v>
      </c>
      <c r="J381" s="19">
        <v>97</v>
      </c>
      <c r="K381" s="20" t="s">
        <v>13</v>
      </c>
    </row>
    <row r="382" spans="2:11" x14ac:dyDescent="0.2">
      <c r="B382" s="15">
        <v>38359</v>
      </c>
      <c r="C382" s="13">
        <v>0.23893518518518519</v>
      </c>
      <c r="D382" s="11" t="s">
        <v>16</v>
      </c>
      <c r="E382" s="56" t="s">
        <v>8</v>
      </c>
      <c r="F382" s="19">
        <v>23</v>
      </c>
      <c r="G382" s="19">
        <v>5</v>
      </c>
      <c r="H382" s="19">
        <v>30</v>
      </c>
      <c r="I382" s="19">
        <v>93</v>
      </c>
      <c r="J382" s="19">
        <v>23</v>
      </c>
      <c r="K382" s="20" t="s">
        <v>13</v>
      </c>
    </row>
    <row r="383" spans="2:11" x14ac:dyDescent="0.2">
      <c r="B383" s="15">
        <v>38375</v>
      </c>
      <c r="C383" s="13">
        <v>0.10153935185185185</v>
      </c>
      <c r="D383" s="11" t="s">
        <v>16</v>
      </c>
      <c r="E383" s="56" t="s">
        <v>8</v>
      </c>
      <c r="F383" s="19">
        <v>48</v>
      </c>
      <c r="G383" s="19">
        <v>33</v>
      </c>
      <c r="H383" s="19">
        <v>30</v>
      </c>
      <c r="I383" s="19">
        <v>93</v>
      </c>
      <c r="J383" s="19">
        <v>48</v>
      </c>
      <c r="K383" s="20" t="s">
        <v>12</v>
      </c>
    </row>
    <row r="384" spans="2:11" x14ac:dyDescent="0.2">
      <c r="B384" s="15">
        <v>38353</v>
      </c>
      <c r="C384" s="13">
        <v>0.41596064814814815</v>
      </c>
      <c r="D384" s="11" t="s">
        <v>16</v>
      </c>
      <c r="E384" s="56" t="s">
        <v>8</v>
      </c>
      <c r="F384" s="19">
        <v>58</v>
      </c>
      <c r="G384" s="19">
        <v>20</v>
      </c>
      <c r="H384" s="19">
        <v>30</v>
      </c>
      <c r="I384" s="19">
        <v>93</v>
      </c>
      <c r="J384" s="19">
        <v>58</v>
      </c>
      <c r="K384" s="20" t="s">
        <v>13</v>
      </c>
    </row>
    <row r="385" spans="2:11" x14ac:dyDescent="0.2">
      <c r="B385" s="15">
        <v>38360</v>
      </c>
      <c r="C385" s="13">
        <v>0.58711805555555563</v>
      </c>
      <c r="D385" s="11" t="s">
        <v>17</v>
      </c>
      <c r="E385" s="56" t="s">
        <v>8</v>
      </c>
      <c r="F385" s="19">
        <v>62</v>
      </c>
      <c r="G385" s="19">
        <v>61</v>
      </c>
      <c r="H385" s="19">
        <v>30</v>
      </c>
      <c r="I385" s="19">
        <v>93</v>
      </c>
      <c r="J385" s="19">
        <v>62</v>
      </c>
      <c r="K385" s="20" t="s">
        <v>13</v>
      </c>
    </row>
    <row r="386" spans="2:11" x14ac:dyDescent="0.2">
      <c r="B386" s="15">
        <v>38353</v>
      </c>
      <c r="C386" s="13">
        <v>0.70107638888888879</v>
      </c>
      <c r="D386" s="11" t="s">
        <v>17</v>
      </c>
      <c r="E386" s="56" t="s">
        <v>8</v>
      </c>
      <c r="F386" s="19">
        <v>62</v>
      </c>
      <c r="G386" s="19">
        <v>49</v>
      </c>
      <c r="H386" s="19">
        <v>31</v>
      </c>
      <c r="I386" s="19">
        <v>96.1</v>
      </c>
      <c r="J386" s="19">
        <v>62</v>
      </c>
      <c r="K386" s="20" t="s">
        <v>13</v>
      </c>
    </row>
    <row r="387" spans="2:11" x14ac:dyDescent="0.2">
      <c r="B387" s="15">
        <v>38359</v>
      </c>
      <c r="C387" s="13">
        <v>0.55112268518518526</v>
      </c>
      <c r="D387" s="11" t="s">
        <v>17</v>
      </c>
      <c r="E387" s="56" t="s">
        <v>8</v>
      </c>
      <c r="F387" s="19">
        <v>1</v>
      </c>
      <c r="G387" s="19">
        <v>15</v>
      </c>
      <c r="H387" s="19">
        <v>32</v>
      </c>
      <c r="I387" s="19">
        <v>99.2</v>
      </c>
      <c r="J387" s="19">
        <v>1</v>
      </c>
      <c r="K387" s="20" t="s">
        <v>13</v>
      </c>
    </row>
    <row r="388" spans="2:11" x14ac:dyDescent="0.2">
      <c r="B388" s="15">
        <v>38358</v>
      </c>
      <c r="C388" s="13">
        <v>0.93690972222222213</v>
      </c>
      <c r="D388" s="11" t="s">
        <v>17</v>
      </c>
      <c r="E388" s="56" t="s">
        <v>8</v>
      </c>
      <c r="F388" s="19">
        <v>26</v>
      </c>
      <c r="G388" s="19">
        <v>51</v>
      </c>
      <c r="H388" s="19">
        <v>32</v>
      </c>
      <c r="I388" s="19">
        <v>99.2</v>
      </c>
      <c r="J388" s="19">
        <v>26</v>
      </c>
      <c r="K388" s="20" t="s">
        <v>13</v>
      </c>
    </row>
    <row r="389" spans="2:11" x14ac:dyDescent="0.2">
      <c r="B389" s="15">
        <v>38353</v>
      </c>
      <c r="C389" s="13">
        <v>0.6194560185185185</v>
      </c>
      <c r="D389" s="11" t="s">
        <v>17</v>
      </c>
      <c r="E389" s="56" t="s">
        <v>8</v>
      </c>
      <c r="F389" s="19">
        <v>57</v>
      </c>
      <c r="G389" s="19">
        <v>55</v>
      </c>
      <c r="H389" s="19">
        <v>32</v>
      </c>
      <c r="I389" s="19">
        <v>99.2</v>
      </c>
      <c r="J389" s="19">
        <v>57</v>
      </c>
      <c r="K389" s="20" t="s">
        <v>10</v>
      </c>
    </row>
    <row r="390" spans="2:11" x14ac:dyDescent="0.2">
      <c r="B390" s="15">
        <v>38365</v>
      </c>
      <c r="C390" s="13">
        <v>0.71582175925925917</v>
      </c>
      <c r="D390" s="11" t="s">
        <v>17</v>
      </c>
      <c r="E390" s="56" t="s">
        <v>8</v>
      </c>
      <c r="F390" s="19">
        <v>14</v>
      </c>
      <c r="G390" s="19">
        <v>1</v>
      </c>
      <c r="H390" s="19">
        <v>33</v>
      </c>
      <c r="I390" s="19">
        <v>102.3</v>
      </c>
      <c r="J390" s="19">
        <v>14</v>
      </c>
      <c r="K390" s="20" t="s">
        <v>12</v>
      </c>
    </row>
    <row r="391" spans="2:11" x14ac:dyDescent="0.2">
      <c r="B391" s="15">
        <v>38357</v>
      </c>
      <c r="C391" s="13">
        <v>5.8472222222222224E-2</v>
      </c>
      <c r="D391" s="11" t="s">
        <v>16</v>
      </c>
      <c r="E391" s="56" t="s">
        <v>8</v>
      </c>
      <c r="F391" s="19">
        <v>23</v>
      </c>
      <c r="G391" s="19">
        <v>32</v>
      </c>
      <c r="H391" s="19">
        <v>33</v>
      </c>
      <c r="I391" s="19">
        <v>102.3</v>
      </c>
      <c r="J391" s="19">
        <v>23</v>
      </c>
      <c r="K391" s="20" t="s">
        <v>13</v>
      </c>
    </row>
    <row r="392" spans="2:11" x14ac:dyDescent="0.2">
      <c r="B392" s="15">
        <v>38354</v>
      </c>
      <c r="C392" s="13">
        <v>0.44346064814814817</v>
      </c>
      <c r="D392" s="11" t="s">
        <v>16</v>
      </c>
      <c r="E392" s="56" t="s">
        <v>8</v>
      </c>
      <c r="F392" s="19">
        <v>1</v>
      </c>
      <c r="G392" s="19">
        <v>7</v>
      </c>
      <c r="H392" s="19">
        <v>34</v>
      </c>
      <c r="I392" s="19">
        <v>105.4</v>
      </c>
      <c r="J392" s="19">
        <v>1</v>
      </c>
      <c r="K392" s="20" t="s">
        <v>13</v>
      </c>
    </row>
    <row r="393" spans="2:11" x14ac:dyDescent="0.2">
      <c r="B393" s="15">
        <v>38366</v>
      </c>
      <c r="C393" s="13">
        <v>0.62254629629629632</v>
      </c>
      <c r="D393" s="11" t="s">
        <v>17</v>
      </c>
      <c r="E393" s="56" t="s">
        <v>8</v>
      </c>
      <c r="F393" s="19">
        <v>32</v>
      </c>
      <c r="G393" s="19">
        <v>33</v>
      </c>
      <c r="H393" s="19">
        <v>34</v>
      </c>
      <c r="I393" s="19">
        <v>105.4</v>
      </c>
      <c r="J393" s="19">
        <v>32</v>
      </c>
      <c r="K393" s="20" t="s">
        <v>9</v>
      </c>
    </row>
    <row r="394" spans="2:11" x14ac:dyDescent="0.2">
      <c r="B394" s="15">
        <v>38361</v>
      </c>
      <c r="C394" s="13">
        <v>0.6383564814814815</v>
      </c>
      <c r="D394" s="11" t="s">
        <v>17</v>
      </c>
      <c r="E394" s="56" t="s">
        <v>8</v>
      </c>
      <c r="F394" s="19">
        <v>12</v>
      </c>
      <c r="G394" s="19">
        <v>21</v>
      </c>
      <c r="H394" s="19">
        <v>36</v>
      </c>
      <c r="I394" s="19">
        <v>111.6</v>
      </c>
      <c r="J394" s="19">
        <v>12</v>
      </c>
      <c r="K394" s="20" t="s">
        <v>13</v>
      </c>
    </row>
    <row r="395" spans="2:11" x14ac:dyDescent="0.2">
      <c r="B395" s="15">
        <v>38353</v>
      </c>
      <c r="C395" s="13">
        <v>0.59075231481481483</v>
      </c>
      <c r="D395" s="11" t="s">
        <v>17</v>
      </c>
      <c r="E395" s="56" t="s">
        <v>8</v>
      </c>
      <c r="F395" s="19">
        <v>50</v>
      </c>
      <c r="G395" s="19">
        <v>49</v>
      </c>
      <c r="H395" s="19">
        <v>36</v>
      </c>
      <c r="I395" s="19">
        <v>111.6</v>
      </c>
      <c r="J395" s="19">
        <v>50</v>
      </c>
      <c r="K395" s="20" t="s">
        <v>10</v>
      </c>
    </row>
    <row r="396" spans="2:11" x14ac:dyDescent="0.2">
      <c r="B396" s="15">
        <v>38362</v>
      </c>
      <c r="C396" s="13">
        <v>0.25201388888888887</v>
      </c>
      <c r="D396" s="11" t="s">
        <v>16</v>
      </c>
      <c r="E396" s="56" t="s">
        <v>8</v>
      </c>
      <c r="F396" s="19">
        <v>61</v>
      </c>
      <c r="G396" s="19">
        <v>40</v>
      </c>
      <c r="H396" s="19">
        <v>36</v>
      </c>
      <c r="I396" s="19">
        <v>111.6</v>
      </c>
      <c r="J396" s="19">
        <v>61</v>
      </c>
      <c r="K396" s="20" t="s">
        <v>10</v>
      </c>
    </row>
    <row r="397" spans="2:11" x14ac:dyDescent="0.2">
      <c r="B397" s="15">
        <v>38353</v>
      </c>
      <c r="C397" s="13">
        <v>0.79490740740740751</v>
      </c>
      <c r="D397" s="11" t="s">
        <v>17</v>
      </c>
      <c r="E397" s="56" t="s">
        <v>8</v>
      </c>
      <c r="F397" s="19">
        <v>65</v>
      </c>
      <c r="G397" s="19">
        <v>21</v>
      </c>
      <c r="H397" s="19">
        <v>36</v>
      </c>
      <c r="I397" s="19">
        <v>111.6</v>
      </c>
      <c r="J397" s="19">
        <v>65</v>
      </c>
      <c r="K397" s="20" t="s">
        <v>12</v>
      </c>
    </row>
    <row r="398" spans="2:11" x14ac:dyDescent="0.2">
      <c r="B398" s="15">
        <v>38354</v>
      </c>
      <c r="C398" s="13">
        <v>0.90134259259259253</v>
      </c>
      <c r="D398" s="11" t="s">
        <v>17</v>
      </c>
      <c r="E398" s="56" t="s">
        <v>8</v>
      </c>
      <c r="F398" s="19">
        <v>92</v>
      </c>
      <c r="G398" s="19">
        <v>24</v>
      </c>
      <c r="H398" s="19">
        <v>36</v>
      </c>
      <c r="I398" s="19">
        <v>111.6</v>
      </c>
      <c r="J398" s="19">
        <v>92</v>
      </c>
      <c r="K398" s="20" t="s">
        <v>9</v>
      </c>
    </row>
    <row r="399" spans="2:11" x14ac:dyDescent="0.2">
      <c r="B399" s="15">
        <v>38371</v>
      </c>
      <c r="C399" s="13">
        <v>0.2293287037037037</v>
      </c>
      <c r="D399" s="11" t="s">
        <v>16</v>
      </c>
      <c r="E399" s="56" t="s">
        <v>8</v>
      </c>
      <c r="F399" s="19">
        <v>15</v>
      </c>
      <c r="G399" s="19">
        <v>1</v>
      </c>
      <c r="H399" s="19">
        <v>37</v>
      </c>
      <c r="I399" s="19">
        <v>114.7</v>
      </c>
      <c r="J399" s="19">
        <v>15</v>
      </c>
      <c r="K399" s="20" t="s">
        <v>13</v>
      </c>
    </row>
    <row r="400" spans="2:11" x14ac:dyDescent="0.2">
      <c r="B400" s="15">
        <v>38360</v>
      </c>
      <c r="C400" s="13">
        <v>0.22723379629629628</v>
      </c>
      <c r="D400" s="11" t="s">
        <v>16</v>
      </c>
      <c r="E400" s="56" t="s">
        <v>8</v>
      </c>
      <c r="F400" s="19">
        <v>23</v>
      </c>
      <c r="G400" s="19">
        <v>6</v>
      </c>
      <c r="H400" s="19">
        <v>37</v>
      </c>
      <c r="I400" s="19">
        <v>114.7</v>
      </c>
      <c r="J400" s="19">
        <v>23</v>
      </c>
      <c r="K400" s="20" t="s">
        <v>13</v>
      </c>
    </row>
    <row r="401" spans="2:11" x14ac:dyDescent="0.2">
      <c r="B401" s="15">
        <v>38355</v>
      </c>
      <c r="C401" s="13">
        <v>0.60081018518518514</v>
      </c>
      <c r="D401" s="11" t="s">
        <v>17</v>
      </c>
      <c r="E401" s="56" t="s">
        <v>8</v>
      </c>
      <c r="F401" s="19">
        <v>76</v>
      </c>
      <c r="G401" s="19">
        <v>27</v>
      </c>
      <c r="H401" s="19">
        <v>37</v>
      </c>
      <c r="I401" s="19">
        <v>114.7</v>
      </c>
      <c r="J401" s="19">
        <v>76</v>
      </c>
      <c r="K401" s="20" t="s">
        <v>9</v>
      </c>
    </row>
    <row r="402" spans="2:11" x14ac:dyDescent="0.2">
      <c r="B402" s="15">
        <v>38369</v>
      </c>
      <c r="C402" s="13">
        <v>0.61745370370370367</v>
      </c>
      <c r="D402" s="11" t="s">
        <v>17</v>
      </c>
      <c r="E402" s="56" t="s">
        <v>8</v>
      </c>
      <c r="F402" s="19">
        <v>94</v>
      </c>
      <c r="G402" s="19">
        <v>44</v>
      </c>
      <c r="H402" s="19">
        <v>37</v>
      </c>
      <c r="I402" s="19">
        <v>114.7</v>
      </c>
      <c r="J402" s="19">
        <v>94</v>
      </c>
      <c r="K402" s="20" t="s">
        <v>13</v>
      </c>
    </row>
    <row r="403" spans="2:11" x14ac:dyDescent="0.2">
      <c r="B403" s="15">
        <v>38355</v>
      </c>
      <c r="C403" s="13">
        <v>0.15888888888888889</v>
      </c>
      <c r="D403" s="11" t="s">
        <v>16</v>
      </c>
      <c r="E403" s="56" t="s">
        <v>8</v>
      </c>
      <c r="F403" s="19">
        <v>1</v>
      </c>
      <c r="G403" s="19">
        <v>29</v>
      </c>
      <c r="H403" s="19">
        <v>38</v>
      </c>
      <c r="I403" s="19">
        <v>117.8</v>
      </c>
      <c r="J403" s="19">
        <v>1</v>
      </c>
      <c r="K403" s="20" t="s">
        <v>13</v>
      </c>
    </row>
    <row r="404" spans="2:11" x14ac:dyDescent="0.2">
      <c r="B404" s="15">
        <v>38359</v>
      </c>
      <c r="C404" s="13">
        <v>0.68133101851851852</v>
      </c>
      <c r="D404" s="11" t="s">
        <v>17</v>
      </c>
      <c r="E404" s="56" t="s">
        <v>8</v>
      </c>
      <c r="F404" s="19">
        <v>6</v>
      </c>
      <c r="G404" s="19">
        <v>23</v>
      </c>
      <c r="H404" s="19">
        <v>38</v>
      </c>
      <c r="I404" s="19">
        <v>117.8</v>
      </c>
      <c r="J404" s="19">
        <v>6</v>
      </c>
      <c r="K404" s="20" t="s">
        <v>12</v>
      </c>
    </row>
    <row r="405" spans="2:11" x14ac:dyDescent="0.2">
      <c r="B405" s="15">
        <v>38364</v>
      </c>
      <c r="C405" s="13">
        <v>0.94894675925925931</v>
      </c>
      <c r="D405" s="11" t="s">
        <v>17</v>
      </c>
      <c r="E405" s="56" t="s">
        <v>8</v>
      </c>
      <c r="F405" s="19">
        <v>17</v>
      </c>
      <c r="G405" s="19">
        <v>40</v>
      </c>
      <c r="H405" s="19">
        <v>38</v>
      </c>
      <c r="I405" s="19">
        <v>117.8</v>
      </c>
      <c r="J405" s="19">
        <v>17</v>
      </c>
      <c r="K405" s="20" t="s">
        <v>12</v>
      </c>
    </row>
    <row r="406" spans="2:11" x14ac:dyDescent="0.2">
      <c r="B406" s="15">
        <v>38356</v>
      </c>
      <c r="C406" s="13">
        <v>0.1184837962962963</v>
      </c>
      <c r="D406" s="11" t="s">
        <v>16</v>
      </c>
      <c r="E406" s="56" t="s">
        <v>8</v>
      </c>
      <c r="F406" s="19">
        <v>30</v>
      </c>
      <c r="G406" s="19">
        <v>27</v>
      </c>
      <c r="H406" s="19">
        <v>38</v>
      </c>
      <c r="I406" s="19">
        <v>117.8</v>
      </c>
      <c r="J406" s="19">
        <v>30</v>
      </c>
      <c r="K406" s="20" t="s">
        <v>10</v>
      </c>
    </row>
    <row r="407" spans="2:11" x14ac:dyDescent="0.2">
      <c r="B407" s="15">
        <v>38355</v>
      </c>
      <c r="C407" s="13">
        <v>0.35859953703703701</v>
      </c>
      <c r="D407" s="11" t="s">
        <v>16</v>
      </c>
      <c r="E407" s="56" t="s">
        <v>8</v>
      </c>
      <c r="F407" s="19">
        <v>4</v>
      </c>
      <c r="G407" s="19">
        <v>7</v>
      </c>
      <c r="H407" s="19">
        <v>39</v>
      </c>
      <c r="I407" s="19">
        <v>120.9</v>
      </c>
      <c r="J407" s="19">
        <v>4</v>
      </c>
      <c r="K407" s="20" t="s">
        <v>10</v>
      </c>
    </row>
    <row r="408" spans="2:11" x14ac:dyDescent="0.2">
      <c r="B408" s="15">
        <v>38357</v>
      </c>
      <c r="C408" s="13">
        <v>0.66188657407407414</v>
      </c>
      <c r="D408" s="11" t="s">
        <v>17</v>
      </c>
      <c r="E408" s="56" t="s">
        <v>8</v>
      </c>
      <c r="F408" s="19">
        <v>26</v>
      </c>
      <c r="G408" s="19">
        <v>51</v>
      </c>
      <c r="H408" s="19">
        <v>40</v>
      </c>
      <c r="I408" s="19">
        <v>124</v>
      </c>
      <c r="J408" s="19">
        <v>26</v>
      </c>
      <c r="K408" s="20" t="s">
        <v>13</v>
      </c>
    </row>
    <row r="409" spans="2:11" x14ac:dyDescent="0.2">
      <c r="B409" s="15">
        <v>38357</v>
      </c>
      <c r="C409" s="13">
        <v>0.22745370370370369</v>
      </c>
      <c r="D409" s="11" t="s">
        <v>16</v>
      </c>
      <c r="E409" s="56" t="s">
        <v>8</v>
      </c>
      <c r="F409" s="19">
        <v>58</v>
      </c>
      <c r="G409" s="19">
        <v>46</v>
      </c>
      <c r="H409" s="19">
        <v>42</v>
      </c>
      <c r="I409" s="19">
        <v>130.19999999999999</v>
      </c>
      <c r="J409" s="19">
        <v>58</v>
      </c>
      <c r="K409" s="20" t="s">
        <v>13</v>
      </c>
    </row>
    <row r="410" spans="2:11" x14ac:dyDescent="0.2">
      <c r="B410" s="15">
        <v>38355</v>
      </c>
      <c r="C410" s="13">
        <v>0.13642361111111112</v>
      </c>
      <c r="D410" s="11" t="s">
        <v>16</v>
      </c>
      <c r="E410" s="56" t="s">
        <v>8</v>
      </c>
      <c r="F410" s="19">
        <v>34</v>
      </c>
      <c r="G410" s="19">
        <v>77</v>
      </c>
      <c r="H410" s="19">
        <v>44</v>
      </c>
      <c r="I410" s="19">
        <v>136.4</v>
      </c>
      <c r="J410" s="19">
        <v>34</v>
      </c>
      <c r="K410" s="20" t="s">
        <v>10</v>
      </c>
    </row>
    <row r="411" spans="2:11" x14ac:dyDescent="0.2">
      <c r="B411" s="15">
        <v>38356</v>
      </c>
      <c r="C411" s="13">
        <v>0.14098379629629629</v>
      </c>
      <c r="D411" s="11" t="s">
        <v>16</v>
      </c>
      <c r="E411" s="56" t="s">
        <v>8</v>
      </c>
      <c r="F411" s="19">
        <v>67</v>
      </c>
      <c r="G411" s="19">
        <v>34</v>
      </c>
      <c r="H411" s="19">
        <v>44</v>
      </c>
      <c r="I411" s="19">
        <v>136.4</v>
      </c>
      <c r="J411" s="19">
        <v>67</v>
      </c>
      <c r="K411" s="20" t="s">
        <v>9</v>
      </c>
    </row>
    <row r="412" spans="2:11" x14ac:dyDescent="0.2">
      <c r="B412" s="15">
        <v>38374</v>
      </c>
      <c r="C412" s="13">
        <v>0.36728009259259259</v>
      </c>
      <c r="D412" s="11" t="s">
        <v>16</v>
      </c>
      <c r="E412" s="56" t="s">
        <v>8</v>
      </c>
      <c r="F412" s="19">
        <v>85</v>
      </c>
      <c r="G412" s="19">
        <v>74</v>
      </c>
      <c r="H412" s="19">
        <v>44</v>
      </c>
      <c r="I412" s="19">
        <v>136.4</v>
      </c>
      <c r="J412" s="19">
        <v>85</v>
      </c>
      <c r="K412" s="20" t="s">
        <v>12</v>
      </c>
    </row>
    <row r="413" spans="2:11" x14ac:dyDescent="0.2">
      <c r="B413" s="15">
        <v>38353</v>
      </c>
      <c r="C413" s="13">
        <v>0.18994212962962964</v>
      </c>
      <c r="D413" s="11" t="s">
        <v>16</v>
      </c>
      <c r="E413" s="56" t="s">
        <v>8</v>
      </c>
      <c r="F413" s="19">
        <v>89</v>
      </c>
      <c r="G413" s="19">
        <v>1</v>
      </c>
      <c r="H413" s="19">
        <v>45</v>
      </c>
      <c r="I413" s="19">
        <v>139.5</v>
      </c>
      <c r="J413" s="19">
        <v>89</v>
      </c>
      <c r="K413" s="20" t="s">
        <v>13</v>
      </c>
    </row>
    <row r="414" spans="2:11" x14ac:dyDescent="0.2">
      <c r="B414" s="15">
        <v>38357</v>
      </c>
      <c r="C414" s="13">
        <v>0.93690972222222213</v>
      </c>
      <c r="D414" s="11" t="s">
        <v>17</v>
      </c>
      <c r="E414" s="56" t="s">
        <v>8</v>
      </c>
      <c r="F414" s="19">
        <v>73</v>
      </c>
      <c r="G414" s="19">
        <v>50</v>
      </c>
      <c r="H414" s="19">
        <v>46</v>
      </c>
      <c r="I414" s="19">
        <v>142.6</v>
      </c>
      <c r="J414" s="19">
        <v>73</v>
      </c>
      <c r="K414" s="20" t="s">
        <v>9</v>
      </c>
    </row>
    <row r="415" spans="2:11" x14ac:dyDescent="0.2">
      <c r="B415" s="15">
        <v>38365</v>
      </c>
      <c r="C415" s="13">
        <v>0.61285879629629625</v>
      </c>
      <c r="D415" s="11" t="s">
        <v>17</v>
      </c>
      <c r="E415" s="56" t="s">
        <v>8</v>
      </c>
      <c r="F415" s="19">
        <v>15</v>
      </c>
      <c r="G415" s="19">
        <v>48</v>
      </c>
      <c r="H415" s="19">
        <v>47</v>
      </c>
      <c r="I415" s="19">
        <v>145.69999999999999</v>
      </c>
      <c r="J415" s="19">
        <v>15</v>
      </c>
      <c r="K415" s="20" t="s">
        <v>13</v>
      </c>
    </row>
    <row r="416" spans="2:11" x14ac:dyDescent="0.2">
      <c r="B416" s="15">
        <v>38360</v>
      </c>
      <c r="C416" s="13">
        <v>0.90302083333333327</v>
      </c>
      <c r="D416" s="11" t="s">
        <v>17</v>
      </c>
      <c r="E416" s="56" t="s">
        <v>8</v>
      </c>
      <c r="F416" s="19">
        <v>33</v>
      </c>
      <c r="G416" s="19">
        <v>10</v>
      </c>
      <c r="H416" s="19">
        <v>47</v>
      </c>
      <c r="I416" s="19">
        <v>145.69999999999999</v>
      </c>
      <c r="J416" s="19">
        <v>33</v>
      </c>
      <c r="K416" s="20" t="s">
        <v>9</v>
      </c>
    </row>
    <row r="417" spans="2:11" x14ac:dyDescent="0.2">
      <c r="B417" s="15">
        <v>38358</v>
      </c>
      <c r="C417" s="13">
        <v>0.89324074074074078</v>
      </c>
      <c r="D417" s="11" t="s">
        <v>17</v>
      </c>
      <c r="E417" s="56" t="s">
        <v>8</v>
      </c>
      <c r="F417" s="19">
        <v>59</v>
      </c>
      <c r="G417" s="19">
        <v>9</v>
      </c>
      <c r="H417" s="19">
        <v>47</v>
      </c>
      <c r="I417" s="19">
        <v>145.69999999999999</v>
      </c>
      <c r="J417" s="19">
        <v>59</v>
      </c>
      <c r="K417" s="20" t="s">
        <v>12</v>
      </c>
    </row>
    <row r="418" spans="2:11" x14ac:dyDescent="0.2">
      <c r="B418" s="15">
        <v>38356</v>
      </c>
      <c r="C418" s="13">
        <v>4.7500000000000007E-2</v>
      </c>
      <c r="D418" s="11" t="s">
        <v>16</v>
      </c>
      <c r="E418" s="56" t="s">
        <v>8</v>
      </c>
      <c r="F418" s="19">
        <v>73</v>
      </c>
      <c r="G418" s="19">
        <v>31</v>
      </c>
      <c r="H418" s="19">
        <v>47</v>
      </c>
      <c r="I418" s="19">
        <v>145.69999999999999</v>
      </c>
      <c r="J418" s="19">
        <v>73</v>
      </c>
      <c r="K418" s="20" t="s">
        <v>9</v>
      </c>
    </row>
    <row r="419" spans="2:11" x14ac:dyDescent="0.2">
      <c r="B419" s="15">
        <v>38356</v>
      </c>
      <c r="C419" s="13">
        <v>0.63077546296296294</v>
      </c>
      <c r="D419" s="11" t="s">
        <v>17</v>
      </c>
      <c r="E419" s="56" t="s">
        <v>8</v>
      </c>
      <c r="F419" s="19">
        <v>77</v>
      </c>
      <c r="G419" s="19">
        <v>28</v>
      </c>
      <c r="H419" s="19">
        <v>47</v>
      </c>
      <c r="I419" s="19">
        <v>145.69999999999999</v>
      </c>
      <c r="J419" s="19">
        <v>77</v>
      </c>
      <c r="K419" s="20" t="s">
        <v>13</v>
      </c>
    </row>
    <row r="420" spans="2:11" x14ac:dyDescent="0.2">
      <c r="B420" s="15">
        <v>38364</v>
      </c>
      <c r="C420" s="13">
        <v>0.19930555555555554</v>
      </c>
      <c r="D420" s="11" t="s">
        <v>16</v>
      </c>
      <c r="E420" s="56" t="s">
        <v>8</v>
      </c>
      <c r="F420" s="19">
        <v>50</v>
      </c>
      <c r="G420" s="19">
        <v>49</v>
      </c>
      <c r="H420" s="19">
        <v>48</v>
      </c>
      <c r="I420" s="19">
        <v>148.80000000000001</v>
      </c>
      <c r="J420" s="19">
        <v>50</v>
      </c>
      <c r="K420" s="20" t="s">
        <v>10</v>
      </c>
    </row>
    <row r="421" spans="2:11" x14ac:dyDescent="0.2">
      <c r="B421" s="15">
        <v>38353</v>
      </c>
      <c r="C421" s="13">
        <v>0.17614583333333333</v>
      </c>
      <c r="D421" s="11" t="s">
        <v>16</v>
      </c>
      <c r="E421" s="56" t="s">
        <v>8</v>
      </c>
      <c r="F421" s="19">
        <v>11</v>
      </c>
      <c r="G421" s="19">
        <v>6</v>
      </c>
      <c r="H421" s="19">
        <v>49</v>
      </c>
      <c r="I421" s="19">
        <v>151.9</v>
      </c>
      <c r="J421" s="19">
        <v>11</v>
      </c>
      <c r="K421" s="20" t="s">
        <v>13</v>
      </c>
    </row>
    <row r="422" spans="2:11" x14ac:dyDescent="0.2">
      <c r="B422" s="15">
        <v>38364</v>
      </c>
      <c r="C422" s="13">
        <v>0.91793981481481479</v>
      </c>
      <c r="D422" s="11" t="s">
        <v>17</v>
      </c>
      <c r="E422" s="56" t="s">
        <v>8</v>
      </c>
      <c r="F422" s="19">
        <v>17</v>
      </c>
      <c r="G422" s="19">
        <v>3</v>
      </c>
      <c r="H422" s="19">
        <v>49</v>
      </c>
      <c r="I422" s="19">
        <v>151.9</v>
      </c>
      <c r="J422" s="19">
        <v>17</v>
      </c>
      <c r="K422" s="20" t="s">
        <v>12</v>
      </c>
    </row>
    <row r="423" spans="2:11" x14ac:dyDescent="0.2">
      <c r="B423" s="15">
        <v>38363</v>
      </c>
      <c r="C423" s="13">
        <v>0.1434375</v>
      </c>
      <c r="D423" s="11" t="s">
        <v>16</v>
      </c>
      <c r="E423" s="56" t="s">
        <v>8</v>
      </c>
      <c r="F423" s="19">
        <v>6</v>
      </c>
      <c r="G423" s="19">
        <v>86</v>
      </c>
      <c r="H423" s="19">
        <v>50</v>
      </c>
      <c r="I423" s="19">
        <v>155</v>
      </c>
      <c r="J423" s="19">
        <v>6</v>
      </c>
      <c r="K423" s="20" t="s">
        <v>12</v>
      </c>
    </row>
    <row r="424" spans="2:11" x14ac:dyDescent="0.2">
      <c r="B424" s="15">
        <v>38357</v>
      </c>
      <c r="C424" s="13">
        <v>0.17674768518518516</v>
      </c>
      <c r="D424" s="11" t="s">
        <v>16</v>
      </c>
      <c r="E424" s="56" t="s">
        <v>8</v>
      </c>
      <c r="F424" s="19">
        <v>79</v>
      </c>
      <c r="G424" s="19">
        <v>22</v>
      </c>
      <c r="H424" s="19">
        <v>50</v>
      </c>
      <c r="I424" s="19">
        <v>155</v>
      </c>
      <c r="J424" s="19">
        <v>79</v>
      </c>
      <c r="K424" s="20" t="s">
        <v>10</v>
      </c>
    </row>
    <row r="425" spans="2:11" x14ac:dyDescent="0.2">
      <c r="B425" s="15">
        <v>38365</v>
      </c>
      <c r="C425" s="13">
        <v>0.40371527777777777</v>
      </c>
      <c r="D425" s="11" t="s">
        <v>16</v>
      </c>
      <c r="E425" s="56" t="s">
        <v>8</v>
      </c>
      <c r="F425" s="19">
        <v>93</v>
      </c>
      <c r="G425" s="19">
        <v>47</v>
      </c>
      <c r="H425" s="19">
        <v>50</v>
      </c>
      <c r="I425" s="19">
        <v>155</v>
      </c>
      <c r="J425" s="19">
        <v>93</v>
      </c>
      <c r="K425" s="20" t="s">
        <v>12</v>
      </c>
    </row>
    <row r="426" spans="2:11" x14ac:dyDescent="0.2">
      <c r="B426" s="15">
        <v>38356</v>
      </c>
      <c r="C426" s="13">
        <v>0.26746527777777779</v>
      </c>
      <c r="D426" s="11" t="s">
        <v>16</v>
      </c>
      <c r="E426" s="56" t="s">
        <v>8</v>
      </c>
      <c r="F426" s="19">
        <v>74</v>
      </c>
      <c r="G426" s="19">
        <v>43</v>
      </c>
      <c r="H426" s="19">
        <v>52</v>
      </c>
      <c r="I426" s="19">
        <v>161.19999999999999</v>
      </c>
      <c r="J426" s="19">
        <v>74</v>
      </c>
      <c r="K426" s="20" t="s">
        <v>12</v>
      </c>
    </row>
    <row r="427" spans="2:11" x14ac:dyDescent="0.2">
      <c r="B427" s="15">
        <v>38372</v>
      </c>
      <c r="C427" s="13">
        <v>0.58959490740740739</v>
      </c>
      <c r="D427" s="11" t="s">
        <v>17</v>
      </c>
      <c r="E427" s="56" t="s">
        <v>8</v>
      </c>
      <c r="F427" s="19">
        <v>7</v>
      </c>
      <c r="G427" s="19">
        <v>53</v>
      </c>
      <c r="H427" s="19">
        <v>53</v>
      </c>
      <c r="I427" s="19">
        <v>164.3</v>
      </c>
      <c r="J427" s="19">
        <v>7</v>
      </c>
      <c r="K427" s="20" t="s">
        <v>13</v>
      </c>
    </row>
    <row r="428" spans="2:11" x14ac:dyDescent="0.2">
      <c r="B428" s="15">
        <v>38380</v>
      </c>
      <c r="C428" s="13">
        <v>0.8817476851851852</v>
      </c>
      <c r="D428" s="11" t="s">
        <v>17</v>
      </c>
      <c r="E428" s="56" t="s">
        <v>8</v>
      </c>
      <c r="F428" s="19">
        <v>48</v>
      </c>
      <c r="G428" s="19">
        <v>33</v>
      </c>
      <c r="H428" s="19">
        <v>53</v>
      </c>
      <c r="I428" s="19">
        <v>164.3</v>
      </c>
      <c r="J428" s="19">
        <v>48</v>
      </c>
      <c r="K428" s="20" t="s">
        <v>12</v>
      </c>
    </row>
    <row r="429" spans="2:11" x14ac:dyDescent="0.2">
      <c r="B429" s="15">
        <v>38376</v>
      </c>
      <c r="C429" s="13">
        <v>0.54084490740740743</v>
      </c>
      <c r="D429" s="11" t="s">
        <v>17</v>
      </c>
      <c r="E429" s="56" t="s">
        <v>8</v>
      </c>
      <c r="F429" s="19">
        <v>96</v>
      </c>
      <c r="G429" s="19">
        <v>80</v>
      </c>
      <c r="H429" s="19">
        <v>53</v>
      </c>
      <c r="I429" s="19">
        <v>164.3</v>
      </c>
      <c r="J429" s="19">
        <v>96</v>
      </c>
      <c r="K429" s="20" t="s">
        <v>10</v>
      </c>
    </row>
    <row r="430" spans="2:11" x14ac:dyDescent="0.2">
      <c r="B430" s="15">
        <v>38366</v>
      </c>
      <c r="C430" s="13">
        <v>5.1921296296296299E-2</v>
      </c>
      <c r="D430" s="11" t="s">
        <v>16</v>
      </c>
      <c r="E430" s="56" t="s">
        <v>8</v>
      </c>
      <c r="F430" s="19">
        <v>31</v>
      </c>
      <c r="G430" s="19">
        <v>48</v>
      </c>
      <c r="H430" s="19">
        <v>54</v>
      </c>
      <c r="I430" s="19">
        <v>167.4</v>
      </c>
      <c r="J430" s="19">
        <v>31</v>
      </c>
      <c r="K430" s="20" t="s">
        <v>13</v>
      </c>
    </row>
    <row r="431" spans="2:11" x14ac:dyDescent="0.2">
      <c r="B431" s="15">
        <v>38354</v>
      </c>
      <c r="C431" s="13">
        <v>6.0625000000000005E-2</v>
      </c>
      <c r="D431" s="11" t="s">
        <v>16</v>
      </c>
      <c r="E431" s="56" t="s">
        <v>8</v>
      </c>
      <c r="F431" s="19">
        <v>62</v>
      </c>
      <c r="G431" s="19">
        <v>49</v>
      </c>
      <c r="H431" s="19">
        <v>54</v>
      </c>
      <c r="I431" s="19">
        <v>167.4</v>
      </c>
      <c r="J431" s="19">
        <v>62</v>
      </c>
      <c r="K431" s="20" t="s">
        <v>13</v>
      </c>
    </row>
    <row r="432" spans="2:11" x14ac:dyDescent="0.2">
      <c r="B432" s="15">
        <v>38355</v>
      </c>
      <c r="C432" s="13">
        <v>0.4704861111111111</v>
      </c>
      <c r="D432" s="11" t="s">
        <v>16</v>
      </c>
      <c r="E432" s="56" t="s">
        <v>8</v>
      </c>
      <c r="F432" s="19">
        <v>98</v>
      </c>
      <c r="G432" s="19">
        <v>53</v>
      </c>
      <c r="H432" s="19">
        <v>54</v>
      </c>
      <c r="I432" s="19">
        <v>167.4</v>
      </c>
      <c r="J432" s="19">
        <v>98</v>
      </c>
      <c r="K432" s="20" t="s">
        <v>9</v>
      </c>
    </row>
    <row r="433" spans="2:11" x14ac:dyDescent="0.2">
      <c r="B433" s="15">
        <v>38373</v>
      </c>
      <c r="C433" s="13">
        <v>0.64165509259259257</v>
      </c>
      <c r="D433" s="11" t="s">
        <v>17</v>
      </c>
      <c r="E433" s="56" t="s">
        <v>8</v>
      </c>
      <c r="F433" s="19">
        <v>27</v>
      </c>
      <c r="G433" s="19">
        <v>12</v>
      </c>
      <c r="H433" s="19">
        <v>55</v>
      </c>
      <c r="I433" s="19">
        <v>170.5</v>
      </c>
      <c r="J433" s="19">
        <v>27</v>
      </c>
      <c r="K433" s="20" t="s">
        <v>10</v>
      </c>
    </row>
    <row r="434" spans="2:11" x14ac:dyDescent="0.2">
      <c r="B434" s="15">
        <v>38358</v>
      </c>
      <c r="C434" s="13">
        <v>0.63593749999999993</v>
      </c>
      <c r="D434" s="11" t="s">
        <v>17</v>
      </c>
      <c r="E434" s="56" t="s">
        <v>8</v>
      </c>
      <c r="F434" s="19">
        <v>88</v>
      </c>
      <c r="G434" s="19">
        <v>27</v>
      </c>
      <c r="H434" s="19">
        <v>55</v>
      </c>
      <c r="I434" s="19">
        <v>170.5</v>
      </c>
      <c r="J434" s="19">
        <v>88</v>
      </c>
      <c r="K434" s="20" t="s">
        <v>12</v>
      </c>
    </row>
    <row r="435" spans="2:11" x14ac:dyDescent="0.2">
      <c r="B435" s="15">
        <v>38353</v>
      </c>
      <c r="C435" s="13">
        <v>0.63837962962962969</v>
      </c>
      <c r="D435" s="11" t="s">
        <v>17</v>
      </c>
      <c r="E435" s="56" t="s">
        <v>8</v>
      </c>
      <c r="F435" s="19">
        <v>14</v>
      </c>
      <c r="G435" s="19">
        <v>96</v>
      </c>
      <c r="H435" s="19">
        <v>56</v>
      </c>
      <c r="I435" s="19">
        <v>173.6</v>
      </c>
      <c r="J435" s="19">
        <v>14</v>
      </c>
      <c r="K435" s="20" t="s">
        <v>12</v>
      </c>
    </row>
    <row r="436" spans="2:11" x14ac:dyDescent="0.2">
      <c r="B436" s="15">
        <v>38369</v>
      </c>
      <c r="C436" s="13">
        <v>0.43388888888888894</v>
      </c>
      <c r="D436" s="11" t="s">
        <v>16</v>
      </c>
      <c r="E436" s="56" t="s">
        <v>8</v>
      </c>
      <c r="F436" s="19">
        <v>22</v>
      </c>
      <c r="G436" s="19">
        <v>55</v>
      </c>
      <c r="H436" s="19">
        <v>56</v>
      </c>
      <c r="I436" s="19">
        <v>173.6</v>
      </c>
      <c r="J436" s="19">
        <v>22</v>
      </c>
      <c r="K436" s="20" t="s">
        <v>10</v>
      </c>
    </row>
    <row r="437" spans="2:11" x14ac:dyDescent="0.2">
      <c r="B437" s="15">
        <v>38365</v>
      </c>
      <c r="C437" s="13">
        <v>0.97788194444444443</v>
      </c>
      <c r="D437" s="11" t="s">
        <v>17</v>
      </c>
      <c r="E437" s="56" t="s">
        <v>8</v>
      </c>
      <c r="F437" s="19">
        <v>16</v>
      </c>
      <c r="G437" s="19">
        <v>21</v>
      </c>
      <c r="H437" s="19">
        <v>57</v>
      </c>
      <c r="I437" s="19">
        <v>176.7</v>
      </c>
      <c r="J437" s="19">
        <v>16</v>
      </c>
      <c r="K437" s="20" t="s">
        <v>10</v>
      </c>
    </row>
    <row r="438" spans="2:11" x14ac:dyDescent="0.2">
      <c r="B438" s="15">
        <v>38355</v>
      </c>
      <c r="C438" s="13">
        <v>0.45984953703703701</v>
      </c>
      <c r="D438" s="11" t="s">
        <v>16</v>
      </c>
      <c r="E438" s="56" t="s">
        <v>8</v>
      </c>
      <c r="F438" s="19">
        <v>96</v>
      </c>
      <c r="G438" s="19">
        <v>14</v>
      </c>
      <c r="H438" s="19">
        <v>57</v>
      </c>
      <c r="I438" s="19">
        <v>176.7</v>
      </c>
      <c r="J438" s="19">
        <v>96</v>
      </c>
      <c r="K438" s="20" t="s">
        <v>10</v>
      </c>
    </row>
    <row r="439" spans="2:11" x14ac:dyDescent="0.2">
      <c r="B439" s="15">
        <v>38353</v>
      </c>
      <c r="C439" s="13">
        <v>0.24190972222222221</v>
      </c>
      <c r="D439" s="11" t="s">
        <v>16</v>
      </c>
      <c r="E439" s="56" t="s">
        <v>8</v>
      </c>
      <c r="F439" s="19">
        <v>40</v>
      </c>
      <c r="G439" s="19">
        <v>11</v>
      </c>
      <c r="H439" s="19">
        <v>58</v>
      </c>
      <c r="I439" s="19">
        <v>179.8</v>
      </c>
      <c r="J439" s="19">
        <v>40</v>
      </c>
      <c r="K439" s="20" t="s">
        <v>10</v>
      </c>
    </row>
    <row r="440" spans="2:11" x14ac:dyDescent="0.2">
      <c r="B440" s="15">
        <v>38353</v>
      </c>
      <c r="C440" s="13">
        <v>0.10858796296296297</v>
      </c>
      <c r="D440" s="11" t="s">
        <v>16</v>
      </c>
      <c r="E440" s="56" t="s">
        <v>8</v>
      </c>
      <c r="F440" s="19">
        <v>51</v>
      </c>
      <c r="G440" s="19">
        <v>82</v>
      </c>
      <c r="H440" s="19">
        <v>58</v>
      </c>
      <c r="I440" s="19">
        <v>179.8</v>
      </c>
      <c r="J440" s="19">
        <v>51</v>
      </c>
      <c r="K440" s="20" t="s">
        <v>13</v>
      </c>
    </row>
    <row r="441" spans="2:11" x14ac:dyDescent="0.2">
      <c r="B441" s="15">
        <v>38367</v>
      </c>
      <c r="C441" s="13">
        <v>0.52317129629629633</v>
      </c>
      <c r="D441" s="11" t="s">
        <v>17</v>
      </c>
      <c r="E441" s="56" t="s">
        <v>8</v>
      </c>
      <c r="F441" s="19">
        <v>14</v>
      </c>
      <c r="G441" s="19">
        <v>96</v>
      </c>
      <c r="H441" s="19">
        <v>59</v>
      </c>
      <c r="I441" s="19">
        <v>182.9</v>
      </c>
      <c r="J441" s="19">
        <v>14</v>
      </c>
      <c r="K441" s="20" t="s">
        <v>12</v>
      </c>
    </row>
    <row r="442" spans="2:11" x14ac:dyDescent="0.2">
      <c r="B442" s="15">
        <v>38362</v>
      </c>
      <c r="C442" s="13">
        <v>0.10540509259259261</v>
      </c>
      <c r="D442" s="11" t="s">
        <v>16</v>
      </c>
      <c r="E442" s="56" t="s">
        <v>8</v>
      </c>
      <c r="F442" s="19">
        <v>17</v>
      </c>
      <c r="G442" s="19">
        <v>93</v>
      </c>
      <c r="H442" s="19">
        <v>59</v>
      </c>
      <c r="I442" s="19">
        <v>182.9</v>
      </c>
      <c r="J442" s="19">
        <v>17</v>
      </c>
      <c r="K442" s="20" t="s">
        <v>12</v>
      </c>
    </row>
    <row r="443" spans="2:11" x14ac:dyDescent="0.2">
      <c r="B443" s="15">
        <v>38366</v>
      </c>
      <c r="C443" s="13">
        <v>0.86173611111111104</v>
      </c>
      <c r="D443" s="11" t="s">
        <v>17</v>
      </c>
      <c r="E443" s="56" t="s">
        <v>8</v>
      </c>
      <c r="F443" s="19">
        <v>73</v>
      </c>
      <c r="G443" s="19">
        <v>23</v>
      </c>
      <c r="H443" s="19">
        <v>59</v>
      </c>
      <c r="I443" s="19">
        <v>182.9</v>
      </c>
      <c r="J443" s="19">
        <v>73</v>
      </c>
      <c r="K443" s="20" t="s">
        <v>9</v>
      </c>
    </row>
    <row r="444" spans="2:11" x14ac:dyDescent="0.2">
      <c r="B444" s="15">
        <v>38360</v>
      </c>
      <c r="C444" s="13">
        <v>0.58240740740740737</v>
      </c>
      <c r="D444" s="11" t="s">
        <v>17</v>
      </c>
      <c r="E444" s="56" t="s">
        <v>8</v>
      </c>
      <c r="F444" s="19">
        <v>74</v>
      </c>
      <c r="G444" s="19">
        <v>43</v>
      </c>
      <c r="H444" s="19">
        <v>59</v>
      </c>
      <c r="I444" s="19">
        <v>182.9</v>
      </c>
      <c r="J444" s="19">
        <v>74</v>
      </c>
      <c r="K444" s="20" t="s">
        <v>12</v>
      </c>
    </row>
    <row r="445" spans="2:11" x14ac:dyDescent="0.2">
      <c r="B445" s="15">
        <v>38355</v>
      </c>
      <c r="C445" s="13">
        <v>9.6319444444444444E-2</v>
      </c>
      <c r="D445" s="11" t="s">
        <v>16</v>
      </c>
      <c r="E445" s="56" t="s">
        <v>8</v>
      </c>
      <c r="F445" s="19">
        <v>76</v>
      </c>
      <c r="G445" s="19">
        <v>58</v>
      </c>
      <c r="H445" s="19">
        <v>59</v>
      </c>
      <c r="I445" s="19">
        <v>182.9</v>
      </c>
      <c r="J445" s="19">
        <v>76</v>
      </c>
      <c r="K445" s="20" t="s">
        <v>9</v>
      </c>
    </row>
    <row r="446" spans="2:11" x14ac:dyDescent="0.2">
      <c r="B446" s="15">
        <v>38353</v>
      </c>
      <c r="C446" s="13">
        <v>0.27094907407407409</v>
      </c>
      <c r="D446" s="11" t="s">
        <v>16</v>
      </c>
      <c r="E446" s="56" t="s">
        <v>8</v>
      </c>
      <c r="F446" s="19">
        <v>7</v>
      </c>
      <c r="G446" s="19">
        <v>1</v>
      </c>
      <c r="H446" s="19">
        <v>60</v>
      </c>
      <c r="I446" s="19">
        <v>186</v>
      </c>
      <c r="J446" s="19">
        <v>7</v>
      </c>
      <c r="K446" s="20" t="s">
        <v>13</v>
      </c>
    </row>
    <row r="447" spans="2:11" x14ac:dyDescent="0.2">
      <c r="B447" s="15">
        <v>38357</v>
      </c>
      <c r="C447" s="13">
        <v>0.67940972222222218</v>
      </c>
      <c r="D447" s="11" t="s">
        <v>17</v>
      </c>
      <c r="E447" s="56" t="s">
        <v>8</v>
      </c>
      <c r="F447" s="19">
        <v>15</v>
      </c>
      <c r="G447" s="19">
        <v>14</v>
      </c>
      <c r="H447" s="19">
        <v>60</v>
      </c>
      <c r="I447" s="19">
        <v>186</v>
      </c>
      <c r="J447" s="19">
        <v>15</v>
      </c>
      <c r="K447" s="20" t="s">
        <v>13</v>
      </c>
    </row>
    <row r="448" spans="2:11" x14ac:dyDescent="0.2">
      <c r="B448" s="15">
        <v>38353</v>
      </c>
      <c r="C448" s="13">
        <v>0.24333333333333332</v>
      </c>
      <c r="D448" s="11" t="s">
        <v>16</v>
      </c>
      <c r="E448" s="56" t="s">
        <v>8</v>
      </c>
      <c r="F448" s="19">
        <v>45</v>
      </c>
      <c r="G448" s="19">
        <v>32</v>
      </c>
      <c r="H448" s="19">
        <v>60</v>
      </c>
      <c r="I448" s="19">
        <v>186</v>
      </c>
      <c r="J448" s="19">
        <v>45</v>
      </c>
      <c r="K448" s="20" t="s">
        <v>10</v>
      </c>
    </row>
    <row r="449" spans="2:11" x14ac:dyDescent="0.2">
      <c r="B449" s="15">
        <v>38354</v>
      </c>
      <c r="C449" s="13">
        <v>0.99905092592592604</v>
      </c>
      <c r="D449" s="11" t="s">
        <v>17</v>
      </c>
      <c r="E449" s="56" t="s">
        <v>8</v>
      </c>
      <c r="F449" s="19">
        <v>79</v>
      </c>
      <c r="G449" s="19">
        <v>8</v>
      </c>
      <c r="H449" s="19">
        <v>60</v>
      </c>
      <c r="I449" s="19">
        <v>186</v>
      </c>
      <c r="J449" s="19">
        <v>79</v>
      </c>
      <c r="K449" s="20" t="s">
        <v>10</v>
      </c>
    </row>
    <row r="450" spans="2:11" x14ac:dyDescent="0.2">
      <c r="B450" s="15">
        <v>38364</v>
      </c>
      <c r="C450" s="13">
        <v>0.62915509259259261</v>
      </c>
      <c r="D450" s="11" t="s">
        <v>17</v>
      </c>
      <c r="E450" s="56" t="s">
        <v>8</v>
      </c>
      <c r="F450" s="19">
        <v>10</v>
      </c>
      <c r="G450" s="19">
        <v>79</v>
      </c>
      <c r="H450" s="19">
        <v>62</v>
      </c>
      <c r="I450" s="19">
        <v>192.2</v>
      </c>
      <c r="J450" s="19">
        <v>10</v>
      </c>
      <c r="K450" s="20" t="s">
        <v>9</v>
      </c>
    </row>
    <row r="451" spans="2:11" x14ac:dyDescent="0.2">
      <c r="B451" s="15">
        <v>38356</v>
      </c>
      <c r="C451" s="13">
        <v>0.92575231481481479</v>
      </c>
      <c r="D451" s="11" t="s">
        <v>17</v>
      </c>
      <c r="E451" s="56" t="s">
        <v>8</v>
      </c>
      <c r="F451" s="19">
        <v>23</v>
      </c>
      <c r="G451" s="19">
        <v>41</v>
      </c>
      <c r="H451" s="19">
        <v>63</v>
      </c>
      <c r="I451" s="19">
        <v>195.3</v>
      </c>
      <c r="J451" s="19">
        <v>23</v>
      </c>
      <c r="K451" s="20" t="s">
        <v>13</v>
      </c>
    </row>
    <row r="452" spans="2:11" x14ac:dyDescent="0.2">
      <c r="B452" s="15">
        <v>38358</v>
      </c>
      <c r="C452" s="13">
        <v>0.39152777777777775</v>
      </c>
      <c r="D452" s="11" t="s">
        <v>16</v>
      </c>
      <c r="E452" s="56" t="s">
        <v>8</v>
      </c>
      <c r="F452" s="19">
        <v>46</v>
      </c>
      <c r="G452" s="19">
        <v>5</v>
      </c>
      <c r="H452" s="19">
        <v>63</v>
      </c>
      <c r="I452" s="19">
        <v>195.3</v>
      </c>
      <c r="J452" s="19">
        <v>46</v>
      </c>
      <c r="K452" s="20" t="s">
        <v>13</v>
      </c>
    </row>
    <row r="453" spans="2:11" x14ac:dyDescent="0.2">
      <c r="B453" s="15">
        <v>38366</v>
      </c>
      <c r="C453" s="13">
        <v>0.3054513888888889</v>
      </c>
      <c r="D453" s="11" t="s">
        <v>16</v>
      </c>
      <c r="E453" s="56" t="s">
        <v>8</v>
      </c>
      <c r="F453" s="19">
        <v>48</v>
      </c>
      <c r="G453" s="19">
        <v>43</v>
      </c>
      <c r="H453" s="19">
        <v>63</v>
      </c>
      <c r="I453" s="19">
        <v>195.3</v>
      </c>
      <c r="J453" s="19">
        <v>48</v>
      </c>
      <c r="K453" s="20" t="s">
        <v>12</v>
      </c>
    </row>
    <row r="454" spans="2:11" x14ac:dyDescent="0.2">
      <c r="B454" s="15">
        <v>38360</v>
      </c>
      <c r="C454" s="13">
        <v>0.85259259259259268</v>
      </c>
      <c r="D454" s="11" t="s">
        <v>17</v>
      </c>
      <c r="E454" s="56" t="s">
        <v>8</v>
      </c>
      <c r="F454" s="19">
        <v>77</v>
      </c>
      <c r="G454" s="19">
        <v>34</v>
      </c>
      <c r="H454" s="19">
        <v>63</v>
      </c>
      <c r="I454" s="19">
        <v>195.3</v>
      </c>
      <c r="J454" s="19">
        <v>77</v>
      </c>
      <c r="K454" s="20" t="s">
        <v>13</v>
      </c>
    </row>
    <row r="455" spans="2:11" x14ac:dyDescent="0.2">
      <c r="B455" s="15">
        <v>38353</v>
      </c>
      <c r="C455" s="13">
        <v>0.78743055555555552</v>
      </c>
      <c r="D455" s="11" t="s">
        <v>17</v>
      </c>
      <c r="E455" s="56" t="s">
        <v>8</v>
      </c>
      <c r="F455" s="19">
        <v>14</v>
      </c>
      <c r="G455" s="19">
        <v>33</v>
      </c>
      <c r="H455" s="19">
        <v>64</v>
      </c>
      <c r="I455" s="19">
        <v>198.4</v>
      </c>
      <c r="J455" s="19">
        <v>14</v>
      </c>
      <c r="K455" s="20" t="s">
        <v>12</v>
      </c>
    </row>
    <row r="456" spans="2:11" x14ac:dyDescent="0.2">
      <c r="B456" s="15">
        <v>38367</v>
      </c>
      <c r="C456" s="13">
        <v>0.26097222222222222</v>
      </c>
      <c r="D456" s="11" t="s">
        <v>16</v>
      </c>
      <c r="E456" s="56" t="s">
        <v>8</v>
      </c>
      <c r="F456" s="19">
        <v>41</v>
      </c>
      <c r="G456" s="19">
        <v>57</v>
      </c>
      <c r="H456" s="19">
        <v>64</v>
      </c>
      <c r="I456" s="19">
        <v>198.4</v>
      </c>
      <c r="J456" s="19">
        <v>41</v>
      </c>
      <c r="K456" s="20" t="s">
        <v>12</v>
      </c>
    </row>
    <row r="457" spans="2:11" x14ac:dyDescent="0.2">
      <c r="B457" s="15">
        <v>38355</v>
      </c>
      <c r="C457" s="13">
        <v>0.20655092592592594</v>
      </c>
      <c r="D457" s="11" t="s">
        <v>16</v>
      </c>
      <c r="E457" s="56" t="s">
        <v>8</v>
      </c>
      <c r="F457" s="19">
        <v>67</v>
      </c>
      <c r="G457" s="19">
        <v>58</v>
      </c>
      <c r="H457" s="19">
        <v>64</v>
      </c>
      <c r="I457" s="19">
        <v>198.4</v>
      </c>
      <c r="J457" s="19">
        <v>67</v>
      </c>
      <c r="K457" s="20" t="s">
        <v>9</v>
      </c>
    </row>
    <row r="458" spans="2:11" x14ac:dyDescent="0.2">
      <c r="B458" s="15">
        <v>38360</v>
      </c>
      <c r="C458" s="13">
        <v>0.12587962962962965</v>
      </c>
      <c r="D458" s="11" t="s">
        <v>16</v>
      </c>
      <c r="E458" s="56" t="s">
        <v>8</v>
      </c>
      <c r="F458" s="19">
        <v>3</v>
      </c>
      <c r="G458" s="19">
        <v>17</v>
      </c>
      <c r="H458" s="19">
        <v>65</v>
      </c>
      <c r="I458" s="19">
        <v>201.5</v>
      </c>
      <c r="J458" s="19">
        <v>3</v>
      </c>
      <c r="K458" s="20" t="s">
        <v>10</v>
      </c>
    </row>
    <row r="459" spans="2:11" x14ac:dyDescent="0.2">
      <c r="B459" s="15">
        <v>38355</v>
      </c>
      <c r="C459" s="13">
        <v>0.89770833333333344</v>
      </c>
      <c r="D459" s="11" t="s">
        <v>17</v>
      </c>
      <c r="E459" s="56" t="s">
        <v>8</v>
      </c>
      <c r="F459" s="19">
        <v>35</v>
      </c>
      <c r="G459" s="19">
        <v>58</v>
      </c>
      <c r="H459" s="19">
        <v>65</v>
      </c>
      <c r="I459" s="19">
        <v>201.5</v>
      </c>
      <c r="J459" s="19">
        <v>35</v>
      </c>
      <c r="K459" s="20" t="s">
        <v>12</v>
      </c>
    </row>
    <row r="460" spans="2:11" x14ac:dyDescent="0.2">
      <c r="B460" s="15">
        <v>38370</v>
      </c>
      <c r="C460" s="13">
        <v>7.0671296296296301E-2</v>
      </c>
      <c r="D460" s="11" t="s">
        <v>16</v>
      </c>
      <c r="E460" s="56" t="s">
        <v>8</v>
      </c>
      <c r="F460" s="19">
        <v>58</v>
      </c>
      <c r="G460" s="19">
        <v>5</v>
      </c>
      <c r="H460" s="19">
        <v>65</v>
      </c>
      <c r="I460" s="19">
        <v>201.5</v>
      </c>
      <c r="J460" s="19">
        <v>58</v>
      </c>
      <c r="K460" s="20" t="s">
        <v>13</v>
      </c>
    </row>
    <row r="461" spans="2:11" x14ac:dyDescent="0.2">
      <c r="B461" s="15">
        <v>38357</v>
      </c>
      <c r="C461" s="13">
        <v>0.55971064814814808</v>
      </c>
      <c r="D461" s="11" t="s">
        <v>17</v>
      </c>
      <c r="E461" s="56" t="s">
        <v>8</v>
      </c>
      <c r="F461" s="19">
        <v>13</v>
      </c>
      <c r="G461" s="19">
        <v>4</v>
      </c>
      <c r="H461" s="19">
        <v>66</v>
      </c>
      <c r="I461" s="19">
        <v>204.6</v>
      </c>
      <c r="J461" s="19">
        <v>13</v>
      </c>
      <c r="K461" s="20" t="s">
        <v>10</v>
      </c>
    </row>
    <row r="462" spans="2:11" x14ac:dyDescent="0.2">
      <c r="B462" s="15">
        <v>38356</v>
      </c>
      <c r="C462" s="13">
        <v>0.67243055555555553</v>
      </c>
      <c r="D462" s="11" t="s">
        <v>17</v>
      </c>
      <c r="E462" s="56" t="s">
        <v>8</v>
      </c>
      <c r="F462" s="19">
        <v>23</v>
      </c>
      <c r="G462" s="19">
        <v>4</v>
      </c>
      <c r="H462" s="19">
        <v>66</v>
      </c>
      <c r="I462" s="19">
        <v>204.6</v>
      </c>
      <c r="J462" s="19">
        <v>23</v>
      </c>
      <c r="K462" s="20" t="s">
        <v>13</v>
      </c>
    </row>
    <row r="463" spans="2:11" x14ac:dyDescent="0.2">
      <c r="B463" s="15">
        <v>38353</v>
      </c>
      <c r="C463" s="13">
        <v>0.33344907407407409</v>
      </c>
      <c r="D463" s="11" t="s">
        <v>16</v>
      </c>
      <c r="E463" s="56" t="s">
        <v>8</v>
      </c>
      <c r="F463" s="19">
        <v>63</v>
      </c>
      <c r="G463" s="19">
        <v>46</v>
      </c>
      <c r="H463" s="19">
        <v>67</v>
      </c>
      <c r="I463" s="19">
        <v>207.7</v>
      </c>
      <c r="J463" s="19">
        <v>63</v>
      </c>
      <c r="K463" s="20" t="s">
        <v>10</v>
      </c>
    </row>
    <row r="464" spans="2:11" x14ac:dyDescent="0.2">
      <c r="B464" s="15">
        <v>38356</v>
      </c>
      <c r="C464" s="13">
        <v>0.97378472222222223</v>
      </c>
      <c r="D464" s="11" t="s">
        <v>17</v>
      </c>
      <c r="E464" s="56" t="s">
        <v>8</v>
      </c>
      <c r="F464" s="19">
        <v>3</v>
      </c>
      <c r="G464" s="19">
        <v>4</v>
      </c>
      <c r="H464" s="19">
        <v>68</v>
      </c>
      <c r="I464" s="19">
        <v>210.8</v>
      </c>
      <c r="J464" s="19">
        <v>3</v>
      </c>
      <c r="K464" s="20" t="s">
        <v>10</v>
      </c>
    </row>
    <row r="465" spans="2:11" x14ac:dyDescent="0.2">
      <c r="B465" s="15">
        <v>38360</v>
      </c>
      <c r="C465" s="13">
        <v>0.51253472222222218</v>
      </c>
      <c r="D465" s="11" t="s">
        <v>17</v>
      </c>
      <c r="E465" s="56" t="s">
        <v>8</v>
      </c>
      <c r="F465" s="19">
        <v>20</v>
      </c>
      <c r="G465" s="19">
        <v>7</v>
      </c>
      <c r="H465" s="19">
        <v>69</v>
      </c>
      <c r="I465" s="19">
        <v>213.9</v>
      </c>
      <c r="J465" s="19">
        <v>20</v>
      </c>
      <c r="K465" s="20" t="s">
        <v>13</v>
      </c>
    </row>
    <row r="466" spans="2:11" x14ac:dyDescent="0.2">
      <c r="B466" s="15">
        <v>38361</v>
      </c>
      <c r="C466" s="13">
        <v>0.49387731481481478</v>
      </c>
      <c r="D466" s="11" t="s">
        <v>16</v>
      </c>
      <c r="E466" s="56" t="s">
        <v>8</v>
      </c>
      <c r="F466" s="19">
        <v>88</v>
      </c>
      <c r="G466" s="19">
        <v>61</v>
      </c>
      <c r="H466" s="19">
        <v>69</v>
      </c>
      <c r="I466" s="19">
        <v>213.9</v>
      </c>
      <c r="J466" s="19">
        <v>88</v>
      </c>
      <c r="K466" s="20" t="s">
        <v>12</v>
      </c>
    </row>
    <row r="467" spans="2:11" x14ac:dyDescent="0.2">
      <c r="B467" s="15">
        <v>38354</v>
      </c>
      <c r="C467" s="13">
        <v>0.73416666666666675</v>
      </c>
      <c r="D467" s="11" t="s">
        <v>17</v>
      </c>
      <c r="E467" s="56" t="s">
        <v>8</v>
      </c>
      <c r="F467" s="19">
        <v>14</v>
      </c>
      <c r="G467" s="19">
        <v>75</v>
      </c>
      <c r="H467" s="19">
        <v>70</v>
      </c>
      <c r="I467" s="19">
        <v>217</v>
      </c>
      <c r="J467" s="19">
        <v>14</v>
      </c>
      <c r="K467" s="20" t="s">
        <v>12</v>
      </c>
    </row>
    <row r="468" spans="2:11" x14ac:dyDescent="0.2">
      <c r="B468" s="15">
        <v>38356</v>
      </c>
      <c r="C468" s="13">
        <v>0.85158564814814808</v>
      </c>
      <c r="D468" s="11" t="s">
        <v>17</v>
      </c>
      <c r="E468" s="56" t="s">
        <v>8</v>
      </c>
      <c r="F468" s="19">
        <v>48</v>
      </c>
      <c r="G468" s="19">
        <v>35</v>
      </c>
      <c r="H468" s="19">
        <v>70</v>
      </c>
      <c r="I468" s="19">
        <v>217</v>
      </c>
      <c r="J468" s="19">
        <v>48</v>
      </c>
      <c r="K468" s="20" t="s">
        <v>12</v>
      </c>
    </row>
    <row r="469" spans="2:11" x14ac:dyDescent="0.2">
      <c r="B469" s="15">
        <v>38356</v>
      </c>
      <c r="C469" s="13">
        <v>0.29458333333333336</v>
      </c>
      <c r="D469" s="11" t="s">
        <v>16</v>
      </c>
      <c r="E469" s="56" t="s">
        <v>8</v>
      </c>
      <c r="F469" s="19">
        <v>70</v>
      </c>
      <c r="G469" s="19">
        <v>66</v>
      </c>
      <c r="H469" s="19">
        <v>70</v>
      </c>
      <c r="I469" s="19">
        <v>217</v>
      </c>
      <c r="J469" s="19">
        <v>70</v>
      </c>
      <c r="K469" s="20" t="s">
        <v>13</v>
      </c>
    </row>
    <row r="470" spans="2:11" x14ac:dyDescent="0.2">
      <c r="B470" s="15">
        <v>38358</v>
      </c>
      <c r="C470" s="13">
        <v>0.79197916666666668</v>
      </c>
      <c r="D470" s="11" t="s">
        <v>17</v>
      </c>
      <c r="E470" s="56" t="s">
        <v>8</v>
      </c>
      <c r="F470" s="19">
        <v>64</v>
      </c>
      <c r="G470" s="19">
        <v>10</v>
      </c>
      <c r="H470" s="19">
        <v>71</v>
      </c>
      <c r="I470" s="19">
        <v>220.1</v>
      </c>
      <c r="J470" s="19">
        <v>64</v>
      </c>
      <c r="K470" s="20" t="s">
        <v>12</v>
      </c>
    </row>
    <row r="471" spans="2:11" x14ac:dyDescent="0.2">
      <c r="B471" s="15">
        <v>38354</v>
      </c>
      <c r="C471" s="13">
        <v>0.49511574074074072</v>
      </c>
      <c r="D471" s="11" t="s">
        <v>16</v>
      </c>
      <c r="E471" s="56" t="s">
        <v>8</v>
      </c>
      <c r="F471" s="19">
        <v>59</v>
      </c>
      <c r="G471" s="19">
        <v>40</v>
      </c>
      <c r="H471" s="19">
        <v>72</v>
      </c>
      <c r="I471" s="19">
        <v>223.2</v>
      </c>
      <c r="J471" s="19">
        <v>59</v>
      </c>
      <c r="K471" s="20" t="s">
        <v>12</v>
      </c>
    </row>
    <row r="472" spans="2:11" x14ac:dyDescent="0.2">
      <c r="B472" s="15">
        <v>38364</v>
      </c>
      <c r="C472" s="13">
        <v>0.66659722222222217</v>
      </c>
      <c r="D472" s="11" t="s">
        <v>17</v>
      </c>
      <c r="E472" s="56" t="s">
        <v>8</v>
      </c>
      <c r="F472" s="19">
        <v>24</v>
      </c>
      <c r="G472" s="19">
        <v>42</v>
      </c>
      <c r="H472" s="19">
        <v>73</v>
      </c>
      <c r="I472" s="19">
        <v>226.3</v>
      </c>
      <c r="J472" s="19">
        <v>24</v>
      </c>
      <c r="K472" s="20" t="s">
        <v>12</v>
      </c>
    </row>
    <row r="473" spans="2:11" x14ac:dyDescent="0.2">
      <c r="B473" s="15">
        <v>38365</v>
      </c>
      <c r="C473" s="13">
        <v>0.53765046296296293</v>
      </c>
      <c r="D473" s="11" t="s">
        <v>17</v>
      </c>
      <c r="E473" s="56" t="s">
        <v>8</v>
      </c>
      <c r="F473" s="19">
        <v>61</v>
      </c>
      <c r="G473" s="19">
        <v>0</v>
      </c>
      <c r="H473" s="19">
        <v>73</v>
      </c>
      <c r="I473" s="19">
        <v>226.3</v>
      </c>
      <c r="J473" s="19">
        <v>61</v>
      </c>
      <c r="K473" s="20" t="s">
        <v>10</v>
      </c>
    </row>
    <row r="474" spans="2:11" x14ac:dyDescent="0.2">
      <c r="B474" s="15">
        <v>38354</v>
      </c>
      <c r="C474" s="13">
        <v>6.1087962962962962E-2</v>
      </c>
      <c r="D474" s="11" t="s">
        <v>16</v>
      </c>
      <c r="E474" s="56" t="s">
        <v>8</v>
      </c>
      <c r="F474" s="19">
        <v>63</v>
      </c>
      <c r="G474" s="19">
        <v>24</v>
      </c>
      <c r="H474" s="19">
        <v>73</v>
      </c>
      <c r="I474" s="19">
        <v>226.3</v>
      </c>
      <c r="J474" s="19">
        <v>63</v>
      </c>
      <c r="K474" s="20" t="s">
        <v>10</v>
      </c>
    </row>
    <row r="475" spans="2:11" x14ac:dyDescent="0.2">
      <c r="B475" s="15">
        <v>38357</v>
      </c>
      <c r="C475" s="13">
        <v>0.46835648148148151</v>
      </c>
      <c r="D475" s="11" t="s">
        <v>16</v>
      </c>
      <c r="E475" s="56" t="s">
        <v>8</v>
      </c>
      <c r="F475" s="19">
        <v>42</v>
      </c>
      <c r="G475" s="19">
        <v>14</v>
      </c>
      <c r="H475" s="19">
        <v>74</v>
      </c>
      <c r="I475" s="19">
        <v>229.4</v>
      </c>
      <c r="J475" s="19">
        <v>42</v>
      </c>
      <c r="K475" s="20" t="s">
        <v>10</v>
      </c>
    </row>
    <row r="476" spans="2:11" x14ac:dyDescent="0.2">
      <c r="B476" s="15">
        <v>38371</v>
      </c>
      <c r="C476" s="13">
        <v>0.89957175925925925</v>
      </c>
      <c r="D476" s="11" t="s">
        <v>17</v>
      </c>
      <c r="E476" s="56" t="s">
        <v>8</v>
      </c>
      <c r="F476" s="19">
        <v>57</v>
      </c>
      <c r="G476" s="19">
        <v>1</v>
      </c>
      <c r="H476" s="19">
        <v>74</v>
      </c>
      <c r="I476" s="19">
        <v>229.4</v>
      </c>
      <c r="J476" s="19">
        <v>57</v>
      </c>
      <c r="K476" s="20" t="s">
        <v>10</v>
      </c>
    </row>
    <row r="477" spans="2:11" x14ac:dyDescent="0.2">
      <c r="B477" s="15">
        <v>38359</v>
      </c>
      <c r="C477" s="13">
        <v>9.5752314814814818E-2</v>
      </c>
      <c r="D477" s="11" t="s">
        <v>16</v>
      </c>
      <c r="E477" s="56" t="s">
        <v>8</v>
      </c>
      <c r="F477" s="19">
        <v>51</v>
      </c>
      <c r="G477" s="19">
        <v>26</v>
      </c>
      <c r="H477" s="19">
        <v>75</v>
      </c>
      <c r="I477" s="19">
        <v>232.5</v>
      </c>
      <c r="J477" s="19">
        <v>51</v>
      </c>
      <c r="K477" s="20" t="s">
        <v>13</v>
      </c>
    </row>
    <row r="478" spans="2:11" x14ac:dyDescent="0.2">
      <c r="B478" s="15">
        <v>38359</v>
      </c>
      <c r="C478" s="13">
        <v>0.24828703703703703</v>
      </c>
      <c r="D478" s="11" t="s">
        <v>16</v>
      </c>
      <c r="E478" s="56" t="s">
        <v>8</v>
      </c>
      <c r="F478" s="19">
        <v>57</v>
      </c>
      <c r="G478" s="19">
        <v>15</v>
      </c>
      <c r="H478" s="19">
        <v>77</v>
      </c>
      <c r="I478" s="19">
        <v>238.7</v>
      </c>
      <c r="J478" s="19">
        <v>57</v>
      </c>
      <c r="K478" s="20" t="s">
        <v>10</v>
      </c>
    </row>
    <row r="479" spans="2:11" x14ac:dyDescent="0.2">
      <c r="B479" s="15">
        <v>38365</v>
      </c>
      <c r="C479" s="13">
        <v>0.83285879629629633</v>
      </c>
      <c r="D479" s="11" t="s">
        <v>17</v>
      </c>
      <c r="E479" s="56" t="s">
        <v>8</v>
      </c>
      <c r="F479" s="19">
        <v>75</v>
      </c>
      <c r="G479" s="19">
        <v>57</v>
      </c>
      <c r="H479" s="19">
        <v>77</v>
      </c>
      <c r="I479" s="19">
        <v>238.7</v>
      </c>
      <c r="J479" s="19">
        <v>75</v>
      </c>
      <c r="K479" s="20" t="s">
        <v>12</v>
      </c>
    </row>
    <row r="480" spans="2:11" x14ac:dyDescent="0.2">
      <c r="B480" s="15">
        <v>38367</v>
      </c>
      <c r="C480" s="13">
        <v>0.37614583333333335</v>
      </c>
      <c r="D480" s="11" t="s">
        <v>16</v>
      </c>
      <c r="E480" s="56" t="s">
        <v>8</v>
      </c>
      <c r="F480" s="19">
        <v>24</v>
      </c>
      <c r="G480" s="19">
        <v>77</v>
      </c>
      <c r="H480" s="19">
        <v>78</v>
      </c>
      <c r="I480" s="19">
        <v>241.8</v>
      </c>
      <c r="J480" s="19">
        <v>24</v>
      </c>
      <c r="K480" s="20" t="s">
        <v>12</v>
      </c>
    </row>
    <row r="481" spans="2:11" x14ac:dyDescent="0.2">
      <c r="B481" s="15">
        <v>38361</v>
      </c>
      <c r="C481" s="13">
        <v>7.7499999999999999E-2</v>
      </c>
      <c r="D481" s="11" t="s">
        <v>16</v>
      </c>
      <c r="E481" s="56" t="s">
        <v>8</v>
      </c>
      <c r="F481" s="19">
        <v>49</v>
      </c>
      <c r="G481" s="19">
        <v>5</v>
      </c>
      <c r="H481" s="19">
        <v>78</v>
      </c>
      <c r="I481" s="19">
        <v>241.8</v>
      </c>
      <c r="J481" s="19">
        <v>49</v>
      </c>
      <c r="K481" s="20" t="s">
        <v>13</v>
      </c>
    </row>
    <row r="482" spans="2:11" x14ac:dyDescent="0.2">
      <c r="B482" s="15">
        <v>38355</v>
      </c>
      <c r="C482" s="13">
        <v>0.33068287037037036</v>
      </c>
      <c r="D482" s="11" t="s">
        <v>16</v>
      </c>
      <c r="E482" s="56" t="s">
        <v>8</v>
      </c>
      <c r="F482" s="19">
        <v>16</v>
      </c>
      <c r="G482" s="19">
        <v>0</v>
      </c>
      <c r="H482" s="19">
        <v>79</v>
      </c>
      <c r="I482" s="19">
        <v>244.9</v>
      </c>
      <c r="J482" s="19">
        <v>16</v>
      </c>
      <c r="K482" s="20" t="s">
        <v>10</v>
      </c>
    </row>
    <row r="483" spans="2:11" x14ac:dyDescent="0.2">
      <c r="B483" s="15">
        <v>38365</v>
      </c>
      <c r="C483" s="13">
        <v>0.37010416666666668</v>
      </c>
      <c r="D483" s="11" t="s">
        <v>16</v>
      </c>
      <c r="E483" s="56" t="s">
        <v>8</v>
      </c>
      <c r="F483" s="19">
        <v>32</v>
      </c>
      <c r="G483" s="19">
        <v>5</v>
      </c>
      <c r="H483" s="19">
        <v>79</v>
      </c>
      <c r="I483" s="19">
        <v>244.9</v>
      </c>
      <c r="J483" s="19">
        <v>32</v>
      </c>
      <c r="K483" s="20" t="s">
        <v>9</v>
      </c>
    </row>
    <row r="484" spans="2:11" x14ac:dyDescent="0.2">
      <c r="B484" s="15">
        <v>38353</v>
      </c>
      <c r="C484" s="13">
        <v>0.73910879629629633</v>
      </c>
      <c r="D484" s="11" t="s">
        <v>17</v>
      </c>
      <c r="E484" s="56" t="s">
        <v>8</v>
      </c>
      <c r="F484" s="19">
        <v>40</v>
      </c>
      <c r="G484" s="19">
        <v>59</v>
      </c>
      <c r="H484" s="19">
        <v>79</v>
      </c>
      <c r="I484" s="19">
        <v>244.9</v>
      </c>
      <c r="J484" s="19">
        <v>40</v>
      </c>
      <c r="K484" s="20" t="s">
        <v>10</v>
      </c>
    </row>
    <row r="485" spans="2:11" x14ac:dyDescent="0.2">
      <c r="B485" s="15">
        <v>38360</v>
      </c>
      <c r="C485" s="13">
        <v>0.90579861111111104</v>
      </c>
      <c r="D485" s="11" t="s">
        <v>17</v>
      </c>
      <c r="E485" s="56" t="s">
        <v>8</v>
      </c>
      <c r="F485" s="19">
        <v>49</v>
      </c>
      <c r="G485" s="19">
        <v>5</v>
      </c>
      <c r="H485" s="19">
        <v>80</v>
      </c>
      <c r="I485" s="19">
        <v>248</v>
      </c>
      <c r="J485" s="19">
        <v>49</v>
      </c>
      <c r="K485" s="20" t="s">
        <v>13</v>
      </c>
    </row>
    <row r="486" spans="2:11" x14ac:dyDescent="0.2">
      <c r="B486" s="15">
        <v>38358</v>
      </c>
      <c r="C486" s="13">
        <v>0.56285879629629632</v>
      </c>
      <c r="D486" s="11" t="s">
        <v>17</v>
      </c>
      <c r="E486" s="56" t="s">
        <v>8</v>
      </c>
      <c r="F486" s="19">
        <v>46</v>
      </c>
      <c r="G486" s="19">
        <v>21</v>
      </c>
      <c r="H486" s="19">
        <v>81</v>
      </c>
      <c r="I486" s="19">
        <v>251.1</v>
      </c>
      <c r="J486" s="19">
        <v>46</v>
      </c>
      <c r="K486" s="20" t="s">
        <v>13</v>
      </c>
    </row>
    <row r="487" spans="2:11" x14ac:dyDescent="0.2">
      <c r="B487" s="15">
        <v>38365</v>
      </c>
      <c r="C487" s="13">
        <v>7.1261574074074074E-2</v>
      </c>
      <c r="D487" s="11" t="s">
        <v>16</v>
      </c>
      <c r="E487" s="56" t="s">
        <v>8</v>
      </c>
      <c r="F487" s="19">
        <v>24</v>
      </c>
      <c r="G487" s="19">
        <v>42</v>
      </c>
      <c r="H487" s="19">
        <v>82</v>
      </c>
      <c r="I487" s="19">
        <v>254.2</v>
      </c>
      <c r="J487" s="19">
        <v>24</v>
      </c>
      <c r="K487" s="20" t="s">
        <v>12</v>
      </c>
    </row>
    <row r="488" spans="2:11" x14ac:dyDescent="0.2">
      <c r="B488" s="15">
        <v>38355</v>
      </c>
      <c r="C488" s="13">
        <v>0.17637731481481481</v>
      </c>
      <c r="D488" s="11" t="s">
        <v>16</v>
      </c>
      <c r="E488" s="56" t="s">
        <v>8</v>
      </c>
      <c r="F488" s="19">
        <v>40</v>
      </c>
      <c r="G488" s="19">
        <v>67</v>
      </c>
      <c r="H488" s="19">
        <v>83</v>
      </c>
      <c r="I488" s="19">
        <v>257.3</v>
      </c>
      <c r="J488" s="19">
        <v>40</v>
      </c>
      <c r="K488" s="20" t="s">
        <v>10</v>
      </c>
    </row>
    <row r="489" spans="2:11" x14ac:dyDescent="0.2">
      <c r="B489" s="15">
        <v>38355</v>
      </c>
      <c r="C489" s="13">
        <v>0.33584490740740741</v>
      </c>
      <c r="D489" s="11" t="s">
        <v>16</v>
      </c>
      <c r="E489" s="56" t="s">
        <v>8</v>
      </c>
      <c r="F489" s="19">
        <v>41</v>
      </c>
      <c r="G489" s="19">
        <v>34</v>
      </c>
      <c r="H489" s="19">
        <v>83</v>
      </c>
      <c r="I489" s="19">
        <v>257.3</v>
      </c>
      <c r="J489" s="19">
        <v>41</v>
      </c>
      <c r="K489" s="20" t="s">
        <v>12</v>
      </c>
    </row>
    <row r="490" spans="2:11" x14ac:dyDescent="0.2">
      <c r="B490" s="15">
        <v>38356</v>
      </c>
      <c r="C490" s="13">
        <v>0.18641203703703704</v>
      </c>
      <c r="D490" s="11" t="s">
        <v>16</v>
      </c>
      <c r="E490" s="56" t="s">
        <v>8</v>
      </c>
      <c r="F490" s="19">
        <v>52</v>
      </c>
      <c r="G490" s="19">
        <v>11</v>
      </c>
      <c r="H490" s="19">
        <v>83</v>
      </c>
      <c r="I490" s="19">
        <v>257.3</v>
      </c>
      <c r="J490" s="19">
        <v>52</v>
      </c>
      <c r="K490" s="20" t="s">
        <v>12</v>
      </c>
    </row>
    <row r="491" spans="2:11" x14ac:dyDescent="0.2">
      <c r="B491" s="15">
        <v>38355</v>
      </c>
      <c r="C491" s="13">
        <v>5.1296296296296291E-2</v>
      </c>
      <c r="D491" s="11" t="s">
        <v>16</v>
      </c>
      <c r="E491" s="56" t="s">
        <v>8</v>
      </c>
      <c r="F491" s="19">
        <v>96</v>
      </c>
      <c r="G491" s="19">
        <v>20</v>
      </c>
      <c r="H491" s="19">
        <v>84</v>
      </c>
      <c r="I491" s="19">
        <v>260.39999999999998</v>
      </c>
      <c r="J491" s="19">
        <v>96</v>
      </c>
      <c r="K491" s="20" t="s">
        <v>10</v>
      </c>
    </row>
    <row r="492" spans="2:11" x14ac:dyDescent="0.2">
      <c r="B492" s="15">
        <v>38362</v>
      </c>
      <c r="C492" s="13">
        <v>0.68840277777777781</v>
      </c>
      <c r="D492" s="11" t="s">
        <v>17</v>
      </c>
      <c r="E492" s="56" t="s">
        <v>8</v>
      </c>
      <c r="F492" s="19">
        <v>5</v>
      </c>
      <c r="G492" s="19">
        <v>17</v>
      </c>
      <c r="H492" s="19">
        <v>85</v>
      </c>
      <c r="I492" s="19">
        <v>263.5</v>
      </c>
      <c r="J492" s="19">
        <v>5</v>
      </c>
      <c r="K492" s="20" t="s">
        <v>12</v>
      </c>
    </row>
    <row r="493" spans="2:11" x14ac:dyDescent="0.2">
      <c r="B493" s="15">
        <v>38364</v>
      </c>
      <c r="C493" s="13">
        <v>0.29293981481481485</v>
      </c>
      <c r="D493" s="11" t="s">
        <v>16</v>
      </c>
      <c r="E493" s="56" t="s">
        <v>8</v>
      </c>
      <c r="F493" s="19">
        <v>7</v>
      </c>
      <c r="G493" s="19">
        <v>4</v>
      </c>
      <c r="H493" s="19">
        <v>85</v>
      </c>
      <c r="I493" s="19">
        <v>263.5</v>
      </c>
      <c r="J493" s="19">
        <v>7</v>
      </c>
      <c r="K493" s="20" t="s">
        <v>13</v>
      </c>
    </row>
    <row r="494" spans="2:11" x14ac:dyDescent="0.2">
      <c r="B494" s="15">
        <v>38361</v>
      </c>
      <c r="C494" s="13">
        <v>0.70539351851851861</v>
      </c>
      <c r="D494" s="11" t="s">
        <v>17</v>
      </c>
      <c r="E494" s="56" t="s">
        <v>8</v>
      </c>
      <c r="F494" s="19">
        <v>38</v>
      </c>
      <c r="G494" s="19">
        <v>1</v>
      </c>
      <c r="H494" s="19">
        <v>85</v>
      </c>
      <c r="I494" s="19">
        <v>263.5</v>
      </c>
      <c r="J494" s="19">
        <v>38</v>
      </c>
      <c r="K494" s="20" t="s">
        <v>10</v>
      </c>
    </row>
    <row r="495" spans="2:11" x14ac:dyDescent="0.2">
      <c r="B495" s="15">
        <v>38353</v>
      </c>
      <c r="C495" s="13">
        <v>0.35140046296296296</v>
      </c>
      <c r="D495" s="11" t="s">
        <v>16</v>
      </c>
      <c r="E495" s="56" t="s">
        <v>8</v>
      </c>
      <c r="F495" s="19">
        <v>40</v>
      </c>
      <c r="G495" s="19">
        <v>33</v>
      </c>
      <c r="H495" s="19">
        <v>85</v>
      </c>
      <c r="I495" s="19">
        <v>263.5</v>
      </c>
      <c r="J495" s="19">
        <v>40</v>
      </c>
      <c r="K495" s="20" t="s">
        <v>10</v>
      </c>
    </row>
    <row r="496" spans="2:11" x14ac:dyDescent="0.2">
      <c r="B496" s="15">
        <v>38356</v>
      </c>
      <c r="C496" s="13">
        <v>0.27141203703703703</v>
      </c>
      <c r="D496" s="11" t="s">
        <v>16</v>
      </c>
      <c r="E496" s="56" t="s">
        <v>8</v>
      </c>
      <c r="F496" s="19">
        <v>61</v>
      </c>
      <c r="G496" s="19">
        <v>40</v>
      </c>
      <c r="H496" s="19">
        <v>86</v>
      </c>
      <c r="I496" s="19">
        <v>266.60000000000002</v>
      </c>
      <c r="J496" s="19">
        <v>61</v>
      </c>
      <c r="K496" s="20" t="s">
        <v>10</v>
      </c>
    </row>
    <row r="497" spans="2:11" x14ac:dyDescent="0.2">
      <c r="B497" s="15">
        <v>38354</v>
      </c>
      <c r="C497" s="13">
        <v>0.10068287037037038</v>
      </c>
      <c r="D497" s="11" t="s">
        <v>16</v>
      </c>
      <c r="E497" s="56" t="s">
        <v>8</v>
      </c>
      <c r="F497" s="19">
        <v>59</v>
      </c>
      <c r="G497" s="19">
        <v>88</v>
      </c>
      <c r="H497" s="19">
        <v>87</v>
      </c>
      <c r="I497" s="19">
        <v>269.7</v>
      </c>
      <c r="J497" s="19">
        <v>59</v>
      </c>
      <c r="K497" s="20" t="s">
        <v>12</v>
      </c>
    </row>
    <row r="498" spans="2:11" x14ac:dyDescent="0.2">
      <c r="B498" s="15">
        <v>38356</v>
      </c>
      <c r="C498" s="13">
        <v>6.9664351851851852E-2</v>
      </c>
      <c r="D498" s="11" t="s">
        <v>16</v>
      </c>
      <c r="E498" s="56" t="s">
        <v>8</v>
      </c>
      <c r="F498" s="19">
        <v>67</v>
      </c>
      <c r="G498" s="19">
        <v>36</v>
      </c>
      <c r="H498" s="19">
        <v>87</v>
      </c>
      <c r="I498" s="19">
        <v>269.7</v>
      </c>
      <c r="J498" s="19">
        <v>67</v>
      </c>
      <c r="K498" s="20" t="s">
        <v>9</v>
      </c>
    </row>
    <row r="499" spans="2:11" x14ac:dyDescent="0.2">
      <c r="B499" s="15">
        <v>38355</v>
      </c>
      <c r="C499" s="13">
        <v>0.40858796296296296</v>
      </c>
      <c r="D499" s="11" t="s">
        <v>16</v>
      </c>
      <c r="E499" s="56" t="s">
        <v>8</v>
      </c>
      <c r="F499" s="19">
        <v>96</v>
      </c>
      <c r="G499" s="19">
        <v>14</v>
      </c>
      <c r="H499" s="19">
        <v>88</v>
      </c>
      <c r="I499" s="19">
        <v>272.8</v>
      </c>
      <c r="J499" s="19">
        <v>96</v>
      </c>
      <c r="K499" s="20" t="s">
        <v>10</v>
      </c>
    </row>
    <row r="500" spans="2:11" x14ac:dyDescent="0.2">
      <c r="B500" s="15">
        <v>38353</v>
      </c>
      <c r="C500" s="13">
        <v>0.31692129629629628</v>
      </c>
      <c r="D500" s="11" t="s">
        <v>16</v>
      </c>
      <c r="E500" s="56" t="s">
        <v>8</v>
      </c>
      <c r="F500" s="19">
        <v>7</v>
      </c>
      <c r="G500" s="19">
        <v>6</v>
      </c>
      <c r="H500" s="19">
        <v>89</v>
      </c>
      <c r="I500" s="19">
        <v>275.89999999999998</v>
      </c>
      <c r="J500" s="19">
        <v>7</v>
      </c>
      <c r="K500" s="20" t="s">
        <v>13</v>
      </c>
    </row>
    <row r="501" spans="2:11" x14ac:dyDescent="0.2">
      <c r="B501" s="15">
        <v>38353</v>
      </c>
      <c r="C501" s="13">
        <v>0.67928240740740742</v>
      </c>
      <c r="D501" s="11" t="s">
        <v>17</v>
      </c>
      <c r="E501" s="56" t="s">
        <v>8</v>
      </c>
      <c r="F501" s="19">
        <v>11</v>
      </c>
      <c r="G501" s="19">
        <v>63</v>
      </c>
      <c r="H501" s="19">
        <v>89</v>
      </c>
      <c r="I501" s="19">
        <v>275.89999999999998</v>
      </c>
      <c r="J501" s="19">
        <v>11</v>
      </c>
      <c r="K501" s="20" t="s">
        <v>13</v>
      </c>
    </row>
    <row r="502" spans="2:11" x14ac:dyDescent="0.2">
      <c r="B502" s="15">
        <v>38353</v>
      </c>
      <c r="C502" s="13">
        <v>0.72755787037037034</v>
      </c>
      <c r="D502" s="11" t="s">
        <v>17</v>
      </c>
      <c r="E502" s="56" t="s">
        <v>8</v>
      </c>
      <c r="F502" s="19">
        <v>74</v>
      </c>
      <c r="G502" s="19">
        <v>31</v>
      </c>
      <c r="H502" s="19">
        <v>89</v>
      </c>
      <c r="I502" s="19">
        <v>275.89999999999998</v>
      </c>
      <c r="J502" s="19">
        <v>74</v>
      </c>
      <c r="K502" s="20" t="s">
        <v>12</v>
      </c>
    </row>
    <row r="503" spans="2:11" x14ac:dyDescent="0.2">
      <c r="B503" s="15">
        <v>38355</v>
      </c>
      <c r="C503" s="13">
        <v>4.0474537037037038E-2</v>
      </c>
      <c r="D503" s="11" t="s">
        <v>16</v>
      </c>
      <c r="E503" s="56" t="s">
        <v>8</v>
      </c>
      <c r="F503" s="19">
        <v>46</v>
      </c>
      <c r="G503" s="19">
        <v>5</v>
      </c>
      <c r="H503" s="19">
        <v>90</v>
      </c>
      <c r="I503" s="19">
        <v>279</v>
      </c>
      <c r="J503" s="19">
        <v>46</v>
      </c>
      <c r="K503" s="20" t="s">
        <v>13</v>
      </c>
    </row>
    <row r="504" spans="2:11" x14ac:dyDescent="0.2">
      <c r="B504" s="15">
        <v>38360</v>
      </c>
      <c r="C504" s="13">
        <v>0.60972222222222217</v>
      </c>
      <c r="D504" s="11" t="s">
        <v>17</v>
      </c>
      <c r="E504" s="56" t="s">
        <v>8</v>
      </c>
      <c r="F504" s="19">
        <v>80</v>
      </c>
      <c r="G504" s="19">
        <v>26</v>
      </c>
      <c r="H504" s="19">
        <v>90</v>
      </c>
      <c r="I504" s="19">
        <v>279</v>
      </c>
      <c r="J504" s="19">
        <v>80</v>
      </c>
      <c r="K504" s="20" t="s">
        <v>12</v>
      </c>
    </row>
    <row r="505" spans="2:11" x14ac:dyDescent="0.2">
      <c r="B505" s="15">
        <v>38358</v>
      </c>
      <c r="C505" s="13">
        <v>0.54732638888888896</v>
      </c>
      <c r="D505" s="11" t="s">
        <v>17</v>
      </c>
      <c r="E505" s="56" t="s">
        <v>8</v>
      </c>
      <c r="F505" s="19">
        <v>7</v>
      </c>
      <c r="G505" s="19">
        <v>4</v>
      </c>
      <c r="H505" s="19">
        <v>91</v>
      </c>
      <c r="I505" s="19">
        <v>282.10000000000002</v>
      </c>
      <c r="J505" s="19">
        <v>7</v>
      </c>
      <c r="K505" s="20" t="s">
        <v>13</v>
      </c>
    </row>
    <row r="506" spans="2:11" x14ac:dyDescent="0.2">
      <c r="B506" s="15">
        <v>38359</v>
      </c>
      <c r="C506" s="13">
        <v>0.36249999999999999</v>
      </c>
      <c r="D506" s="11" t="s">
        <v>16</v>
      </c>
      <c r="E506" s="56" t="s">
        <v>8</v>
      </c>
      <c r="F506" s="19">
        <v>40</v>
      </c>
      <c r="G506" s="19">
        <v>17</v>
      </c>
      <c r="H506" s="19">
        <v>91</v>
      </c>
      <c r="I506" s="19">
        <v>282.10000000000002</v>
      </c>
      <c r="J506" s="19">
        <v>40</v>
      </c>
      <c r="K506" s="20" t="s">
        <v>10</v>
      </c>
    </row>
    <row r="507" spans="2:11" x14ac:dyDescent="0.2">
      <c r="B507" s="15">
        <v>38355</v>
      </c>
      <c r="C507" s="13">
        <v>0.63993055555555556</v>
      </c>
      <c r="D507" s="11" t="s">
        <v>17</v>
      </c>
      <c r="E507" s="56" t="s">
        <v>8</v>
      </c>
      <c r="F507" s="19">
        <v>54</v>
      </c>
      <c r="G507" s="19">
        <v>80</v>
      </c>
      <c r="H507" s="19">
        <v>91</v>
      </c>
      <c r="I507" s="19">
        <v>282.10000000000002</v>
      </c>
      <c r="J507" s="19">
        <v>54</v>
      </c>
      <c r="K507" s="20" t="s">
        <v>10</v>
      </c>
    </row>
    <row r="508" spans="2:11" x14ac:dyDescent="0.2">
      <c r="B508" s="15">
        <v>38360</v>
      </c>
      <c r="C508" s="13">
        <v>0.84446759259259263</v>
      </c>
      <c r="D508" s="11" t="s">
        <v>17</v>
      </c>
      <c r="E508" s="56" t="s">
        <v>8</v>
      </c>
      <c r="F508" s="19">
        <v>58</v>
      </c>
      <c r="G508" s="19">
        <v>46</v>
      </c>
      <c r="H508" s="19">
        <v>91</v>
      </c>
      <c r="I508" s="19">
        <v>282.10000000000002</v>
      </c>
      <c r="J508" s="19">
        <v>58</v>
      </c>
      <c r="K508" s="20" t="s">
        <v>13</v>
      </c>
    </row>
    <row r="509" spans="2:11" x14ac:dyDescent="0.2">
      <c r="B509" s="15">
        <v>38366</v>
      </c>
      <c r="C509" s="13">
        <v>0.81600694444444455</v>
      </c>
      <c r="D509" s="11" t="s">
        <v>17</v>
      </c>
      <c r="E509" s="56" t="s">
        <v>8</v>
      </c>
      <c r="F509" s="19">
        <v>75</v>
      </c>
      <c r="G509" s="19">
        <v>57</v>
      </c>
      <c r="H509" s="19">
        <v>91</v>
      </c>
      <c r="I509" s="19">
        <v>282.10000000000002</v>
      </c>
      <c r="J509" s="19">
        <v>75</v>
      </c>
      <c r="K509" s="20" t="s">
        <v>12</v>
      </c>
    </row>
    <row r="510" spans="2:11" x14ac:dyDescent="0.2">
      <c r="B510" s="15">
        <v>38357</v>
      </c>
      <c r="C510" s="13">
        <v>5.5983796296296295E-2</v>
      </c>
      <c r="D510" s="11" t="s">
        <v>16</v>
      </c>
      <c r="E510" s="56" t="s">
        <v>8</v>
      </c>
      <c r="F510" s="19">
        <v>77</v>
      </c>
      <c r="G510" s="19">
        <v>15</v>
      </c>
      <c r="H510" s="19">
        <v>91</v>
      </c>
      <c r="I510" s="19">
        <v>282.10000000000002</v>
      </c>
      <c r="J510" s="19">
        <v>77</v>
      </c>
      <c r="K510" s="20" t="s">
        <v>13</v>
      </c>
    </row>
    <row r="511" spans="2:11" x14ac:dyDescent="0.2">
      <c r="B511" s="15">
        <v>38363</v>
      </c>
      <c r="C511" s="13">
        <v>0.35481481481481486</v>
      </c>
      <c r="D511" s="11" t="s">
        <v>16</v>
      </c>
      <c r="E511" s="56" t="s">
        <v>8</v>
      </c>
      <c r="F511" s="19">
        <v>80</v>
      </c>
      <c r="G511" s="19">
        <v>54</v>
      </c>
      <c r="H511" s="19">
        <v>91</v>
      </c>
      <c r="I511" s="19">
        <v>282.10000000000002</v>
      </c>
      <c r="J511" s="19">
        <v>80</v>
      </c>
      <c r="K511" s="20" t="s">
        <v>12</v>
      </c>
    </row>
    <row r="512" spans="2:11" x14ac:dyDescent="0.2">
      <c r="B512" s="15">
        <v>38363</v>
      </c>
      <c r="C512" s="13">
        <v>0.55297453703703703</v>
      </c>
      <c r="D512" s="11" t="s">
        <v>17</v>
      </c>
      <c r="E512" s="56" t="s">
        <v>8</v>
      </c>
      <c r="F512" s="19">
        <v>6</v>
      </c>
      <c r="G512" s="19">
        <v>41</v>
      </c>
      <c r="H512" s="19">
        <v>92</v>
      </c>
      <c r="I512" s="19">
        <v>285.2</v>
      </c>
      <c r="J512" s="19">
        <v>6</v>
      </c>
      <c r="K512" s="20" t="s">
        <v>12</v>
      </c>
    </row>
    <row r="513" spans="2:11" x14ac:dyDescent="0.2">
      <c r="B513" s="15">
        <v>38357</v>
      </c>
      <c r="C513" s="13">
        <v>0.88012731481481488</v>
      </c>
      <c r="D513" s="11" t="s">
        <v>17</v>
      </c>
      <c r="E513" s="56" t="s">
        <v>8</v>
      </c>
      <c r="F513" s="19">
        <v>33</v>
      </c>
      <c r="G513" s="19">
        <v>14</v>
      </c>
      <c r="H513" s="19">
        <v>94</v>
      </c>
      <c r="I513" s="19">
        <v>291.39999999999998</v>
      </c>
      <c r="J513" s="19">
        <v>33</v>
      </c>
      <c r="K513" s="20" t="s">
        <v>9</v>
      </c>
    </row>
    <row r="514" spans="2:11" x14ac:dyDescent="0.2">
      <c r="B514" s="15">
        <v>38358</v>
      </c>
      <c r="C514" s="13">
        <v>4.7685185185185183E-3</v>
      </c>
      <c r="D514" s="11" t="s">
        <v>16</v>
      </c>
      <c r="E514" s="56" t="s">
        <v>8</v>
      </c>
      <c r="F514" s="19">
        <v>47</v>
      </c>
      <c r="G514" s="19">
        <v>4</v>
      </c>
      <c r="H514" s="19">
        <v>94</v>
      </c>
      <c r="I514" s="19">
        <v>291.39999999999998</v>
      </c>
      <c r="J514" s="19">
        <v>47</v>
      </c>
      <c r="K514" s="20" t="s">
        <v>13</v>
      </c>
    </row>
    <row r="515" spans="2:11" x14ac:dyDescent="0.2">
      <c r="B515" s="15">
        <v>38362</v>
      </c>
      <c r="C515" s="13">
        <v>0.20504629629629631</v>
      </c>
      <c r="D515" s="11" t="s">
        <v>16</v>
      </c>
      <c r="E515" s="56" t="s">
        <v>8</v>
      </c>
      <c r="F515" s="19">
        <v>7</v>
      </c>
      <c r="G515" s="19">
        <v>53</v>
      </c>
      <c r="H515" s="19">
        <v>95</v>
      </c>
      <c r="I515" s="19">
        <v>294.5</v>
      </c>
      <c r="J515" s="19">
        <v>7</v>
      </c>
      <c r="K515" s="20" t="s">
        <v>13</v>
      </c>
    </row>
    <row r="516" spans="2:11" x14ac:dyDescent="0.2">
      <c r="B516" s="15">
        <v>38354</v>
      </c>
      <c r="C516" s="13">
        <v>0.89548611111111109</v>
      </c>
      <c r="D516" s="11" t="s">
        <v>17</v>
      </c>
      <c r="E516" s="56" t="s">
        <v>8</v>
      </c>
      <c r="F516" s="19">
        <v>72</v>
      </c>
      <c r="G516" s="19">
        <v>59</v>
      </c>
      <c r="H516" s="19">
        <v>95</v>
      </c>
      <c r="I516" s="19">
        <v>294.5</v>
      </c>
      <c r="J516" s="19">
        <v>72</v>
      </c>
      <c r="K516" s="20" t="s">
        <v>10</v>
      </c>
    </row>
    <row r="517" spans="2:11" x14ac:dyDescent="0.2">
      <c r="B517" s="15">
        <v>38366</v>
      </c>
      <c r="C517" s="13">
        <v>0.6388773148148148</v>
      </c>
      <c r="D517" s="11" t="s">
        <v>17</v>
      </c>
      <c r="E517" s="56" t="s">
        <v>8</v>
      </c>
      <c r="F517" s="19">
        <v>83</v>
      </c>
      <c r="G517" s="19">
        <v>13</v>
      </c>
      <c r="H517" s="19">
        <v>95</v>
      </c>
      <c r="I517" s="19">
        <v>294.5</v>
      </c>
      <c r="J517" s="19">
        <v>83</v>
      </c>
      <c r="K517" s="20" t="s">
        <v>10</v>
      </c>
    </row>
    <row r="518" spans="2:11" x14ac:dyDescent="0.2">
      <c r="B518" s="15">
        <v>38360</v>
      </c>
      <c r="C518" s="13">
        <v>0.53190972222222221</v>
      </c>
      <c r="D518" s="11" t="s">
        <v>17</v>
      </c>
      <c r="E518" s="56" t="s">
        <v>8</v>
      </c>
      <c r="F518" s="19">
        <v>40</v>
      </c>
      <c r="G518" s="19">
        <v>20</v>
      </c>
      <c r="H518" s="19">
        <v>96</v>
      </c>
      <c r="I518" s="19">
        <v>297.60000000000002</v>
      </c>
      <c r="J518" s="19">
        <v>40</v>
      </c>
      <c r="K518" s="20" t="s">
        <v>10</v>
      </c>
    </row>
    <row r="519" spans="2:11" x14ac:dyDescent="0.2">
      <c r="B519" s="15">
        <v>38369</v>
      </c>
      <c r="C519" s="13">
        <v>0.12063657407407408</v>
      </c>
      <c r="D519" s="11" t="s">
        <v>16</v>
      </c>
      <c r="E519" s="56" t="s">
        <v>8</v>
      </c>
      <c r="F519" s="19">
        <v>51</v>
      </c>
      <c r="G519" s="19">
        <v>39</v>
      </c>
      <c r="H519" s="19">
        <v>96</v>
      </c>
      <c r="I519" s="19">
        <v>297.60000000000002</v>
      </c>
      <c r="J519" s="19">
        <v>51</v>
      </c>
      <c r="K519" s="20" t="s">
        <v>13</v>
      </c>
    </row>
    <row r="520" spans="2:11" x14ac:dyDescent="0.2">
      <c r="B520" s="15">
        <v>38375</v>
      </c>
      <c r="C520" s="13">
        <v>0.84133101851851855</v>
      </c>
      <c r="D520" s="11" t="s">
        <v>17</v>
      </c>
      <c r="E520" s="56" t="s">
        <v>8</v>
      </c>
      <c r="F520" s="19">
        <v>87</v>
      </c>
      <c r="G520" s="19">
        <v>0</v>
      </c>
      <c r="H520" s="19">
        <v>96</v>
      </c>
      <c r="I520" s="19">
        <v>297.60000000000002</v>
      </c>
      <c r="J520" s="19">
        <v>87</v>
      </c>
      <c r="K520" s="20" t="s">
        <v>9</v>
      </c>
    </row>
    <row r="521" spans="2:11" x14ac:dyDescent="0.2">
      <c r="B521" s="15">
        <v>38358</v>
      </c>
      <c r="C521" s="13">
        <v>1.3495370370370371E-2</v>
      </c>
      <c r="D521" s="11" t="s">
        <v>16</v>
      </c>
      <c r="E521" s="56" t="s">
        <v>8</v>
      </c>
      <c r="F521" s="19">
        <v>88</v>
      </c>
      <c r="G521" s="19">
        <v>40</v>
      </c>
      <c r="H521" s="19">
        <v>96</v>
      </c>
      <c r="I521" s="19">
        <v>297.60000000000002</v>
      </c>
      <c r="J521" s="19">
        <v>88</v>
      </c>
      <c r="K521" s="20" t="s">
        <v>12</v>
      </c>
    </row>
    <row r="522" spans="2:11" x14ac:dyDescent="0.2">
      <c r="B522" s="15">
        <v>38357</v>
      </c>
      <c r="C522" s="13">
        <v>4.5185185185185189E-2</v>
      </c>
      <c r="D522" s="11" t="s">
        <v>16</v>
      </c>
      <c r="E522" s="56" t="s">
        <v>8</v>
      </c>
      <c r="F522" s="19">
        <v>6</v>
      </c>
      <c r="G522" s="19">
        <v>23</v>
      </c>
      <c r="H522" s="19">
        <v>97</v>
      </c>
      <c r="I522" s="19">
        <v>300.7</v>
      </c>
      <c r="J522" s="19">
        <v>6</v>
      </c>
      <c r="K522" s="20" t="s">
        <v>12</v>
      </c>
    </row>
    <row r="523" spans="2:11" x14ac:dyDescent="0.2">
      <c r="B523" s="15">
        <v>38356</v>
      </c>
      <c r="C523" s="13">
        <v>1.3796296296296298E-2</v>
      </c>
      <c r="D523" s="11" t="s">
        <v>16</v>
      </c>
      <c r="E523" s="56" t="s">
        <v>8</v>
      </c>
      <c r="F523" s="19">
        <v>69</v>
      </c>
      <c r="G523" s="19">
        <v>48</v>
      </c>
      <c r="H523" s="19">
        <v>97</v>
      </c>
      <c r="I523" s="19">
        <v>300.7</v>
      </c>
      <c r="J523" s="19">
        <v>69</v>
      </c>
      <c r="K523" s="20" t="s">
        <v>13</v>
      </c>
    </row>
    <row r="524" spans="2:11" x14ac:dyDescent="0.2">
      <c r="B524" s="15">
        <v>38362</v>
      </c>
      <c r="C524" s="13">
        <v>0.33292824074074073</v>
      </c>
      <c r="D524" s="11" t="s">
        <v>16</v>
      </c>
      <c r="E524" s="56" t="s">
        <v>8</v>
      </c>
      <c r="F524" s="19">
        <v>21</v>
      </c>
      <c r="G524" s="19">
        <v>12</v>
      </c>
      <c r="H524" s="19">
        <v>98</v>
      </c>
      <c r="I524" s="19">
        <v>303.8</v>
      </c>
      <c r="J524" s="19">
        <v>21</v>
      </c>
      <c r="K524" s="20" t="s">
        <v>12</v>
      </c>
    </row>
    <row r="525" spans="2:11" x14ac:dyDescent="0.2">
      <c r="B525" s="15">
        <v>38358</v>
      </c>
      <c r="C525" s="13">
        <v>0.10034722222222221</v>
      </c>
      <c r="D525" s="11" t="s">
        <v>16</v>
      </c>
      <c r="E525" s="56" t="s">
        <v>8</v>
      </c>
      <c r="F525" s="19">
        <v>63</v>
      </c>
      <c r="G525" s="19">
        <v>11</v>
      </c>
      <c r="H525" s="19">
        <v>98</v>
      </c>
      <c r="I525" s="19">
        <v>303.8</v>
      </c>
      <c r="J525" s="19">
        <v>63</v>
      </c>
      <c r="K525" s="20" t="s">
        <v>10</v>
      </c>
    </row>
    <row r="526" spans="2:11" x14ac:dyDescent="0.2">
      <c r="B526" s="15">
        <v>38363</v>
      </c>
      <c r="C526" s="13">
        <v>0.95826388888888892</v>
      </c>
      <c r="D526" s="11" t="s">
        <v>17</v>
      </c>
      <c r="E526" s="56" t="s">
        <v>8</v>
      </c>
      <c r="F526" s="19">
        <v>78</v>
      </c>
      <c r="G526" s="19">
        <v>60</v>
      </c>
      <c r="H526" s="19">
        <v>98</v>
      </c>
      <c r="I526" s="19">
        <v>303.8</v>
      </c>
      <c r="J526" s="19">
        <v>78</v>
      </c>
      <c r="K526" s="20" t="s">
        <v>12</v>
      </c>
    </row>
    <row r="527" spans="2:11" x14ac:dyDescent="0.2">
      <c r="B527" s="15">
        <v>38357</v>
      </c>
      <c r="C527" s="13">
        <v>9.3032407407407411E-2</v>
      </c>
      <c r="D527" s="11" t="s">
        <v>16</v>
      </c>
      <c r="E527" s="56" t="s">
        <v>8</v>
      </c>
      <c r="F527" s="19">
        <v>55</v>
      </c>
      <c r="G527" s="19">
        <v>26</v>
      </c>
      <c r="H527" s="19">
        <v>99</v>
      </c>
      <c r="I527" s="19">
        <v>306.89999999999998</v>
      </c>
      <c r="J527" s="19">
        <v>55</v>
      </c>
      <c r="K527" s="20" t="s">
        <v>10</v>
      </c>
    </row>
    <row r="528" spans="2:11" x14ac:dyDescent="0.2">
      <c r="B528" s="15">
        <v>38356</v>
      </c>
      <c r="C528" s="13">
        <v>0.85872685185185194</v>
      </c>
      <c r="D528" s="11" t="s">
        <v>17</v>
      </c>
      <c r="E528" s="56" t="s">
        <v>8</v>
      </c>
      <c r="F528" s="19">
        <v>72</v>
      </c>
      <c r="G528" s="19">
        <v>59</v>
      </c>
      <c r="H528" s="19">
        <v>101</v>
      </c>
      <c r="I528" s="19">
        <v>313.10000000000002</v>
      </c>
      <c r="J528" s="19">
        <v>72</v>
      </c>
      <c r="K528" s="20" t="s">
        <v>10</v>
      </c>
    </row>
    <row r="529" spans="2:11" x14ac:dyDescent="0.2">
      <c r="B529" s="15">
        <v>38353</v>
      </c>
      <c r="C529" s="13">
        <v>0.34454861111111112</v>
      </c>
      <c r="D529" s="11" t="s">
        <v>16</v>
      </c>
      <c r="E529" s="56" t="s">
        <v>8</v>
      </c>
      <c r="F529" s="19">
        <v>82</v>
      </c>
      <c r="G529" s="19">
        <v>34</v>
      </c>
      <c r="H529" s="19">
        <v>101</v>
      </c>
      <c r="I529" s="19">
        <v>313.10000000000002</v>
      </c>
      <c r="J529" s="19">
        <v>82</v>
      </c>
      <c r="K529" s="20" t="s">
        <v>13</v>
      </c>
    </row>
    <row r="530" spans="2:11" x14ac:dyDescent="0.2">
      <c r="B530" s="15">
        <v>38354</v>
      </c>
      <c r="C530" s="13">
        <v>0.89849537037037042</v>
      </c>
      <c r="D530" s="11" t="s">
        <v>17</v>
      </c>
      <c r="E530" s="56" t="s">
        <v>8</v>
      </c>
      <c r="F530" s="19">
        <v>64</v>
      </c>
      <c r="G530" s="19">
        <v>7</v>
      </c>
      <c r="H530" s="19">
        <v>102</v>
      </c>
      <c r="I530" s="19">
        <v>316.2</v>
      </c>
      <c r="J530" s="19">
        <v>64</v>
      </c>
      <c r="K530" s="20" t="s">
        <v>12</v>
      </c>
    </row>
    <row r="531" spans="2:11" x14ac:dyDescent="0.2">
      <c r="B531" s="15">
        <v>38353</v>
      </c>
      <c r="C531" s="13">
        <v>0.43866898148148148</v>
      </c>
      <c r="D531" s="11" t="s">
        <v>16</v>
      </c>
      <c r="E531" s="56" t="s">
        <v>8</v>
      </c>
      <c r="F531" s="19">
        <v>6</v>
      </c>
      <c r="G531" s="19">
        <v>5</v>
      </c>
      <c r="H531" s="19">
        <v>103</v>
      </c>
      <c r="I531" s="19">
        <v>319.3</v>
      </c>
      <c r="J531" s="19">
        <v>6</v>
      </c>
      <c r="K531" s="20" t="s">
        <v>12</v>
      </c>
    </row>
    <row r="532" spans="2:11" x14ac:dyDescent="0.2">
      <c r="B532" s="15">
        <v>38355</v>
      </c>
      <c r="C532" s="13">
        <v>0.78379629629629621</v>
      </c>
      <c r="D532" s="11" t="s">
        <v>17</v>
      </c>
      <c r="E532" s="56" t="s">
        <v>8</v>
      </c>
      <c r="F532" s="19">
        <v>76</v>
      </c>
      <c r="G532" s="19">
        <v>27</v>
      </c>
      <c r="H532" s="19">
        <v>103</v>
      </c>
      <c r="I532" s="19">
        <v>319.3</v>
      </c>
      <c r="J532" s="19">
        <v>76</v>
      </c>
      <c r="K532" s="20" t="s">
        <v>9</v>
      </c>
    </row>
    <row r="533" spans="2:11" x14ac:dyDescent="0.2">
      <c r="B533" s="15">
        <v>38363</v>
      </c>
      <c r="C533" s="13">
        <v>0.34111111111111114</v>
      </c>
      <c r="D533" s="11" t="s">
        <v>16</v>
      </c>
      <c r="E533" s="56" t="s">
        <v>8</v>
      </c>
      <c r="F533" s="19">
        <v>7</v>
      </c>
      <c r="G533" s="19">
        <v>1</v>
      </c>
      <c r="H533" s="19">
        <v>104</v>
      </c>
      <c r="I533" s="19">
        <v>322.39999999999998</v>
      </c>
      <c r="J533" s="19">
        <v>7</v>
      </c>
      <c r="K533" s="20" t="s">
        <v>13</v>
      </c>
    </row>
    <row r="534" spans="2:11" x14ac:dyDescent="0.2">
      <c r="B534" s="15">
        <v>38362</v>
      </c>
      <c r="C534" s="13">
        <v>0.27701388888888889</v>
      </c>
      <c r="D534" s="11" t="s">
        <v>16</v>
      </c>
      <c r="E534" s="56" t="s">
        <v>8</v>
      </c>
      <c r="F534" s="19">
        <v>22</v>
      </c>
      <c r="G534" s="19">
        <v>12</v>
      </c>
      <c r="H534" s="19">
        <v>104</v>
      </c>
      <c r="I534" s="19">
        <v>322.39999999999998</v>
      </c>
      <c r="J534" s="19">
        <v>22</v>
      </c>
      <c r="K534" s="20" t="s">
        <v>10</v>
      </c>
    </row>
    <row r="535" spans="2:11" x14ac:dyDescent="0.2">
      <c r="B535" s="15">
        <v>38354</v>
      </c>
      <c r="C535" s="13">
        <v>0.52174768518518522</v>
      </c>
      <c r="D535" s="11" t="s">
        <v>17</v>
      </c>
      <c r="E535" s="56" t="s">
        <v>8</v>
      </c>
      <c r="F535" s="19">
        <v>61</v>
      </c>
      <c r="G535" s="19">
        <v>88</v>
      </c>
      <c r="H535" s="19">
        <v>104</v>
      </c>
      <c r="I535" s="19">
        <v>322.39999999999998</v>
      </c>
      <c r="J535" s="19">
        <v>61</v>
      </c>
      <c r="K535" s="20" t="s">
        <v>10</v>
      </c>
    </row>
    <row r="536" spans="2:11" x14ac:dyDescent="0.2">
      <c r="B536" s="15">
        <v>38358</v>
      </c>
      <c r="C536" s="13">
        <v>0.27065972222222223</v>
      </c>
      <c r="D536" s="11" t="s">
        <v>16</v>
      </c>
      <c r="E536" s="56" t="s">
        <v>8</v>
      </c>
      <c r="F536" s="19">
        <v>7</v>
      </c>
      <c r="G536" s="19">
        <v>20</v>
      </c>
      <c r="H536" s="19">
        <v>105</v>
      </c>
      <c r="I536" s="19">
        <v>325.5</v>
      </c>
      <c r="J536" s="19">
        <v>7</v>
      </c>
      <c r="K536" s="20" t="s">
        <v>13</v>
      </c>
    </row>
    <row r="537" spans="2:11" x14ac:dyDescent="0.2">
      <c r="B537" s="15">
        <v>38376</v>
      </c>
      <c r="C537" s="13">
        <v>0.85271990740740744</v>
      </c>
      <c r="D537" s="11" t="s">
        <v>17</v>
      </c>
      <c r="E537" s="56" t="s">
        <v>8</v>
      </c>
      <c r="F537" s="19">
        <v>15</v>
      </c>
      <c r="G537" s="19">
        <v>1</v>
      </c>
      <c r="H537" s="19">
        <v>105</v>
      </c>
      <c r="I537" s="19">
        <v>325.5</v>
      </c>
      <c r="J537" s="19">
        <v>15</v>
      </c>
      <c r="K537" s="20" t="s">
        <v>13</v>
      </c>
    </row>
    <row r="538" spans="2:11" x14ac:dyDescent="0.2">
      <c r="B538" s="15">
        <v>38364</v>
      </c>
      <c r="C538" s="13">
        <v>0.26890046296296294</v>
      </c>
      <c r="D538" s="11" t="s">
        <v>16</v>
      </c>
      <c r="E538" s="56" t="s">
        <v>8</v>
      </c>
      <c r="F538" s="19">
        <v>23</v>
      </c>
      <c r="G538" s="19">
        <v>4</v>
      </c>
      <c r="H538" s="19">
        <v>105</v>
      </c>
      <c r="I538" s="19">
        <v>325.5</v>
      </c>
      <c r="J538" s="19">
        <v>23</v>
      </c>
      <c r="K538" s="20" t="s">
        <v>13</v>
      </c>
    </row>
    <row r="539" spans="2:11" x14ac:dyDescent="0.2">
      <c r="B539" s="15">
        <v>38354</v>
      </c>
      <c r="C539" s="13">
        <v>0.11873842592592593</v>
      </c>
      <c r="D539" s="11" t="s">
        <v>16</v>
      </c>
      <c r="E539" s="56" t="s">
        <v>8</v>
      </c>
      <c r="F539" s="19">
        <v>73</v>
      </c>
      <c r="G539" s="19">
        <v>31</v>
      </c>
      <c r="H539" s="19">
        <v>105</v>
      </c>
      <c r="I539" s="19">
        <v>325.5</v>
      </c>
      <c r="J539" s="19">
        <v>73</v>
      </c>
      <c r="K539" s="20" t="s">
        <v>9</v>
      </c>
    </row>
    <row r="540" spans="2:11" x14ac:dyDescent="0.2">
      <c r="B540" s="15">
        <v>38354</v>
      </c>
      <c r="C540" s="13">
        <v>3.3113425925925928E-2</v>
      </c>
      <c r="D540" s="11" t="s">
        <v>16</v>
      </c>
      <c r="E540" s="56" t="s">
        <v>8</v>
      </c>
      <c r="F540" s="19">
        <v>17</v>
      </c>
      <c r="G540" s="19">
        <v>5</v>
      </c>
      <c r="H540" s="19">
        <v>106</v>
      </c>
      <c r="I540" s="19">
        <v>328.6</v>
      </c>
      <c r="J540" s="19">
        <v>17</v>
      </c>
      <c r="K540" s="20" t="s">
        <v>12</v>
      </c>
    </row>
    <row r="541" spans="2:11" x14ac:dyDescent="0.2">
      <c r="B541" s="15">
        <v>38355</v>
      </c>
      <c r="C541" s="13">
        <v>0.3830324074074074</v>
      </c>
      <c r="D541" s="11" t="s">
        <v>16</v>
      </c>
      <c r="E541" s="56" t="s">
        <v>8</v>
      </c>
      <c r="F541" s="19">
        <v>41</v>
      </c>
      <c r="G541" s="19">
        <v>6</v>
      </c>
      <c r="H541" s="19">
        <v>107</v>
      </c>
      <c r="I541" s="19">
        <v>331.7</v>
      </c>
      <c r="J541" s="19">
        <v>41</v>
      </c>
      <c r="K541" s="20" t="s">
        <v>12</v>
      </c>
    </row>
    <row r="542" spans="2:11" x14ac:dyDescent="0.2">
      <c r="B542" s="15">
        <v>38355</v>
      </c>
      <c r="C542" s="13">
        <v>0.2898148148148148</v>
      </c>
      <c r="D542" s="11" t="s">
        <v>16</v>
      </c>
      <c r="E542" s="56" t="s">
        <v>8</v>
      </c>
      <c r="F542" s="19">
        <v>99</v>
      </c>
      <c r="G542" s="19">
        <v>38</v>
      </c>
      <c r="H542" s="19">
        <v>107</v>
      </c>
      <c r="I542" s="19">
        <v>331.7</v>
      </c>
      <c r="J542" s="19">
        <v>99</v>
      </c>
      <c r="K542" s="20" t="s">
        <v>10</v>
      </c>
    </row>
    <row r="543" spans="2:11" x14ac:dyDescent="0.2">
      <c r="B543" s="15">
        <v>38355</v>
      </c>
      <c r="C543" s="13">
        <v>0.73472222222222217</v>
      </c>
      <c r="D543" s="11" t="s">
        <v>17</v>
      </c>
      <c r="E543" s="56" t="s">
        <v>8</v>
      </c>
      <c r="F543" s="19">
        <v>54</v>
      </c>
      <c r="G543" s="19">
        <v>41</v>
      </c>
      <c r="H543" s="19">
        <v>108</v>
      </c>
      <c r="I543" s="19">
        <v>334.8</v>
      </c>
      <c r="J543" s="19">
        <v>54</v>
      </c>
      <c r="K543" s="20" t="s">
        <v>10</v>
      </c>
    </row>
    <row r="544" spans="2:11" x14ac:dyDescent="0.2">
      <c r="B544" s="15">
        <v>38378</v>
      </c>
      <c r="C544" s="13">
        <v>0.21549768518518519</v>
      </c>
      <c r="D544" s="11" t="s">
        <v>16</v>
      </c>
      <c r="E544" s="56" t="s">
        <v>8</v>
      </c>
      <c r="F544" s="19">
        <v>12</v>
      </c>
      <c r="G544" s="19">
        <v>5</v>
      </c>
      <c r="H544" s="19">
        <v>109</v>
      </c>
      <c r="I544" s="19">
        <v>337.9</v>
      </c>
      <c r="J544" s="19">
        <v>12</v>
      </c>
      <c r="K544" s="20" t="s">
        <v>13</v>
      </c>
    </row>
    <row r="545" spans="2:11" x14ac:dyDescent="0.2">
      <c r="B545" s="15">
        <v>38358</v>
      </c>
      <c r="C545" s="13">
        <v>0.81620370370370365</v>
      </c>
      <c r="D545" s="11" t="s">
        <v>17</v>
      </c>
      <c r="E545" s="56" t="s">
        <v>8</v>
      </c>
      <c r="F545" s="19">
        <v>14</v>
      </c>
      <c r="G545" s="19">
        <v>33</v>
      </c>
      <c r="H545" s="19">
        <v>109</v>
      </c>
      <c r="I545" s="19">
        <v>337.9</v>
      </c>
      <c r="J545" s="19">
        <v>14</v>
      </c>
      <c r="K545" s="20" t="s">
        <v>12</v>
      </c>
    </row>
    <row r="546" spans="2:11" x14ac:dyDescent="0.2">
      <c r="B546" s="15">
        <v>38355</v>
      </c>
      <c r="C546" s="13">
        <v>5.2164351851851858E-2</v>
      </c>
      <c r="D546" s="11" t="s">
        <v>16</v>
      </c>
      <c r="E546" s="56" t="s">
        <v>8</v>
      </c>
      <c r="F546" s="19">
        <v>96</v>
      </c>
      <c r="G546" s="19">
        <v>80</v>
      </c>
      <c r="H546" s="19">
        <v>110</v>
      </c>
      <c r="I546" s="19">
        <v>341</v>
      </c>
      <c r="J546" s="19">
        <v>96</v>
      </c>
      <c r="K546" s="20" t="s">
        <v>10</v>
      </c>
    </row>
    <row r="547" spans="2:11" x14ac:dyDescent="0.2">
      <c r="B547" s="15">
        <v>38360</v>
      </c>
      <c r="C547" s="13">
        <v>0.5382986111111111</v>
      </c>
      <c r="D547" s="11" t="s">
        <v>17</v>
      </c>
      <c r="E547" s="56" t="s">
        <v>8</v>
      </c>
      <c r="F547" s="19">
        <v>42</v>
      </c>
      <c r="G547" s="19">
        <v>14</v>
      </c>
      <c r="H547" s="19">
        <v>111</v>
      </c>
      <c r="I547" s="19">
        <v>344.1</v>
      </c>
      <c r="J547" s="19">
        <v>42</v>
      </c>
      <c r="K547" s="20" t="s">
        <v>10</v>
      </c>
    </row>
    <row r="548" spans="2:11" x14ac:dyDescent="0.2">
      <c r="B548" s="15">
        <v>38358</v>
      </c>
      <c r="C548" s="13">
        <v>0.72640046296296301</v>
      </c>
      <c r="D548" s="11" t="s">
        <v>17</v>
      </c>
      <c r="E548" s="56" t="s">
        <v>8</v>
      </c>
      <c r="F548" s="19">
        <v>6</v>
      </c>
      <c r="G548" s="19">
        <v>86</v>
      </c>
      <c r="H548" s="19">
        <v>112</v>
      </c>
      <c r="I548" s="19">
        <v>347.2</v>
      </c>
      <c r="J548" s="19">
        <v>6</v>
      </c>
      <c r="K548" s="20" t="s">
        <v>12</v>
      </c>
    </row>
    <row r="549" spans="2:11" x14ac:dyDescent="0.2">
      <c r="B549" s="15">
        <v>38359</v>
      </c>
      <c r="C549" s="13">
        <v>0.71802083333333344</v>
      </c>
      <c r="D549" s="11" t="s">
        <v>17</v>
      </c>
      <c r="E549" s="56" t="s">
        <v>8</v>
      </c>
      <c r="F549" s="19">
        <v>38</v>
      </c>
      <c r="G549" s="19">
        <v>12</v>
      </c>
      <c r="H549" s="19">
        <v>112</v>
      </c>
      <c r="I549" s="19">
        <v>347.2</v>
      </c>
      <c r="J549" s="19">
        <v>38</v>
      </c>
      <c r="K549" s="20" t="s">
        <v>10</v>
      </c>
    </row>
    <row r="550" spans="2:11" x14ac:dyDescent="0.2">
      <c r="B550" s="15">
        <v>38359</v>
      </c>
      <c r="C550" s="13">
        <v>0.51090277777777782</v>
      </c>
      <c r="D550" s="11" t="s">
        <v>17</v>
      </c>
      <c r="E550" s="56" t="s">
        <v>8</v>
      </c>
      <c r="F550" s="19">
        <v>62</v>
      </c>
      <c r="G550" s="19">
        <v>40</v>
      </c>
      <c r="H550" s="19">
        <v>112</v>
      </c>
      <c r="I550" s="19">
        <v>347.2</v>
      </c>
      <c r="J550" s="19">
        <v>62</v>
      </c>
      <c r="K550" s="20" t="s">
        <v>13</v>
      </c>
    </row>
    <row r="551" spans="2:11" x14ac:dyDescent="0.2">
      <c r="B551" s="15">
        <v>38356</v>
      </c>
      <c r="C551" s="13">
        <v>0.44884259259259257</v>
      </c>
      <c r="D551" s="11" t="s">
        <v>16</v>
      </c>
      <c r="E551" s="56" t="s">
        <v>8</v>
      </c>
      <c r="F551" s="19">
        <v>20</v>
      </c>
      <c r="G551" s="19">
        <v>6</v>
      </c>
      <c r="H551" s="19">
        <v>113</v>
      </c>
      <c r="I551" s="19">
        <v>350.3</v>
      </c>
      <c r="J551" s="19">
        <v>20</v>
      </c>
      <c r="K551" s="20" t="s">
        <v>13</v>
      </c>
    </row>
    <row r="552" spans="2:11" x14ac:dyDescent="0.2">
      <c r="B552" s="15">
        <v>38355</v>
      </c>
      <c r="C552" s="13">
        <v>0.37337962962962962</v>
      </c>
      <c r="D552" s="11" t="s">
        <v>16</v>
      </c>
      <c r="E552" s="56" t="s">
        <v>8</v>
      </c>
      <c r="F552" s="19">
        <v>73</v>
      </c>
      <c r="G552" s="19">
        <v>31</v>
      </c>
      <c r="H552" s="19">
        <v>113</v>
      </c>
      <c r="I552" s="19">
        <v>350.3</v>
      </c>
      <c r="J552" s="19">
        <v>73</v>
      </c>
      <c r="K552" s="20" t="s">
        <v>9</v>
      </c>
    </row>
    <row r="553" spans="2:11" x14ac:dyDescent="0.2">
      <c r="B553" s="15">
        <v>38355</v>
      </c>
      <c r="C553" s="13">
        <v>0.40209490740740739</v>
      </c>
      <c r="D553" s="11" t="s">
        <v>16</v>
      </c>
      <c r="E553" s="56" t="s">
        <v>8</v>
      </c>
      <c r="F553" s="19">
        <v>58</v>
      </c>
      <c r="G553" s="19">
        <v>5</v>
      </c>
      <c r="H553" s="19">
        <v>115</v>
      </c>
      <c r="I553" s="19">
        <v>356.5</v>
      </c>
      <c r="J553" s="19">
        <v>58</v>
      </c>
      <c r="K553" s="20" t="s">
        <v>13</v>
      </c>
    </row>
    <row r="554" spans="2:11" x14ac:dyDescent="0.2">
      <c r="B554" s="15">
        <v>38356</v>
      </c>
      <c r="C554" s="13">
        <v>5.0405092592592592E-2</v>
      </c>
      <c r="D554" s="11" t="s">
        <v>16</v>
      </c>
      <c r="E554" s="56" t="s">
        <v>8</v>
      </c>
      <c r="F554" s="19">
        <v>62</v>
      </c>
      <c r="G554" s="19">
        <v>61</v>
      </c>
      <c r="H554" s="19">
        <v>115</v>
      </c>
      <c r="I554" s="19">
        <v>356.5</v>
      </c>
      <c r="J554" s="19">
        <v>62</v>
      </c>
      <c r="K554" s="20" t="s">
        <v>13</v>
      </c>
    </row>
    <row r="555" spans="2:11" x14ac:dyDescent="0.2">
      <c r="B555" s="15">
        <v>38357</v>
      </c>
      <c r="C555" s="13">
        <v>0.35984953703703698</v>
      </c>
      <c r="D555" s="11" t="s">
        <v>16</v>
      </c>
      <c r="E555" s="56" t="s">
        <v>8</v>
      </c>
      <c r="F555" s="19">
        <v>23</v>
      </c>
      <c r="G555" s="19">
        <v>4</v>
      </c>
      <c r="H555" s="19">
        <v>116</v>
      </c>
      <c r="I555" s="19">
        <v>359.6</v>
      </c>
      <c r="J555" s="19">
        <v>23</v>
      </c>
      <c r="K555" s="20" t="s">
        <v>13</v>
      </c>
    </row>
    <row r="556" spans="2:11" x14ac:dyDescent="0.2">
      <c r="B556" s="15">
        <v>38358</v>
      </c>
      <c r="C556" s="13">
        <v>0.52820601851851856</v>
      </c>
      <c r="D556" s="11" t="s">
        <v>17</v>
      </c>
      <c r="E556" s="56" t="s">
        <v>8</v>
      </c>
      <c r="F556" s="19">
        <v>6</v>
      </c>
      <c r="G556" s="19">
        <v>41</v>
      </c>
      <c r="H556" s="19">
        <v>117</v>
      </c>
      <c r="I556" s="19">
        <v>362.7</v>
      </c>
      <c r="J556" s="19">
        <v>6</v>
      </c>
      <c r="K556" s="20" t="s">
        <v>12</v>
      </c>
    </row>
    <row r="557" spans="2:11" x14ac:dyDescent="0.2">
      <c r="B557" s="15">
        <v>38358</v>
      </c>
      <c r="C557" s="13">
        <v>0.48758101851851854</v>
      </c>
      <c r="D557" s="11" t="s">
        <v>16</v>
      </c>
      <c r="E557" s="56" t="s">
        <v>8</v>
      </c>
      <c r="F557" s="19">
        <v>34</v>
      </c>
      <c r="G557" s="19">
        <v>67</v>
      </c>
      <c r="H557" s="19">
        <v>118</v>
      </c>
      <c r="I557" s="19">
        <v>365.8</v>
      </c>
      <c r="J557" s="19">
        <v>34</v>
      </c>
      <c r="K557" s="20" t="s">
        <v>10</v>
      </c>
    </row>
    <row r="558" spans="2:11" x14ac:dyDescent="0.2">
      <c r="B558" s="15">
        <v>38362</v>
      </c>
      <c r="C558" s="13">
        <v>0.39836805555555554</v>
      </c>
      <c r="D558" s="11" t="s">
        <v>16</v>
      </c>
      <c r="E558" s="56" t="s">
        <v>8</v>
      </c>
      <c r="F558" s="19">
        <v>68</v>
      </c>
      <c r="G558" s="19">
        <v>15</v>
      </c>
      <c r="H558" s="19">
        <v>118</v>
      </c>
      <c r="I558" s="19">
        <v>365.8</v>
      </c>
      <c r="J558" s="19">
        <v>68</v>
      </c>
      <c r="K558" s="20" t="s">
        <v>12</v>
      </c>
    </row>
    <row r="559" spans="2:11" x14ac:dyDescent="0.2">
      <c r="B559" s="15">
        <v>38364</v>
      </c>
      <c r="C559" s="13">
        <v>0.85252314814814811</v>
      </c>
      <c r="D559" s="11" t="s">
        <v>17</v>
      </c>
      <c r="E559" s="56" t="s">
        <v>8</v>
      </c>
      <c r="F559" s="19">
        <v>59</v>
      </c>
      <c r="G559" s="19">
        <v>46</v>
      </c>
      <c r="H559" s="19">
        <v>119</v>
      </c>
      <c r="I559" s="19">
        <v>368.9</v>
      </c>
      <c r="J559" s="19">
        <v>59</v>
      </c>
      <c r="K559" s="20" t="s">
        <v>12</v>
      </c>
    </row>
    <row r="560" spans="2:11" x14ac:dyDescent="0.2">
      <c r="B560" s="15">
        <v>38354</v>
      </c>
      <c r="C560" s="13">
        <v>0.61283564814814817</v>
      </c>
      <c r="D560" s="11" t="s">
        <v>17</v>
      </c>
      <c r="E560" s="56" t="s">
        <v>8</v>
      </c>
      <c r="F560" s="19">
        <v>24</v>
      </c>
      <c r="G560" s="19">
        <v>34</v>
      </c>
      <c r="H560" s="19">
        <v>121</v>
      </c>
      <c r="I560" s="19">
        <v>375.1</v>
      </c>
      <c r="J560" s="19">
        <v>24</v>
      </c>
      <c r="K560" s="20" t="s">
        <v>12</v>
      </c>
    </row>
    <row r="561" spans="2:11" x14ac:dyDescent="0.2">
      <c r="B561" s="15">
        <v>38359</v>
      </c>
      <c r="C561" s="13">
        <v>0.87467592592592591</v>
      </c>
      <c r="D561" s="11" t="s">
        <v>17</v>
      </c>
      <c r="E561" s="56" t="s">
        <v>8</v>
      </c>
      <c r="F561" s="19">
        <v>28</v>
      </c>
      <c r="G561" s="19">
        <v>12</v>
      </c>
      <c r="H561" s="19">
        <v>121</v>
      </c>
      <c r="I561" s="19">
        <v>375.1</v>
      </c>
      <c r="J561" s="19">
        <v>28</v>
      </c>
      <c r="K561" s="20" t="s">
        <v>13</v>
      </c>
    </row>
    <row r="562" spans="2:11" x14ac:dyDescent="0.2">
      <c r="B562" s="15">
        <v>38353</v>
      </c>
      <c r="C562" s="13">
        <v>0.39746527777777779</v>
      </c>
      <c r="D562" s="11" t="s">
        <v>16</v>
      </c>
      <c r="E562" s="56" t="s">
        <v>8</v>
      </c>
      <c r="F562" s="19">
        <v>34</v>
      </c>
      <c r="G562" s="19">
        <v>24</v>
      </c>
      <c r="H562" s="19">
        <v>121</v>
      </c>
      <c r="I562" s="19">
        <v>375.1</v>
      </c>
      <c r="J562" s="19">
        <v>34</v>
      </c>
      <c r="K562" s="20" t="s">
        <v>10</v>
      </c>
    </row>
    <row r="563" spans="2:11" x14ac:dyDescent="0.2">
      <c r="B563" s="15">
        <v>38354</v>
      </c>
      <c r="C563" s="13">
        <v>0.91063657407407417</v>
      </c>
      <c r="D563" s="11" t="s">
        <v>17</v>
      </c>
      <c r="E563" s="56" t="s">
        <v>8</v>
      </c>
      <c r="F563" s="19">
        <v>74</v>
      </c>
      <c r="G563" s="19">
        <v>43</v>
      </c>
      <c r="H563" s="19">
        <v>121</v>
      </c>
      <c r="I563" s="19">
        <v>375.1</v>
      </c>
      <c r="J563" s="19">
        <v>74</v>
      </c>
      <c r="K563" s="20" t="s">
        <v>12</v>
      </c>
    </row>
    <row r="564" spans="2:11" x14ac:dyDescent="0.2">
      <c r="B564" s="15">
        <v>38359</v>
      </c>
      <c r="C564" s="13">
        <v>9.2546296296296293E-2</v>
      </c>
      <c r="D564" s="11" t="s">
        <v>16</v>
      </c>
      <c r="E564" s="56" t="s">
        <v>8</v>
      </c>
      <c r="F564" s="19">
        <v>1</v>
      </c>
      <c r="G564" s="19">
        <v>15</v>
      </c>
      <c r="H564" s="19">
        <v>122</v>
      </c>
      <c r="I564" s="19">
        <v>378.2</v>
      </c>
      <c r="J564" s="19">
        <v>1</v>
      </c>
      <c r="K564" s="20" t="s">
        <v>13</v>
      </c>
    </row>
    <row r="565" spans="2:11" x14ac:dyDescent="0.2">
      <c r="B565" s="15">
        <v>38359</v>
      </c>
      <c r="C565" s="13">
        <v>0.39753472222222225</v>
      </c>
      <c r="D565" s="11" t="s">
        <v>16</v>
      </c>
      <c r="E565" s="56" t="s">
        <v>8</v>
      </c>
      <c r="F565" s="19">
        <v>62</v>
      </c>
      <c r="G565" s="19">
        <v>97</v>
      </c>
      <c r="H565" s="19">
        <v>122</v>
      </c>
      <c r="I565" s="19">
        <v>378.2</v>
      </c>
      <c r="J565" s="19">
        <v>62</v>
      </c>
      <c r="K565" s="20" t="s">
        <v>13</v>
      </c>
    </row>
    <row r="566" spans="2:11" x14ac:dyDescent="0.2">
      <c r="B566" s="15">
        <v>38355</v>
      </c>
      <c r="C566" s="13">
        <v>0.64011574074074074</v>
      </c>
      <c r="D566" s="11" t="s">
        <v>17</v>
      </c>
      <c r="E566" s="56" t="s">
        <v>8</v>
      </c>
      <c r="F566" s="19">
        <v>64</v>
      </c>
      <c r="G566" s="19">
        <v>7</v>
      </c>
      <c r="H566" s="19">
        <v>122</v>
      </c>
      <c r="I566" s="19">
        <v>378.2</v>
      </c>
      <c r="J566" s="19">
        <v>64</v>
      </c>
      <c r="K566" s="20" t="s">
        <v>12</v>
      </c>
    </row>
    <row r="567" spans="2:11" x14ac:dyDescent="0.2">
      <c r="B567" s="15">
        <v>38355</v>
      </c>
      <c r="C567" s="13">
        <v>0.95084490740740746</v>
      </c>
      <c r="D567" s="11" t="s">
        <v>17</v>
      </c>
      <c r="E567" s="56" t="s">
        <v>8</v>
      </c>
      <c r="F567" s="19">
        <v>67</v>
      </c>
      <c r="G567" s="19">
        <v>48</v>
      </c>
      <c r="H567" s="19">
        <v>122</v>
      </c>
      <c r="I567" s="19">
        <v>378.2</v>
      </c>
      <c r="J567" s="19">
        <v>67</v>
      </c>
      <c r="K567" s="20" t="s">
        <v>9</v>
      </c>
    </row>
    <row r="568" spans="2:11" x14ac:dyDescent="0.2">
      <c r="B568" s="15">
        <v>38356</v>
      </c>
      <c r="C568" s="13">
        <v>0.56759259259259254</v>
      </c>
      <c r="D568" s="11" t="s">
        <v>17</v>
      </c>
      <c r="E568" s="56" t="s">
        <v>8</v>
      </c>
      <c r="F568" s="19">
        <v>3</v>
      </c>
      <c r="G568" s="19">
        <v>40</v>
      </c>
      <c r="H568" s="19">
        <v>123</v>
      </c>
      <c r="I568" s="19">
        <v>381.3</v>
      </c>
      <c r="J568" s="19">
        <v>3</v>
      </c>
      <c r="K568" s="20" t="s">
        <v>10</v>
      </c>
    </row>
    <row r="569" spans="2:11" x14ac:dyDescent="0.2">
      <c r="B569" s="15">
        <v>38358</v>
      </c>
      <c r="C569" s="13">
        <v>0.43971064814814814</v>
      </c>
      <c r="D569" s="11" t="s">
        <v>16</v>
      </c>
      <c r="E569" s="56" t="s">
        <v>8</v>
      </c>
      <c r="F569" s="19">
        <v>69</v>
      </c>
      <c r="G569" s="19">
        <v>48</v>
      </c>
      <c r="H569" s="19">
        <v>123</v>
      </c>
      <c r="I569" s="19">
        <v>381.3</v>
      </c>
      <c r="J569" s="19">
        <v>69</v>
      </c>
      <c r="K569" s="20" t="s">
        <v>13</v>
      </c>
    </row>
    <row r="570" spans="2:11" x14ac:dyDescent="0.2">
      <c r="B570" s="15">
        <v>38369</v>
      </c>
      <c r="C570" s="13">
        <v>0.28239583333333335</v>
      </c>
      <c r="D570" s="11" t="s">
        <v>16</v>
      </c>
      <c r="E570" s="56" t="s">
        <v>8</v>
      </c>
      <c r="F570" s="19">
        <v>29</v>
      </c>
      <c r="G570" s="19">
        <v>6</v>
      </c>
      <c r="H570" s="19">
        <v>125</v>
      </c>
      <c r="I570" s="19">
        <v>387.5</v>
      </c>
      <c r="J570" s="19">
        <v>29</v>
      </c>
      <c r="K570" s="20" t="s">
        <v>13</v>
      </c>
    </row>
    <row r="571" spans="2:11" x14ac:dyDescent="0.2">
      <c r="B571" s="15">
        <v>38357</v>
      </c>
      <c r="C571" s="13">
        <v>0.72130787037037036</v>
      </c>
      <c r="D571" s="11" t="s">
        <v>17</v>
      </c>
      <c r="E571" s="56" t="s">
        <v>8</v>
      </c>
      <c r="F571" s="19">
        <v>73</v>
      </c>
      <c r="G571" s="19">
        <v>23</v>
      </c>
      <c r="H571" s="19">
        <v>126</v>
      </c>
      <c r="I571" s="19">
        <v>390.6</v>
      </c>
      <c r="J571" s="19">
        <v>73</v>
      </c>
      <c r="K571" s="20" t="s">
        <v>9</v>
      </c>
    </row>
    <row r="572" spans="2:11" x14ac:dyDescent="0.2">
      <c r="B572" s="15">
        <v>38356</v>
      </c>
      <c r="C572" s="13">
        <v>0.87392361111111105</v>
      </c>
      <c r="D572" s="11" t="s">
        <v>17</v>
      </c>
      <c r="E572" s="56" t="s">
        <v>8</v>
      </c>
      <c r="F572" s="19">
        <v>1</v>
      </c>
      <c r="G572" s="19">
        <v>6</v>
      </c>
      <c r="H572" s="19">
        <v>128</v>
      </c>
      <c r="I572" s="19">
        <v>396.8</v>
      </c>
      <c r="J572" s="19">
        <v>1</v>
      </c>
      <c r="K572" s="20" t="s">
        <v>13</v>
      </c>
    </row>
    <row r="573" spans="2:11" x14ac:dyDescent="0.2">
      <c r="B573" s="14">
        <v>38353</v>
      </c>
      <c r="C573" s="13">
        <v>4.8402777777777774E-2</v>
      </c>
      <c r="D573" s="11" t="s">
        <v>16</v>
      </c>
      <c r="E573" s="56" t="s">
        <v>8</v>
      </c>
      <c r="F573" s="19">
        <v>9</v>
      </c>
      <c r="G573" s="19">
        <v>62</v>
      </c>
      <c r="H573" s="19">
        <v>128</v>
      </c>
      <c r="I573" s="19">
        <v>396.8</v>
      </c>
      <c r="J573" s="19">
        <v>9</v>
      </c>
      <c r="K573" s="20" t="s">
        <v>13</v>
      </c>
    </row>
    <row r="574" spans="2:11" x14ac:dyDescent="0.2">
      <c r="B574" s="15">
        <v>38353</v>
      </c>
      <c r="C574" s="13">
        <v>0.45853009259259259</v>
      </c>
      <c r="D574" s="11" t="s">
        <v>16</v>
      </c>
      <c r="E574" s="56" t="s">
        <v>8</v>
      </c>
      <c r="F574" s="19">
        <v>35</v>
      </c>
      <c r="G574" s="19">
        <v>48</v>
      </c>
      <c r="H574" s="19">
        <v>128</v>
      </c>
      <c r="I574" s="19">
        <v>396.8</v>
      </c>
      <c r="J574" s="19">
        <v>35</v>
      </c>
      <c r="K574" s="20" t="s">
        <v>12</v>
      </c>
    </row>
    <row r="575" spans="2:11" x14ac:dyDescent="0.2">
      <c r="B575" s="15">
        <v>38367</v>
      </c>
      <c r="C575" s="13">
        <v>0.67256944444444444</v>
      </c>
      <c r="D575" s="11" t="s">
        <v>17</v>
      </c>
      <c r="E575" s="56" t="s">
        <v>8</v>
      </c>
      <c r="F575" s="19">
        <v>1</v>
      </c>
      <c r="G575" s="19">
        <v>52</v>
      </c>
      <c r="H575" s="19">
        <v>129</v>
      </c>
      <c r="I575" s="19">
        <v>399.9</v>
      </c>
      <c r="J575" s="19">
        <v>1</v>
      </c>
      <c r="K575" s="20" t="s">
        <v>13</v>
      </c>
    </row>
    <row r="576" spans="2:11" x14ac:dyDescent="0.2">
      <c r="B576" s="15">
        <v>38360</v>
      </c>
      <c r="C576" s="13">
        <v>0.91138888888888892</v>
      </c>
      <c r="D576" s="11" t="s">
        <v>17</v>
      </c>
      <c r="E576" s="56" t="s">
        <v>8</v>
      </c>
      <c r="F576" s="19">
        <v>10</v>
      </c>
      <c r="G576" s="19">
        <v>7</v>
      </c>
      <c r="H576" s="19">
        <v>130</v>
      </c>
      <c r="I576" s="19">
        <v>403</v>
      </c>
      <c r="J576" s="19">
        <v>10</v>
      </c>
      <c r="K576" s="20" t="s">
        <v>9</v>
      </c>
    </row>
    <row r="577" spans="2:11" x14ac:dyDescent="0.2">
      <c r="B577" s="15">
        <v>38355</v>
      </c>
      <c r="C577" s="13">
        <v>0.73825231481481479</v>
      </c>
      <c r="D577" s="11" t="s">
        <v>17</v>
      </c>
      <c r="E577" s="56" t="s">
        <v>8</v>
      </c>
      <c r="F577" s="19">
        <v>10</v>
      </c>
      <c r="G577" s="19">
        <v>58</v>
      </c>
      <c r="H577" s="19">
        <v>130</v>
      </c>
      <c r="I577" s="19">
        <v>403</v>
      </c>
      <c r="J577" s="19">
        <v>10</v>
      </c>
      <c r="K577" s="20" t="s">
        <v>9</v>
      </c>
    </row>
    <row r="578" spans="2:11" x14ac:dyDescent="0.2">
      <c r="B578" s="15">
        <v>38356</v>
      </c>
      <c r="C578" s="13">
        <v>0.25699074074074074</v>
      </c>
      <c r="D578" s="11" t="s">
        <v>16</v>
      </c>
      <c r="E578" s="56" t="s">
        <v>8</v>
      </c>
      <c r="F578" s="19">
        <v>22</v>
      </c>
      <c r="G578" s="19">
        <v>12</v>
      </c>
      <c r="H578" s="19">
        <v>130</v>
      </c>
      <c r="I578" s="19">
        <v>403</v>
      </c>
      <c r="J578" s="19">
        <v>22</v>
      </c>
      <c r="K578" s="20" t="s">
        <v>10</v>
      </c>
    </row>
    <row r="579" spans="2:11" x14ac:dyDescent="0.2">
      <c r="B579" s="15">
        <v>38356</v>
      </c>
      <c r="C579" s="13">
        <v>0.23103009259259258</v>
      </c>
      <c r="D579" s="11" t="s">
        <v>16</v>
      </c>
      <c r="E579" s="56" t="s">
        <v>8</v>
      </c>
      <c r="F579" s="19">
        <v>34</v>
      </c>
      <c r="G579" s="19">
        <v>4</v>
      </c>
      <c r="H579" s="19">
        <v>130</v>
      </c>
      <c r="I579" s="19">
        <v>403</v>
      </c>
      <c r="J579" s="19">
        <v>34</v>
      </c>
      <c r="K579" s="20" t="s">
        <v>10</v>
      </c>
    </row>
    <row r="580" spans="2:11" x14ac:dyDescent="0.2">
      <c r="B580" s="15">
        <v>38358</v>
      </c>
      <c r="C580" s="13">
        <v>0.74663194444444436</v>
      </c>
      <c r="D580" s="11" t="s">
        <v>17</v>
      </c>
      <c r="E580" s="56" t="s">
        <v>8</v>
      </c>
      <c r="F580" s="19">
        <v>96</v>
      </c>
      <c r="G580" s="19">
        <v>14</v>
      </c>
      <c r="H580" s="19">
        <v>130</v>
      </c>
      <c r="I580" s="19">
        <v>403</v>
      </c>
      <c r="J580" s="19">
        <v>96</v>
      </c>
      <c r="K580" s="20" t="s">
        <v>10</v>
      </c>
    </row>
    <row r="581" spans="2:11" x14ac:dyDescent="0.2">
      <c r="B581" s="15">
        <v>38367</v>
      </c>
      <c r="C581" s="13">
        <v>0.66221064814814812</v>
      </c>
      <c r="D581" s="11" t="s">
        <v>17</v>
      </c>
      <c r="E581" s="56" t="s">
        <v>8</v>
      </c>
      <c r="F581" s="19">
        <v>4</v>
      </c>
      <c r="G581" s="19">
        <v>41</v>
      </c>
      <c r="H581" s="19">
        <v>131</v>
      </c>
      <c r="I581" s="19">
        <v>406.1</v>
      </c>
      <c r="J581" s="19">
        <v>4</v>
      </c>
      <c r="K581" s="20" t="s">
        <v>10</v>
      </c>
    </row>
    <row r="582" spans="2:11" x14ac:dyDescent="0.2">
      <c r="B582" s="15">
        <v>38354</v>
      </c>
      <c r="C582" s="13">
        <v>0.53475694444444444</v>
      </c>
      <c r="D582" s="11" t="s">
        <v>17</v>
      </c>
      <c r="E582" s="56" t="s">
        <v>8</v>
      </c>
      <c r="F582" s="19">
        <v>21</v>
      </c>
      <c r="G582" s="19">
        <v>46</v>
      </c>
      <c r="H582" s="19">
        <v>132</v>
      </c>
      <c r="I582" s="19">
        <v>409.2</v>
      </c>
      <c r="J582" s="19">
        <v>21</v>
      </c>
      <c r="K582" s="20" t="s">
        <v>12</v>
      </c>
    </row>
    <row r="583" spans="2:11" x14ac:dyDescent="0.2">
      <c r="B583" s="15">
        <v>38354</v>
      </c>
      <c r="C583" s="13">
        <v>0.64751157407407411</v>
      </c>
      <c r="D583" s="11" t="s">
        <v>17</v>
      </c>
      <c r="E583" s="56" t="s">
        <v>8</v>
      </c>
      <c r="F583" s="19">
        <v>40</v>
      </c>
      <c r="G583" s="19">
        <v>3</v>
      </c>
      <c r="H583" s="19">
        <v>132</v>
      </c>
      <c r="I583" s="19">
        <v>409.2</v>
      </c>
      <c r="J583" s="19">
        <v>40</v>
      </c>
      <c r="K583" s="20" t="s">
        <v>10</v>
      </c>
    </row>
    <row r="584" spans="2:11" x14ac:dyDescent="0.2">
      <c r="B584" s="15">
        <v>38357</v>
      </c>
      <c r="C584" s="13">
        <v>0.93332175925925931</v>
      </c>
      <c r="D584" s="11" t="s">
        <v>17</v>
      </c>
      <c r="E584" s="56" t="s">
        <v>8</v>
      </c>
      <c r="F584" s="19">
        <v>57</v>
      </c>
      <c r="G584" s="19">
        <v>15</v>
      </c>
      <c r="H584" s="19">
        <v>132</v>
      </c>
      <c r="I584" s="19">
        <v>409.2</v>
      </c>
      <c r="J584" s="19">
        <v>57</v>
      </c>
      <c r="K584" s="20" t="s">
        <v>10</v>
      </c>
    </row>
    <row r="585" spans="2:11" x14ac:dyDescent="0.2">
      <c r="B585" s="15">
        <v>38360</v>
      </c>
      <c r="C585" s="13">
        <v>0.34440972222222221</v>
      </c>
      <c r="D585" s="11" t="s">
        <v>16</v>
      </c>
      <c r="E585" s="56" t="s">
        <v>8</v>
      </c>
      <c r="F585" s="19">
        <v>79</v>
      </c>
      <c r="G585" s="19">
        <v>22</v>
      </c>
      <c r="H585" s="19">
        <v>132</v>
      </c>
      <c r="I585" s="19">
        <v>409.2</v>
      </c>
      <c r="J585" s="19">
        <v>79</v>
      </c>
      <c r="K585" s="20" t="s">
        <v>10</v>
      </c>
    </row>
    <row r="586" spans="2:11" x14ac:dyDescent="0.2">
      <c r="B586" s="15">
        <v>38355</v>
      </c>
      <c r="C586" s="13">
        <v>0.62745370370370368</v>
      </c>
      <c r="D586" s="11" t="s">
        <v>17</v>
      </c>
      <c r="E586" s="56" t="s">
        <v>8</v>
      </c>
      <c r="F586" s="19">
        <v>23</v>
      </c>
      <c r="G586" s="19">
        <v>41</v>
      </c>
      <c r="H586" s="19">
        <v>133</v>
      </c>
      <c r="I586" s="19">
        <v>412.3</v>
      </c>
      <c r="J586" s="19">
        <v>23</v>
      </c>
      <c r="K586" s="20" t="s">
        <v>13</v>
      </c>
    </row>
    <row r="587" spans="2:11" x14ac:dyDescent="0.2">
      <c r="B587" s="15">
        <v>38355</v>
      </c>
      <c r="C587" s="13">
        <v>0.27271990740740742</v>
      </c>
      <c r="D587" s="11" t="s">
        <v>16</v>
      </c>
      <c r="E587" s="56" t="s">
        <v>8</v>
      </c>
      <c r="F587" s="19">
        <v>65</v>
      </c>
      <c r="G587" s="19">
        <v>22</v>
      </c>
      <c r="H587" s="19">
        <v>133</v>
      </c>
      <c r="I587" s="19">
        <v>412.3</v>
      </c>
      <c r="J587" s="19">
        <v>65</v>
      </c>
      <c r="K587" s="20" t="s">
        <v>12</v>
      </c>
    </row>
    <row r="588" spans="2:11" x14ac:dyDescent="0.2">
      <c r="B588" s="15">
        <v>38363</v>
      </c>
      <c r="C588" s="13">
        <v>0.2321064814814815</v>
      </c>
      <c r="D588" s="11" t="s">
        <v>16</v>
      </c>
      <c r="E588" s="56" t="s">
        <v>8</v>
      </c>
      <c r="F588" s="19">
        <v>33</v>
      </c>
      <c r="G588" s="19">
        <v>14</v>
      </c>
      <c r="H588" s="19">
        <v>134</v>
      </c>
      <c r="I588" s="19">
        <v>415.4</v>
      </c>
      <c r="J588" s="19">
        <v>33</v>
      </c>
      <c r="K588" s="20" t="s">
        <v>9</v>
      </c>
    </row>
    <row r="589" spans="2:11" x14ac:dyDescent="0.2">
      <c r="B589" s="15">
        <v>38356</v>
      </c>
      <c r="C589" s="13">
        <v>0.73516203703703698</v>
      </c>
      <c r="D589" s="11" t="s">
        <v>17</v>
      </c>
      <c r="E589" s="56" t="s">
        <v>8</v>
      </c>
      <c r="F589" s="19">
        <v>61</v>
      </c>
      <c r="G589" s="19">
        <v>88</v>
      </c>
      <c r="H589" s="19">
        <v>134</v>
      </c>
      <c r="I589" s="19">
        <v>415.4</v>
      </c>
      <c r="J589" s="19">
        <v>61</v>
      </c>
      <c r="K589" s="20" t="s">
        <v>10</v>
      </c>
    </row>
    <row r="590" spans="2:11" x14ac:dyDescent="0.2">
      <c r="B590" s="15">
        <v>38357</v>
      </c>
      <c r="C590" s="13">
        <v>0.87505787037037042</v>
      </c>
      <c r="D590" s="11" t="s">
        <v>17</v>
      </c>
      <c r="E590" s="56" t="s">
        <v>8</v>
      </c>
      <c r="F590" s="19">
        <v>82</v>
      </c>
      <c r="G590" s="19">
        <v>34</v>
      </c>
      <c r="H590" s="19">
        <v>134</v>
      </c>
      <c r="I590" s="19">
        <v>415.4</v>
      </c>
      <c r="J590" s="19">
        <v>82</v>
      </c>
      <c r="K590" s="20" t="s">
        <v>13</v>
      </c>
    </row>
    <row r="591" spans="2:11" x14ac:dyDescent="0.2">
      <c r="B591" s="15">
        <v>38355</v>
      </c>
      <c r="C591" s="13">
        <v>0.10614583333333333</v>
      </c>
      <c r="D591" s="11" t="s">
        <v>16</v>
      </c>
      <c r="E591" s="56" t="s">
        <v>8</v>
      </c>
      <c r="F591" s="19">
        <v>66</v>
      </c>
      <c r="G591" s="19">
        <v>70</v>
      </c>
      <c r="H591" s="19">
        <v>135</v>
      </c>
      <c r="I591" s="19">
        <v>418.5</v>
      </c>
      <c r="J591" s="19">
        <v>66</v>
      </c>
      <c r="K591" s="20" t="s">
        <v>10</v>
      </c>
    </row>
    <row r="592" spans="2:11" x14ac:dyDescent="0.2">
      <c r="B592" s="15">
        <v>38366</v>
      </c>
      <c r="C592" s="13">
        <v>0.45015046296296296</v>
      </c>
      <c r="D592" s="11" t="s">
        <v>16</v>
      </c>
      <c r="E592" s="56" t="s">
        <v>8</v>
      </c>
      <c r="F592" s="19">
        <v>26</v>
      </c>
      <c r="G592" s="19">
        <v>8</v>
      </c>
      <c r="H592" s="19">
        <v>137</v>
      </c>
      <c r="I592" s="19">
        <v>424.7</v>
      </c>
      <c r="J592" s="19">
        <v>26</v>
      </c>
      <c r="K592" s="20" t="s">
        <v>13</v>
      </c>
    </row>
    <row r="593" spans="2:11" x14ac:dyDescent="0.2">
      <c r="B593" s="15">
        <v>38362</v>
      </c>
      <c r="C593" s="13">
        <v>0.89714120370370365</v>
      </c>
      <c r="D593" s="11" t="s">
        <v>17</v>
      </c>
      <c r="E593" s="56" t="s">
        <v>8</v>
      </c>
      <c r="F593" s="19">
        <v>54</v>
      </c>
      <c r="G593" s="19">
        <v>80</v>
      </c>
      <c r="H593" s="19">
        <v>139</v>
      </c>
      <c r="I593" s="19">
        <v>430.9</v>
      </c>
      <c r="J593" s="19">
        <v>54</v>
      </c>
      <c r="K593" s="20" t="s">
        <v>10</v>
      </c>
    </row>
    <row r="594" spans="2:11" x14ac:dyDescent="0.2">
      <c r="B594" s="15">
        <v>38364</v>
      </c>
      <c r="C594" s="13">
        <v>0.88689814814814805</v>
      </c>
      <c r="D594" s="11" t="s">
        <v>17</v>
      </c>
      <c r="E594" s="56" t="s">
        <v>8</v>
      </c>
      <c r="F594" s="19">
        <v>4</v>
      </c>
      <c r="G594" s="19">
        <v>7</v>
      </c>
      <c r="H594" s="19">
        <v>140</v>
      </c>
      <c r="I594" s="19">
        <v>434</v>
      </c>
      <c r="J594" s="19">
        <v>4</v>
      </c>
      <c r="K594" s="20" t="s">
        <v>10</v>
      </c>
    </row>
    <row r="595" spans="2:11" x14ac:dyDescent="0.2">
      <c r="B595" s="15">
        <v>38372</v>
      </c>
      <c r="C595" s="13">
        <v>0.46886574074074078</v>
      </c>
      <c r="D595" s="11" t="s">
        <v>16</v>
      </c>
      <c r="E595" s="56" t="s">
        <v>8</v>
      </c>
      <c r="F595" s="19">
        <v>10</v>
      </c>
      <c r="G595" s="19">
        <v>8</v>
      </c>
      <c r="H595" s="19">
        <v>140</v>
      </c>
      <c r="I595" s="19">
        <v>434</v>
      </c>
      <c r="J595" s="19">
        <v>10</v>
      </c>
      <c r="K595" s="20" t="s">
        <v>9</v>
      </c>
    </row>
    <row r="596" spans="2:11" x14ac:dyDescent="0.2">
      <c r="B596" s="15">
        <v>38359</v>
      </c>
      <c r="C596" s="13">
        <v>0.96513888888888888</v>
      </c>
      <c r="D596" s="11" t="s">
        <v>17</v>
      </c>
      <c r="E596" s="56" t="s">
        <v>8</v>
      </c>
      <c r="F596" s="19">
        <v>19</v>
      </c>
      <c r="G596" s="19">
        <v>7</v>
      </c>
      <c r="H596" s="19">
        <v>140</v>
      </c>
      <c r="I596" s="19">
        <v>434</v>
      </c>
      <c r="J596" s="19">
        <v>19</v>
      </c>
      <c r="K596" s="20" t="s">
        <v>12</v>
      </c>
    </row>
    <row r="597" spans="2:11" x14ac:dyDescent="0.2">
      <c r="B597" s="15">
        <v>38355</v>
      </c>
      <c r="C597" s="13">
        <v>0.71850694444444452</v>
      </c>
      <c r="D597" s="11" t="s">
        <v>17</v>
      </c>
      <c r="E597" s="56" t="s">
        <v>8</v>
      </c>
      <c r="F597" s="19">
        <v>32</v>
      </c>
      <c r="G597" s="19">
        <v>11</v>
      </c>
      <c r="H597" s="19">
        <v>140</v>
      </c>
      <c r="I597" s="19">
        <v>434</v>
      </c>
      <c r="J597" s="19">
        <v>32</v>
      </c>
      <c r="K597" s="20" t="s">
        <v>9</v>
      </c>
    </row>
    <row r="598" spans="2:11" x14ac:dyDescent="0.2">
      <c r="B598" s="15">
        <v>38356</v>
      </c>
      <c r="C598" s="13">
        <v>0.16546296296296295</v>
      </c>
      <c r="D598" s="11" t="s">
        <v>16</v>
      </c>
      <c r="E598" s="56" t="s">
        <v>8</v>
      </c>
      <c r="F598" s="19">
        <v>61</v>
      </c>
      <c r="G598" s="19">
        <v>0</v>
      </c>
      <c r="H598" s="19">
        <v>140</v>
      </c>
      <c r="I598" s="19">
        <v>434</v>
      </c>
      <c r="J598" s="19">
        <v>61</v>
      </c>
      <c r="K598" s="20" t="s">
        <v>10</v>
      </c>
    </row>
    <row r="599" spans="2:11" x14ac:dyDescent="0.2">
      <c r="B599" s="15">
        <v>38356</v>
      </c>
      <c r="C599" s="13">
        <v>0.56072916666666661</v>
      </c>
      <c r="D599" s="11" t="s">
        <v>17</v>
      </c>
      <c r="E599" s="56" t="s">
        <v>8</v>
      </c>
      <c r="F599" s="19">
        <v>33</v>
      </c>
      <c r="G599" s="19">
        <v>32</v>
      </c>
      <c r="H599" s="19">
        <v>141</v>
      </c>
      <c r="I599" s="19">
        <v>437.1</v>
      </c>
      <c r="J599" s="19">
        <v>33</v>
      </c>
      <c r="K599" s="20" t="s">
        <v>9</v>
      </c>
    </row>
    <row r="600" spans="2:11" x14ac:dyDescent="0.2">
      <c r="B600" s="15">
        <v>38361</v>
      </c>
      <c r="C600" s="13">
        <v>0.66641203703703711</v>
      </c>
      <c r="D600" s="11" t="s">
        <v>17</v>
      </c>
      <c r="E600" s="56" t="s">
        <v>8</v>
      </c>
      <c r="F600" s="19">
        <v>54</v>
      </c>
      <c r="G600" s="19">
        <v>15</v>
      </c>
      <c r="H600" s="19">
        <v>142</v>
      </c>
      <c r="I600" s="19">
        <v>440.2</v>
      </c>
      <c r="J600" s="19">
        <v>54</v>
      </c>
      <c r="K600" s="20" t="s">
        <v>10</v>
      </c>
    </row>
    <row r="601" spans="2:11" x14ac:dyDescent="0.2">
      <c r="B601" s="15">
        <v>38355</v>
      </c>
      <c r="C601" s="13">
        <v>0.82740740740740737</v>
      </c>
      <c r="D601" s="11" t="s">
        <v>17</v>
      </c>
      <c r="E601" s="56" t="s">
        <v>8</v>
      </c>
      <c r="F601" s="19">
        <v>64</v>
      </c>
      <c r="G601" s="19">
        <v>7</v>
      </c>
      <c r="H601" s="19">
        <v>143</v>
      </c>
      <c r="I601" s="19">
        <v>443.3</v>
      </c>
      <c r="J601" s="19">
        <v>64</v>
      </c>
      <c r="K601" s="20" t="s">
        <v>12</v>
      </c>
    </row>
    <row r="602" spans="2:11" x14ac:dyDescent="0.2">
      <c r="B602" s="15">
        <v>38358</v>
      </c>
      <c r="C602" s="13">
        <v>0.16879629629629631</v>
      </c>
      <c r="D602" s="11" t="s">
        <v>16</v>
      </c>
      <c r="E602" s="56" t="s">
        <v>8</v>
      </c>
      <c r="F602" s="19">
        <v>91</v>
      </c>
      <c r="G602" s="19">
        <v>77</v>
      </c>
      <c r="H602" s="19">
        <v>143</v>
      </c>
      <c r="I602" s="19">
        <v>443.3</v>
      </c>
      <c r="J602" s="19">
        <v>91</v>
      </c>
      <c r="K602" s="20" t="s">
        <v>13</v>
      </c>
    </row>
    <row r="603" spans="2:11" x14ac:dyDescent="0.2">
      <c r="B603" s="15">
        <v>38358</v>
      </c>
      <c r="C603" s="13">
        <v>0.95114583333333336</v>
      </c>
      <c r="D603" s="11" t="s">
        <v>17</v>
      </c>
      <c r="E603" s="56" t="s">
        <v>8</v>
      </c>
      <c r="F603" s="19">
        <v>15</v>
      </c>
      <c r="G603" s="19">
        <v>14</v>
      </c>
      <c r="H603" s="19">
        <v>145</v>
      </c>
      <c r="I603" s="19">
        <v>449.5</v>
      </c>
      <c r="J603" s="19">
        <v>15</v>
      </c>
      <c r="K603" s="20" t="s">
        <v>13</v>
      </c>
    </row>
    <row r="604" spans="2:11" x14ac:dyDescent="0.2">
      <c r="B604" s="15">
        <v>38354</v>
      </c>
      <c r="C604" s="13">
        <v>0.64043981481481482</v>
      </c>
      <c r="D604" s="11" t="s">
        <v>17</v>
      </c>
      <c r="E604" s="56" t="s">
        <v>8</v>
      </c>
      <c r="F604" s="19">
        <v>46</v>
      </c>
      <c r="G604" s="19">
        <v>63</v>
      </c>
      <c r="H604" s="19">
        <v>145</v>
      </c>
      <c r="I604" s="19">
        <v>449.5</v>
      </c>
      <c r="J604" s="19">
        <v>46</v>
      </c>
      <c r="K604" s="20" t="s">
        <v>13</v>
      </c>
    </row>
    <row r="605" spans="2:11" x14ac:dyDescent="0.2">
      <c r="B605" s="15">
        <v>38366</v>
      </c>
      <c r="C605" s="13">
        <v>0.97709490740740745</v>
      </c>
      <c r="D605" s="11" t="s">
        <v>17</v>
      </c>
      <c r="E605" s="56" t="s">
        <v>8</v>
      </c>
      <c r="F605" s="19">
        <v>3</v>
      </c>
      <c r="G605" s="19">
        <v>71</v>
      </c>
      <c r="H605" s="19">
        <v>146</v>
      </c>
      <c r="I605" s="19">
        <v>452.6</v>
      </c>
      <c r="J605" s="19">
        <v>3</v>
      </c>
      <c r="K605" s="20" t="s">
        <v>10</v>
      </c>
    </row>
    <row r="606" spans="2:11" x14ac:dyDescent="0.2">
      <c r="B606" s="15">
        <v>38354</v>
      </c>
      <c r="C606" s="13">
        <v>0.37459490740740736</v>
      </c>
      <c r="D606" s="11" t="s">
        <v>16</v>
      </c>
      <c r="E606" s="56" t="s">
        <v>8</v>
      </c>
      <c r="F606" s="19">
        <v>20</v>
      </c>
      <c r="G606" s="19">
        <v>10</v>
      </c>
      <c r="H606" s="19">
        <v>146</v>
      </c>
      <c r="I606" s="19">
        <v>452.6</v>
      </c>
      <c r="J606" s="19">
        <v>20</v>
      </c>
      <c r="K606" s="20" t="s">
        <v>13</v>
      </c>
    </row>
    <row r="607" spans="2:11" x14ac:dyDescent="0.2">
      <c r="B607" s="15">
        <v>38356</v>
      </c>
      <c r="C607" s="13">
        <v>0.72928240740740735</v>
      </c>
      <c r="D607" s="11" t="s">
        <v>17</v>
      </c>
      <c r="E607" s="56" t="s">
        <v>8</v>
      </c>
      <c r="F607" s="19">
        <v>23</v>
      </c>
      <c r="G607" s="19">
        <v>11</v>
      </c>
      <c r="H607" s="19">
        <v>147</v>
      </c>
      <c r="I607" s="19">
        <v>455.7</v>
      </c>
      <c r="J607" s="19">
        <v>23</v>
      </c>
      <c r="K607" s="20" t="s">
        <v>13</v>
      </c>
    </row>
    <row r="608" spans="2:11" x14ac:dyDescent="0.2">
      <c r="B608" s="15">
        <v>38364</v>
      </c>
      <c r="C608" s="13">
        <v>0.90873842592592602</v>
      </c>
      <c r="D608" s="11" t="s">
        <v>17</v>
      </c>
      <c r="E608" s="56" t="s">
        <v>8</v>
      </c>
      <c r="F608" s="19">
        <v>40</v>
      </c>
      <c r="G608" s="19">
        <v>67</v>
      </c>
      <c r="H608" s="19">
        <v>147</v>
      </c>
      <c r="I608" s="19">
        <v>455.7</v>
      </c>
      <c r="J608" s="19">
        <v>40</v>
      </c>
      <c r="K608" s="20" t="s">
        <v>10</v>
      </c>
    </row>
    <row r="609" spans="2:11" x14ac:dyDescent="0.2">
      <c r="B609" s="15">
        <v>38360</v>
      </c>
      <c r="C609" s="13">
        <v>0.96085648148148151</v>
      </c>
      <c r="D609" s="11" t="s">
        <v>17</v>
      </c>
      <c r="E609" s="56" t="s">
        <v>8</v>
      </c>
      <c r="F609" s="19">
        <v>86</v>
      </c>
      <c r="G609" s="19">
        <v>32</v>
      </c>
      <c r="H609" s="19">
        <v>147</v>
      </c>
      <c r="I609" s="19">
        <v>455.7</v>
      </c>
      <c r="J609" s="19">
        <v>86</v>
      </c>
      <c r="K609" s="20" t="s">
        <v>13</v>
      </c>
    </row>
    <row r="610" spans="2:11" x14ac:dyDescent="0.2">
      <c r="B610" s="15">
        <v>38356</v>
      </c>
      <c r="C610" s="13">
        <v>0.13474537037037038</v>
      </c>
      <c r="D610" s="11" t="s">
        <v>16</v>
      </c>
      <c r="E610" s="56" t="s">
        <v>8</v>
      </c>
      <c r="F610" s="19">
        <v>54</v>
      </c>
      <c r="G610" s="19">
        <v>41</v>
      </c>
      <c r="H610" s="19">
        <v>148</v>
      </c>
      <c r="I610" s="19">
        <v>458.8</v>
      </c>
      <c r="J610" s="19">
        <v>54</v>
      </c>
      <c r="K610" s="20" t="s">
        <v>10</v>
      </c>
    </row>
    <row r="611" spans="2:11" x14ac:dyDescent="0.2">
      <c r="B611" s="15">
        <v>38361</v>
      </c>
      <c r="C611" s="13">
        <v>0.1680787037037037</v>
      </c>
      <c r="D611" s="11" t="s">
        <v>16</v>
      </c>
      <c r="E611" s="56" t="s">
        <v>8</v>
      </c>
      <c r="F611" s="19">
        <v>61</v>
      </c>
      <c r="G611" s="19">
        <v>40</v>
      </c>
      <c r="H611" s="19">
        <v>148</v>
      </c>
      <c r="I611" s="19">
        <v>458.8</v>
      </c>
      <c r="J611" s="19">
        <v>61</v>
      </c>
      <c r="K611" s="20" t="s">
        <v>10</v>
      </c>
    </row>
    <row r="612" spans="2:11" x14ac:dyDescent="0.2">
      <c r="B612" s="15">
        <v>38355</v>
      </c>
      <c r="C612" s="13">
        <v>0.80846064814814822</v>
      </c>
      <c r="D612" s="11" t="s">
        <v>17</v>
      </c>
      <c r="E612" s="56" t="s">
        <v>8</v>
      </c>
      <c r="F612" s="19">
        <v>73</v>
      </c>
      <c r="G612" s="19">
        <v>23</v>
      </c>
      <c r="H612" s="19">
        <v>149</v>
      </c>
      <c r="I612" s="19">
        <v>461.9</v>
      </c>
      <c r="J612" s="19">
        <v>73</v>
      </c>
      <c r="K612" s="20" t="s">
        <v>9</v>
      </c>
    </row>
    <row r="613" spans="2:11" x14ac:dyDescent="0.2">
      <c r="B613" s="15">
        <v>38364</v>
      </c>
      <c r="C613" s="13">
        <v>0.13726851851851851</v>
      </c>
      <c r="D613" s="11" t="s">
        <v>16</v>
      </c>
      <c r="E613" s="56" t="s">
        <v>8</v>
      </c>
      <c r="F613" s="19">
        <v>22</v>
      </c>
      <c r="G613" s="19">
        <v>55</v>
      </c>
      <c r="H613" s="19">
        <v>150</v>
      </c>
      <c r="I613" s="19">
        <v>465</v>
      </c>
      <c r="J613" s="19">
        <v>22</v>
      </c>
      <c r="K613" s="20" t="s">
        <v>10</v>
      </c>
    </row>
    <row r="614" spans="2:11" x14ac:dyDescent="0.2">
      <c r="B614" s="15">
        <v>38360</v>
      </c>
      <c r="C614" s="13">
        <v>0.37182870370370374</v>
      </c>
      <c r="D614" s="11" t="s">
        <v>16</v>
      </c>
      <c r="E614" s="56" t="s">
        <v>8</v>
      </c>
      <c r="F614" s="19">
        <v>24</v>
      </c>
      <c r="G614" s="19">
        <v>10</v>
      </c>
      <c r="H614" s="19">
        <v>150</v>
      </c>
      <c r="I614" s="19">
        <v>465</v>
      </c>
      <c r="J614" s="19">
        <v>24</v>
      </c>
      <c r="K614" s="20" t="s">
        <v>12</v>
      </c>
    </row>
    <row r="615" spans="2:11" x14ac:dyDescent="0.2">
      <c r="B615" s="15">
        <v>38354</v>
      </c>
      <c r="C615" s="13">
        <v>0.67905092592592586</v>
      </c>
      <c r="D615" s="11" t="s">
        <v>17</v>
      </c>
      <c r="E615" s="56" t="s">
        <v>8</v>
      </c>
      <c r="F615" s="19">
        <v>32</v>
      </c>
      <c r="G615" s="19">
        <v>11</v>
      </c>
      <c r="H615" s="19">
        <v>150</v>
      </c>
      <c r="I615" s="19">
        <v>465</v>
      </c>
      <c r="J615" s="19">
        <v>32</v>
      </c>
      <c r="K615" s="20" t="s">
        <v>9</v>
      </c>
    </row>
    <row r="616" spans="2:11" x14ac:dyDescent="0.2">
      <c r="B616" s="15">
        <v>38354</v>
      </c>
      <c r="C616" s="13">
        <v>7.6377314814814815E-2</v>
      </c>
      <c r="D616" s="11" t="s">
        <v>16</v>
      </c>
      <c r="E616" s="56" t="s">
        <v>8</v>
      </c>
      <c r="F616" s="19">
        <v>14</v>
      </c>
      <c r="G616" s="19">
        <v>75</v>
      </c>
      <c r="H616" s="19">
        <v>151</v>
      </c>
      <c r="I616" s="19">
        <v>468.1</v>
      </c>
      <c r="J616" s="19">
        <v>14</v>
      </c>
      <c r="K616" s="20" t="s">
        <v>12</v>
      </c>
    </row>
    <row r="617" spans="2:11" x14ac:dyDescent="0.2">
      <c r="B617" s="15">
        <v>38357</v>
      </c>
      <c r="C617" s="13">
        <v>0.67609953703703696</v>
      </c>
      <c r="D617" s="11" t="s">
        <v>17</v>
      </c>
      <c r="E617" s="56" t="s">
        <v>8</v>
      </c>
      <c r="F617" s="19">
        <v>77</v>
      </c>
      <c r="G617" s="19">
        <v>24</v>
      </c>
      <c r="H617" s="19">
        <v>152</v>
      </c>
      <c r="I617" s="19">
        <v>471.2</v>
      </c>
      <c r="J617" s="19">
        <v>77</v>
      </c>
      <c r="K617" s="20" t="s">
        <v>13</v>
      </c>
    </row>
    <row r="618" spans="2:11" x14ac:dyDescent="0.2">
      <c r="B618" s="15">
        <v>38358</v>
      </c>
      <c r="C618" s="13">
        <v>0.96346064814814814</v>
      </c>
      <c r="D618" s="11" t="s">
        <v>17</v>
      </c>
      <c r="E618" s="56" t="s">
        <v>8</v>
      </c>
      <c r="F618" s="19">
        <v>5</v>
      </c>
      <c r="G618" s="19">
        <v>46</v>
      </c>
      <c r="H618" s="19">
        <v>154</v>
      </c>
      <c r="I618" s="19">
        <v>477.4</v>
      </c>
      <c r="J618" s="19">
        <v>5</v>
      </c>
      <c r="K618" s="20" t="s">
        <v>12</v>
      </c>
    </row>
    <row r="619" spans="2:11" x14ac:dyDescent="0.2">
      <c r="B619" s="15">
        <v>38355</v>
      </c>
      <c r="C619" s="13">
        <v>0.82303240740740735</v>
      </c>
      <c r="D619" s="11" t="s">
        <v>17</v>
      </c>
      <c r="E619" s="56" t="s">
        <v>8</v>
      </c>
      <c r="F619" s="19">
        <v>8</v>
      </c>
      <c r="G619" s="19">
        <v>15</v>
      </c>
      <c r="H619" s="19">
        <v>154</v>
      </c>
      <c r="I619" s="19">
        <v>477.4</v>
      </c>
      <c r="J619" s="19">
        <v>8</v>
      </c>
      <c r="K619" s="20" t="s">
        <v>13</v>
      </c>
    </row>
    <row r="620" spans="2:11" x14ac:dyDescent="0.2">
      <c r="B620" s="15">
        <v>38356</v>
      </c>
      <c r="C620" s="13">
        <v>0.78357638888888881</v>
      </c>
      <c r="D620" s="11" t="s">
        <v>17</v>
      </c>
      <c r="E620" s="56" t="s">
        <v>8</v>
      </c>
      <c r="F620" s="19">
        <v>11</v>
      </c>
      <c r="G620" s="19">
        <v>0</v>
      </c>
      <c r="H620" s="19">
        <v>154</v>
      </c>
      <c r="I620" s="19">
        <v>477.4</v>
      </c>
      <c r="J620" s="19">
        <v>11</v>
      </c>
      <c r="K620" s="20" t="s">
        <v>13</v>
      </c>
    </row>
    <row r="621" spans="2:11" x14ac:dyDescent="0.2">
      <c r="B621" s="15">
        <v>38356</v>
      </c>
      <c r="C621" s="13">
        <v>0.28618055555555555</v>
      </c>
      <c r="D621" s="11" t="s">
        <v>16</v>
      </c>
      <c r="E621" s="56" t="s">
        <v>8</v>
      </c>
      <c r="F621" s="19">
        <v>33</v>
      </c>
      <c r="G621" s="19">
        <v>10</v>
      </c>
      <c r="H621" s="19">
        <v>154</v>
      </c>
      <c r="I621" s="19">
        <v>477.4</v>
      </c>
      <c r="J621" s="19">
        <v>33</v>
      </c>
      <c r="K621" s="20" t="s">
        <v>9</v>
      </c>
    </row>
    <row r="622" spans="2:11" x14ac:dyDescent="0.2">
      <c r="B622" s="15">
        <v>38357</v>
      </c>
      <c r="C622" s="13">
        <v>0.44274305555555554</v>
      </c>
      <c r="D622" s="11" t="s">
        <v>16</v>
      </c>
      <c r="E622" s="56" t="s">
        <v>8</v>
      </c>
      <c r="F622" s="19">
        <v>28</v>
      </c>
      <c r="G622" s="19">
        <v>2</v>
      </c>
      <c r="H622" s="19">
        <v>155</v>
      </c>
      <c r="I622" s="19">
        <v>480.5</v>
      </c>
      <c r="J622" s="19">
        <v>28</v>
      </c>
      <c r="K622" s="20" t="s">
        <v>13</v>
      </c>
    </row>
    <row r="623" spans="2:11" x14ac:dyDescent="0.2">
      <c r="B623" s="15">
        <v>38366</v>
      </c>
      <c r="C623" s="13">
        <v>0.35167824074074078</v>
      </c>
      <c r="D623" s="11" t="s">
        <v>16</v>
      </c>
      <c r="E623" s="56" t="s">
        <v>8</v>
      </c>
      <c r="F623" s="19">
        <v>16</v>
      </c>
      <c r="G623" s="19">
        <v>21</v>
      </c>
      <c r="H623" s="19">
        <v>156</v>
      </c>
      <c r="I623" s="19">
        <v>483.6</v>
      </c>
      <c r="J623" s="19">
        <v>16</v>
      </c>
      <c r="K623" s="20" t="s">
        <v>10</v>
      </c>
    </row>
    <row r="624" spans="2:11" x14ac:dyDescent="0.2">
      <c r="B624" s="15">
        <v>38365</v>
      </c>
      <c r="C624" s="13">
        <v>0.20148148148148148</v>
      </c>
      <c r="D624" s="11" t="s">
        <v>16</v>
      </c>
      <c r="E624" s="56" t="s">
        <v>8</v>
      </c>
      <c r="F624" s="19">
        <v>77</v>
      </c>
      <c r="G624" s="19">
        <v>24</v>
      </c>
      <c r="H624" s="19">
        <v>156</v>
      </c>
      <c r="I624" s="19">
        <v>483.6</v>
      </c>
      <c r="J624" s="19">
        <v>77</v>
      </c>
      <c r="K624" s="20" t="s">
        <v>13</v>
      </c>
    </row>
    <row r="625" spans="2:11" x14ac:dyDescent="0.2">
      <c r="B625" s="15">
        <v>38361</v>
      </c>
      <c r="C625" s="13">
        <v>0.28896990740740741</v>
      </c>
      <c r="D625" s="11" t="s">
        <v>16</v>
      </c>
      <c r="E625" s="56" t="s">
        <v>8</v>
      </c>
      <c r="F625" s="19">
        <v>85</v>
      </c>
      <c r="G625" s="19">
        <v>51</v>
      </c>
      <c r="H625" s="19">
        <v>156</v>
      </c>
      <c r="I625" s="19">
        <v>483.6</v>
      </c>
      <c r="J625" s="19">
        <v>85</v>
      </c>
      <c r="K625" s="20" t="s">
        <v>12</v>
      </c>
    </row>
    <row r="626" spans="2:11" x14ac:dyDescent="0.2">
      <c r="B626" s="15">
        <v>38354</v>
      </c>
      <c r="C626" s="13">
        <v>0.58511574074074069</v>
      </c>
      <c r="D626" s="11" t="s">
        <v>17</v>
      </c>
      <c r="E626" s="56" t="s">
        <v>8</v>
      </c>
      <c r="F626" s="19">
        <v>27</v>
      </c>
      <c r="G626" s="19">
        <v>12</v>
      </c>
      <c r="H626" s="19">
        <v>157</v>
      </c>
      <c r="I626" s="19">
        <v>486.7</v>
      </c>
      <c r="J626" s="19">
        <v>27</v>
      </c>
      <c r="K626" s="20" t="s">
        <v>10</v>
      </c>
    </row>
    <row r="627" spans="2:11" x14ac:dyDescent="0.2">
      <c r="B627" s="15">
        <v>38363</v>
      </c>
      <c r="C627" s="13">
        <v>0.15834490740740739</v>
      </c>
      <c r="D627" s="11" t="s">
        <v>16</v>
      </c>
      <c r="E627" s="56" t="s">
        <v>8</v>
      </c>
      <c r="F627" s="19">
        <v>96</v>
      </c>
      <c r="G627" s="19">
        <v>31</v>
      </c>
      <c r="H627" s="19">
        <v>157</v>
      </c>
      <c r="I627" s="19">
        <v>486.7</v>
      </c>
      <c r="J627" s="19">
        <v>96</v>
      </c>
      <c r="K627" s="20" t="s">
        <v>10</v>
      </c>
    </row>
    <row r="628" spans="2:11" x14ac:dyDescent="0.2">
      <c r="B628" s="15">
        <v>38362</v>
      </c>
      <c r="C628" s="13">
        <v>0.3911458333333333</v>
      </c>
      <c r="D628" s="11" t="s">
        <v>16</v>
      </c>
      <c r="E628" s="56" t="s">
        <v>8</v>
      </c>
      <c r="F628" s="19">
        <v>1</v>
      </c>
      <c r="G628" s="19">
        <v>93</v>
      </c>
      <c r="H628" s="19">
        <v>159</v>
      </c>
      <c r="I628" s="19">
        <v>492.9</v>
      </c>
      <c r="J628" s="19">
        <v>1</v>
      </c>
      <c r="K628" s="20" t="s">
        <v>13</v>
      </c>
    </row>
    <row r="629" spans="2:11" x14ac:dyDescent="0.2">
      <c r="B629" s="15">
        <v>38364</v>
      </c>
      <c r="C629" s="13">
        <v>0.8056712962962963</v>
      </c>
      <c r="D629" s="11" t="s">
        <v>17</v>
      </c>
      <c r="E629" s="56" t="s">
        <v>8</v>
      </c>
      <c r="F629" s="19">
        <v>13</v>
      </c>
      <c r="G629" s="19">
        <v>11</v>
      </c>
      <c r="H629" s="19">
        <v>159</v>
      </c>
      <c r="I629" s="19">
        <v>492.9</v>
      </c>
      <c r="J629" s="19">
        <v>13</v>
      </c>
      <c r="K629" s="20" t="s">
        <v>10</v>
      </c>
    </row>
    <row r="630" spans="2:11" x14ac:dyDescent="0.2">
      <c r="B630" s="15">
        <v>38358</v>
      </c>
      <c r="C630" s="13">
        <v>0.76495370370370364</v>
      </c>
      <c r="D630" s="11" t="s">
        <v>17</v>
      </c>
      <c r="E630" s="56" t="s">
        <v>8</v>
      </c>
      <c r="F630" s="19">
        <v>43</v>
      </c>
      <c r="G630" s="19">
        <v>6</v>
      </c>
      <c r="H630" s="19">
        <v>159</v>
      </c>
      <c r="I630" s="19">
        <v>492.9</v>
      </c>
      <c r="J630" s="19">
        <v>43</v>
      </c>
      <c r="K630" s="20" t="s">
        <v>12</v>
      </c>
    </row>
    <row r="631" spans="2:11" x14ac:dyDescent="0.2">
      <c r="B631" s="15">
        <v>38362</v>
      </c>
      <c r="C631" s="13">
        <v>0.55118055555555556</v>
      </c>
      <c r="D631" s="11" t="s">
        <v>17</v>
      </c>
      <c r="E631" s="56" t="s">
        <v>8</v>
      </c>
      <c r="F631" s="19">
        <v>57</v>
      </c>
      <c r="G631" s="19">
        <v>41</v>
      </c>
      <c r="H631" s="19">
        <v>159</v>
      </c>
      <c r="I631" s="19">
        <v>492.9</v>
      </c>
      <c r="J631" s="19">
        <v>57</v>
      </c>
      <c r="K631" s="20" t="s">
        <v>10</v>
      </c>
    </row>
    <row r="632" spans="2:11" x14ac:dyDescent="0.2">
      <c r="B632" s="15">
        <v>38363</v>
      </c>
      <c r="C632" s="13">
        <v>0.48895833333333333</v>
      </c>
      <c r="D632" s="11" t="s">
        <v>16</v>
      </c>
      <c r="E632" s="56" t="s">
        <v>8</v>
      </c>
      <c r="F632" s="19">
        <v>56</v>
      </c>
      <c r="G632" s="19">
        <v>54</v>
      </c>
      <c r="H632" s="19">
        <v>160</v>
      </c>
      <c r="I632" s="19">
        <v>496</v>
      </c>
      <c r="J632" s="19">
        <v>56</v>
      </c>
      <c r="K632" s="20" t="s">
        <v>13</v>
      </c>
    </row>
    <row r="633" spans="2:11" x14ac:dyDescent="0.2">
      <c r="B633" s="15">
        <v>38358</v>
      </c>
      <c r="C633" s="13">
        <v>0.44516203703703705</v>
      </c>
      <c r="D633" s="11" t="s">
        <v>16</v>
      </c>
      <c r="E633" s="56" t="s">
        <v>8</v>
      </c>
      <c r="F633" s="19">
        <v>71</v>
      </c>
      <c r="G633" s="19">
        <v>47</v>
      </c>
      <c r="H633" s="19">
        <v>160</v>
      </c>
      <c r="I633" s="19">
        <v>496</v>
      </c>
      <c r="J633" s="19">
        <v>71</v>
      </c>
      <c r="K633" s="20" t="s">
        <v>10</v>
      </c>
    </row>
    <row r="634" spans="2:11" x14ac:dyDescent="0.2">
      <c r="B634" s="15">
        <v>38365</v>
      </c>
      <c r="C634" s="13">
        <v>0.95837962962962964</v>
      </c>
      <c r="D634" s="11" t="s">
        <v>17</v>
      </c>
      <c r="E634" s="56" t="s">
        <v>8</v>
      </c>
      <c r="F634" s="19">
        <v>91</v>
      </c>
      <c r="G634" s="19">
        <v>55</v>
      </c>
      <c r="H634" s="19">
        <v>160</v>
      </c>
      <c r="I634" s="19">
        <v>496</v>
      </c>
      <c r="J634" s="19">
        <v>91</v>
      </c>
      <c r="K634" s="20" t="s">
        <v>13</v>
      </c>
    </row>
    <row r="635" spans="2:11" x14ac:dyDescent="0.2">
      <c r="B635" s="15">
        <v>38358</v>
      </c>
      <c r="C635" s="13">
        <v>0.51467592592592593</v>
      </c>
      <c r="D635" s="11" t="s">
        <v>17</v>
      </c>
      <c r="E635" s="56" t="s">
        <v>8</v>
      </c>
      <c r="F635" s="19">
        <v>97</v>
      </c>
      <c r="G635" s="19">
        <v>34</v>
      </c>
      <c r="H635" s="19">
        <v>161</v>
      </c>
      <c r="I635" s="19">
        <v>499.1</v>
      </c>
      <c r="J635" s="19">
        <v>97</v>
      </c>
      <c r="K635" s="20" t="s">
        <v>13</v>
      </c>
    </row>
    <row r="636" spans="2:11" x14ac:dyDescent="0.2">
      <c r="B636" s="15">
        <v>38369</v>
      </c>
      <c r="C636" s="13">
        <v>0.92790509259259257</v>
      </c>
      <c r="D636" s="11" t="s">
        <v>17</v>
      </c>
      <c r="E636" s="56" t="s">
        <v>8</v>
      </c>
      <c r="F636" s="19">
        <v>15</v>
      </c>
      <c r="G636" s="19">
        <v>1</v>
      </c>
      <c r="H636" s="19">
        <v>162</v>
      </c>
      <c r="I636" s="19">
        <v>502.2</v>
      </c>
      <c r="J636" s="19">
        <v>15</v>
      </c>
      <c r="K636" s="20" t="s">
        <v>13</v>
      </c>
    </row>
    <row r="637" spans="2:11" x14ac:dyDescent="0.2">
      <c r="B637" s="15">
        <v>38356</v>
      </c>
      <c r="C637" s="13">
        <v>0.98605324074074074</v>
      </c>
      <c r="D637" s="11" t="s">
        <v>17</v>
      </c>
      <c r="E637" s="56" t="s">
        <v>8</v>
      </c>
      <c r="F637" s="19">
        <v>31</v>
      </c>
      <c r="G637" s="19">
        <v>96</v>
      </c>
      <c r="H637" s="19">
        <v>163</v>
      </c>
      <c r="I637" s="19">
        <v>505.3</v>
      </c>
      <c r="J637" s="19">
        <v>31</v>
      </c>
      <c r="K637" s="20" t="s">
        <v>13</v>
      </c>
    </row>
    <row r="638" spans="2:11" x14ac:dyDescent="0.2">
      <c r="B638" s="15">
        <v>38361</v>
      </c>
      <c r="C638" s="13">
        <v>0.2401736111111111</v>
      </c>
      <c r="D638" s="11" t="s">
        <v>16</v>
      </c>
      <c r="E638" s="56" t="s">
        <v>8</v>
      </c>
      <c r="F638" s="19">
        <v>29</v>
      </c>
      <c r="G638" s="19">
        <v>1</v>
      </c>
      <c r="H638" s="19">
        <v>166</v>
      </c>
      <c r="I638" s="19">
        <v>514.6</v>
      </c>
      <c r="J638" s="19">
        <v>29</v>
      </c>
      <c r="K638" s="20" t="s">
        <v>13</v>
      </c>
    </row>
    <row r="639" spans="2:11" x14ac:dyDescent="0.2">
      <c r="B639" s="15">
        <v>38360</v>
      </c>
      <c r="C639" s="13">
        <v>0.32321759259259258</v>
      </c>
      <c r="D639" s="11" t="s">
        <v>16</v>
      </c>
      <c r="E639" s="56" t="s">
        <v>8</v>
      </c>
      <c r="F639" s="19">
        <v>93</v>
      </c>
      <c r="G639" s="19">
        <v>47</v>
      </c>
      <c r="H639" s="19">
        <v>166</v>
      </c>
      <c r="I639" s="19">
        <v>514.6</v>
      </c>
      <c r="J639" s="19">
        <v>93</v>
      </c>
      <c r="K639" s="20" t="s">
        <v>12</v>
      </c>
    </row>
    <row r="640" spans="2:11" x14ac:dyDescent="0.2">
      <c r="B640" s="15">
        <v>38383</v>
      </c>
      <c r="C640" s="13">
        <v>0.13005787037037037</v>
      </c>
      <c r="D640" s="11" t="s">
        <v>16</v>
      </c>
      <c r="E640" s="56" t="s">
        <v>8</v>
      </c>
      <c r="F640" s="19">
        <v>83</v>
      </c>
      <c r="G640" s="19">
        <v>13</v>
      </c>
      <c r="H640" s="19">
        <v>167</v>
      </c>
      <c r="I640" s="19">
        <v>517.70000000000005</v>
      </c>
      <c r="J640" s="19">
        <v>83</v>
      </c>
      <c r="K640" s="20" t="s">
        <v>10</v>
      </c>
    </row>
    <row r="641" spans="2:11" x14ac:dyDescent="0.2">
      <c r="B641" s="15">
        <v>38389</v>
      </c>
      <c r="C641" s="13">
        <v>0.55321759259259262</v>
      </c>
      <c r="D641" s="11" t="s">
        <v>17</v>
      </c>
      <c r="E641" s="56" t="s">
        <v>8</v>
      </c>
      <c r="F641" s="19">
        <v>88</v>
      </c>
      <c r="G641" s="19">
        <v>61</v>
      </c>
      <c r="H641" s="19">
        <v>168</v>
      </c>
      <c r="I641" s="19">
        <v>520.79999999999995</v>
      </c>
      <c r="J641" s="19">
        <v>88</v>
      </c>
      <c r="K641" s="20" t="s">
        <v>12</v>
      </c>
    </row>
    <row r="642" spans="2:11" x14ac:dyDescent="0.2">
      <c r="B642" s="15">
        <v>38356</v>
      </c>
      <c r="C642" s="13">
        <v>0.93004629629629632</v>
      </c>
      <c r="D642" s="11" t="s">
        <v>17</v>
      </c>
      <c r="E642" s="56" t="s">
        <v>8</v>
      </c>
      <c r="F642" s="19">
        <v>23</v>
      </c>
      <c r="G642" s="19">
        <v>5</v>
      </c>
      <c r="H642" s="19">
        <v>171</v>
      </c>
      <c r="I642" s="19">
        <v>530.1</v>
      </c>
      <c r="J642" s="19">
        <v>23</v>
      </c>
      <c r="K642" s="20" t="s">
        <v>13</v>
      </c>
    </row>
    <row r="643" spans="2:11" x14ac:dyDescent="0.2">
      <c r="B643" s="15">
        <v>38369</v>
      </c>
      <c r="C643" s="13">
        <v>0.13906250000000001</v>
      </c>
      <c r="D643" s="11" t="s">
        <v>16</v>
      </c>
      <c r="E643" s="56" t="s">
        <v>8</v>
      </c>
      <c r="F643" s="19">
        <v>31</v>
      </c>
      <c r="G643" s="19">
        <v>73</v>
      </c>
      <c r="H643" s="19">
        <v>171</v>
      </c>
      <c r="I643" s="19">
        <v>530.1</v>
      </c>
      <c r="J643" s="19">
        <v>31</v>
      </c>
      <c r="K643" s="20" t="s">
        <v>13</v>
      </c>
    </row>
    <row r="644" spans="2:11" x14ac:dyDescent="0.2">
      <c r="B644" s="15">
        <v>38354</v>
      </c>
      <c r="C644" s="13">
        <v>0.99203703703703694</v>
      </c>
      <c r="D644" s="11" t="s">
        <v>17</v>
      </c>
      <c r="E644" s="56" t="s">
        <v>8</v>
      </c>
      <c r="F644" s="19">
        <v>7</v>
      </c>
      <c r="G644" s="19">
        <v>6</v>
      </c>
      <c r="H644" s="19">
        <v>172</v>
      </c>
      <c r="I644" s="19">
        <v>533.20000000000005</v>
      </c>
      <c r="J644" s="19">
        <v>7</v>
      </c>
      <c r="K644" s="20" t="s">
        <v>13</v>
      </c>
    </row>
    <row r="645" spans="2:11" x14ac:dyDescent="0.2">
      <c r="B645" s="15">
        <v>38357</v>
      </c>
      <c r="C645" s="13">
        <v>0.24914351851851854</v>
      </c>
      <c r="D645" s="11" t="s">
        <v>16</v>
      </c>
      <c r="E645" s="56" t="s">
        <v>8</v>
      </c>
      <c r="F645" s="19">
        <v>15</v>
      </c>
      <c r="G645" s="19">
        <v>14</v>
      </c>
      <c r="H645" s="19">
        <v>172</v>
      </c>
      <c r="I645" s="19">
        <v>533.20000000000005</v>
      </c>
      <c r="J645" s="19">
        <v>15</v>
      </c>
      <c r="K645" s="20" t="s">
        <v>13</v>
      </c>
    </row>
    <row r="646" spans="2:11" x14ac:dyDescent="0.2">
      <c r="B646" s="15">
        <v>38364</v>
      </c>
      <c r="C646" s="13">
        <v>0.42200231481481482</v>
      </c>
      <c r="D646" s="11" t="s">
        <v>16</v>
      </c>
      <c r="E646" s="56" t="s">
        <v>8</v>
      </c>
      <c r="F646" s="19">
        <v>55</v>
      </c>
      <c r="G646" s="19">
        <v>91</v>
      </c>
      <c r="H646" s="19">
        <v>172</v>
      </c>
      <c r="I646" s="19">
        <v>533.20000000000005</v>
      </c>
      <c r="J646" s="19">
        <v>55</v>
      </c>
      <c r="K646" s="20" t="s">
        <v>10</v>
      </c>
    </row>
    <row r="647" spans="2:11" x14ac:dyDescent="0.2">
      <c r="B647" s="15">
        <v>38356</v>
      </c>
      <c r="C647" s="13">
        <v>0.65696759259259252</v>
      </c>
      <c r="D647" s="11" t="s">
        <v>17</v>
      </c>
      <c r="E647" s="56" t="s">
        <v>8</v>
      </c>
      <c r="F647" s="19">
        <v>65</v>
      </c>
      <c r="G647" s="19">
        <v>6</v>
      </c>
      <c r="H647" s="19">
        <v>173</v>
      </c>
      <c r="I647" s="19">
        <v>536.29999999999995</v>
      </c>
      <c r="J647" s="19">
        <v>65</v>
      </c>
      <c r="K647" s="20" t="s">
        <v>12</v>
      </c>
    </row>
    <row r="648" spans="2:11" x14ac:dyDescent="0.2">
      <c r="B648" s="15">
        <v>38366</v>
      </c>
      <c r="C648" s="13">
        <v>0.43006944444444445</v>
      </c>
      <c r="D648" s="11" t="s">
        <v>16</v>
      </c>
      <c r="E648" s="56" t="s">
        <v>8</v>
      </c>
      <c r="F648" s="19">
        <v>77</v>
      </c>
      <c r="G648" s="19">
        <v>28</v>
      </c>
      <c r="H648" s="19">
        <v>174</v>
      </c>
      <c r="I648" s="19">
        <v>539.4</v>
      </c>
      <c r="J648" s="19">
        <v>77</v>
      </c>
      <c r="K648" s="20" t="s">
        <v>13</v>
      </c>
    </row>
    <row r="649" spans="2:11" x14ac:dyDescent="0.2">
      <c r="B649" s="15">
        <v>38356</v>
      </c>
      <c r="C649" s="13">
        <v>0.56957175925925929</v>
      </c>
      <c r="D649" s="11" t="s">
        <v>17</v>
      </c>
      <c r="E649" s="56" t="s">
        <v>8</v>
      </c>
      <c r="F649" s="19">
        <v>93</v>
      </c>
      <c r="G649" s="19">
        <v>47</v>
      </c>
      <c r="H649" s="19">
        <v>175</v>
      </c>
      <c r="I649" s="19">
        <v>542.5</v>
      </c>
      <c r="J649" s="19">
        <v>93</v>
      </c>
      <c r="K649" s="20" t="s">
        <v>12</v>
      </c>
    </row>
    <row r="650" spans="2:11" x14ac:dyDescent="0.2">
      <c r="B650" s="15">
        <v>38356</v>
      </c>
      <c r="C650" s="13">
        <v>0.28241898148148148</v>
      </c>
      <c r="D650" s="11" t="s">
        <v>16</v>
      </c>
      <c r="E650" s="56" t="s">
        <v>8</v>
      </c>
      <c r="F650" s="19">
        <v>31</v>
      </c>
      <c r="G650" s="19">
        <v>90</v>
      </c>
      <c r="H650" s="19">
        <v>176</v>
      </c>
      <c r="I650" s="19">
        <v>545.6</v>
      </c>
      <c r="J650" s="19">
        <v>31</v>
      </c>
      <c r="K650" s="20" t="s">
        <v>13</v>
      </c>
    </row>
    <row r="651" spans="2:11" x14ac:dyDescent="0.2">
      <c r="B651" s="15">
        <v>38356</v>
      </c>
      <c r="C651" s="13">
        <v>0.41805555555555557</v>
      </c>
      <c r="D651" s="11" t="s">
        <v>16</v>
      </c>
      <c r="E651" s="56" t="s">
        <v>8</v>
      </c>
      <c r="F651" s="19">
        <v>51</v>
      </c>
      <c r="G651" s="19">
        <v>26</v>
      </c>
      <c r="H651" s="19">
        <v>176</v>
      </c>
      <c r="I651" s="19">
        <v>545.6</v>
      </c>
      <c r="J651" s="19">
        <v>51</v>
      </c>
      <c r="K651" s="20" t="s">
        <v>13</v>
      </c>
    </row>
    <row r="652" spans="2:11" x14ac:dyDescent="0.2">
      <c r="B652" s="15">
        <v>38357</v>
      </c>
      <c r="C652" s="13">
        <v>0.29550925925925925</v>
      </c>
      <c r="D652" s="11" t="s">
        <v>16</v>
      </c>
      <c r="E652" s="56" t="s">
        <v>8</v>
      </c>
      <c r="F652" s="19">
        <v>87</v>
      </c>
      <c r="G652" s="19">
        <v>46</v>
      </c>
      <c r="H652" s="19">
        <v>176</v>
      </c>
      <c r="I652" s="19">
        <v>545.6</v>
      </c>
      <c r="J652" s="19">
        <v>87</v>
      </c>
      <c r="K652" s="20" t="s">
        <v>9</v>
      </c>
    </row>
    <row r="653" spans="2:11" x14ac:dyDescent="0.2">
      <c r="B653" s="15">
        <v>38355</v>
      </c>
      <c r="C653" s="13">
        <v>0.30023148148148149</v>
      </c>
      <c r="D653" s="11" t="s">
        <v>16</v>
      </c>
      <c r="E653" s="56" t="s">
        <v>8</v>
      </c>
      <c r="F653" s="19">
        <v>22</v>
      </c>
      <c r="G653" s="19">
        <v>18</v>
      </c>
      <c r="H653" s="19">
        <v>177</v>
      </c>
      <c r="I653" s="19">
        <v>548.70000000000005</v>
      </c>
      <c r="J653" s="19">
        <v>22</v>
      </c>
      <c r="K653" s="20" t="s">
        <v>10</v>
      </c>
    </row>
    <row r="654" spans="2:11" x14ac:dyDescent="0.2">
      <c r="B654" s="15">
        <v>38353</v>
      </c>
      <c r="C654" s="13">
        <v>0.56986111111111104</v>
      </c>
      <c r="D654" s="11" t="s">
        <v>17</v>
      </c>
      <c r="E654" s="56" t="s">
        <v>8</v>
      </c>
      <c r="F654" s="19">
        <v>29</v>
      </c>
      <c r="G654" s="19">
        <v>23</v>
      </c>
      <c r="H654" s="19">
        <v>178</v>
      </c>
      <c r="I654" s="19">
        <v>551.79999999999995</v>
      </c>
      <c r="J654" s="19">
        <v>29</v>
      </c>
      <c r="K654" s="20" t="s">
        <v>13</v>
      </c>
    </row>
    <row r="655" spans="2:11" x14ac:dyDescent="0.2">
      <c r="B655" s="15">
        <v>38357</v>
      </c>
      <c r="C655" s="13">
        <v>0.10023148148148148</v>
      </c>
      <c r="D655" s="11" t="s">
        <v>16</v>
      </c>
      <c r="E655" s="56" t="s">
        <v>8</v>
      </c>
      <c r="F655" s="19">
        <v>33</v>
      </c>
      <c r="G655" s="19">
        <v>91</v>
      </c>
      <c r="H655" s="19">
        <v>178</v>
      </c>
      <c r="I655" s="19">
        <v>551.79999999999995</v>
      </c>
      <c r="J655" s="19">
        <v>33</v>
      </c>
      <c r="K655" s="20" t="s">
        <v>9</v>
      </c>
    </row>
    <row r="656" spans="2:11" x14ac:dyDescent="0.2">
      <c r="B656" s="15">
        <v>38353</v>
      </c>
      <c r="C656" s="13">
        <v>0.85168981481481476</v>
      </c>
      <c r="D656" s="11" t="s">
        <v>17</v>
      </c>
      <c r="E656" s="56" t="s">
        <v>8</v>
      </c>
      <c r="F656" s="19">
        <v>70</v>
      </c>
      <c r="G656" s="19">
        <v>66</v>
      </c>
      <c r="H656" s="19">
        <v>178</v>
      </c>
      <c r="I656" s="19">
        <v>551.79999999999995</v>
      </c>
      <c r="J656" s="19">
        <v>70</v>
      </c>
      <c r="K656" s="20" t="s">
        <v>13</v>
      </c>
    </row>
    <row r="657" spans="2:11" x14ac:dyDescent="0.2">
      <c r="B657" s="15">
        <v>38372</v>
      </c>
      <c r="C657" s="13">
        <v>0.96271990740740743</v>
      </c>
      <c r="D657" s="11" t="s">
        <v>17</v>
      </c>
      <c r="E657" s="56" t="s">
        <v>8</v>
      </c>
      <c r="F657" s="19">
        <v>72</v>
      </c>
      <c r="G657" s="19">
        <v>93</v>
      </c>
      <c r="H657" s="19">
        <v>178</v>
      </c>
      <c r="I657" s="19">
        <v>551.79999999999995</v>
      </c>
      <c r="J657" s="19">
        <v>72</v>
      </c>
      <c r="K657" s="20" t="s">
        <v>10</v>
      </c>
    </row>
    <row r="658" spans="2:11" x14ac:dyDescent="0.2">
      <c r="B658" s="15">
        <v>38356</v>
      </c>
      <c r="C658" s="13">
        <v>0.80434027777777783</v>
      </c>
      <c r="D658" s="11" t="s">
        <v>17</v>
      </c>
      <c r="E658" s="56" t="s">
        <v>8</v>
      </c>
      <c r="F658" s="19">
        <v>6</v>
      </c>
      <c r="G658" s="19">
        <v>65</v>
      </c>
      <c r="H658" s="19">
        <v>179</v>
      </c>
      <c r="I658" s="19">
        <v>554.9</v>
      </c>
      <c r="J658" s="19">
        <v>6</v>
      </c>
      <c r="K658" s="20" t="s">
        <v>12</v>
      </c>
    </row>
    <row r="659" spans="2:11" x14ac:dyDescent="0.2">
      <c r="B659" s="15">
        <v>38356</v>
      </c>
      <c r="C659" s="13">
        <v>0.79910879629629628</v>
      </c>
      <c r="D659" s="11" t="s">
        <v>17</v>
      </c>
      <c r="E659" s="56" t="s">
        <v>8</v>
      </c>
      <c r="F659" s="19">
        <v>23</v>
      </c>
      <c r="G659" s="19">
        <v>3</v>
      </c>
      <c r="H659" s="19">
        <v>179</v>
      </c>
      <c r="I659" s="19">
        <v>554.9</v>
      </c>
      <c r="J659" s="19">
        <v>23</v>
      </c>
      <c r="K659" s="20" t="s">
        <v>13</v>
      </c>
    </row>
    <row r="660" spans="2:11" x14ac:dyDescent="0.2">
      <c r="B660" s="15">
        <v>38353</v>
      </c>
      <c r="C660" s="13">
        <v>0.62013888888888891</v>
      </c>
      <c r="D660" s="11" t="s">
        <v>17</v>
      </c>
      <c r="E660" s="56" t="s">
        <v>8</v>
      </c>
      <c r="F660" s="19">
        <v>35</v>
      </c>
      <c r="G660" s="19">
        <v>14</v>
      </c>
      <c r="H660" s="19">
        <v>179</v>
      </c>
      <c r="I660" s="19">
        <v>554.9</v>
      </c>
      <c r="J660" s="19">
        <v>35</v>
      </c>
      <c r="K660" s="20" t="s">
        <v>12</v>
      </c>
    </row>
    <row r="661" spans="2:11" x14ac:dyDescent="0.2">
      <c r="B661" s="15">
        <v>38356</v>
      </c>
      <c r="C661" s="13">
        <v>0.43422453703703701</v>
      </c>
      <c r="D661" s="11" t="s">
        <v>16</v>
      </c>
      <c r="E661" s="56" t="s">
        <v>8</v>
      </c>
      <c r="F661" s="19">
        <v>55</v>
      </c>
      <c r="G661" s="19">
        <v>22</v>
      </c>
      <c r="H661" s="19">
        <v>179</v>
      </c>
      <c r="I661" s="19">
        <v>554.9</v>
      </c>
      <c r="J661" s="19">
        <v>55</v>
      </c>
      <c r="K661" s="20" t="s">
        <v>10</v>
      </c>
    </row>
    <row r="662" spans="2:11" x14ac:dyDescent="0.2">
      <c r="B662" s="15">
        <v>38359</v>
      </c>
      <c r="C662" s="13">
        <v>0.51059027777777777</v>
      </c>
      <c r="D662" s="11" t="s">
        <v>17</v>
      </c>
      <c r="E662" s="56" t="s">
        <v>8</v>
      </c>
      <c r="F662" s="19">
        <v>3</v>
      </c>
      <c r="G662" s="19">
        <v>4</v>
      </c>
      <c r="H662" s="19">
        <v>180</v>
      </c>
      <c r="I662" s="19">
        <v>558</v>
      </c>
      <c r="J662" s="19">
        <v>3</v>
      </c>
      <c r="K662" s="20" t="s">
        <v>10</v>
      </c>
    </row>
    <row r="663" spans="2:11" x14ac:dyDescent="0.2">
      <c r="B663" s="15">
        <v>38360</v>
      </c>
      <c r="C663" s="13">
        <v>0.43384259259259261</v>
      </c>
      <c r="D663" s="11" t="s">
        <v>16</v>
      </c>
      <c r="E663" s="56" t="s">
        <v>8</v>
      </c>
      <c r="F663" s="19">
        <v>9</v>
      </c>
      <c r="G663" s="19">
        <v>0</v>
      </c>
      <c r="H663" s="19">
        <v>180</v>
      </c>
      <c r="I663" s="19">
        <v>558</v>
      </c>
      <c r="J663" s="19">
        <v>9</v>
      </c>
      <c r="K663" s="20" t="s">
        <v>13</v>
      </c>
    </row>
    <row r="664" spans="2:11" x14ac:dyDescent="0.2">
      <c r="B664" s="15">
        <v>38356</v>
      </c>
      <c r="C664" s="13">
        <v>0.58510416666666665</v>
      </c>
      <c r="D664" s="11" t="s">
        <v>17</v>
      </c>
      <c r="E664" s="56" t="s">
        <v>8</v>
      </c>
      <c r="F664" s="19">
        <v>58</v>
      </c>
      <c r="G664" s="19">
        <v>67</v>
      </c>
      <c r="H664" s="19">
        <v>180</v>
      </c>
      <c r="I664" s="19">
        <v>558</v>
      </c>
      <c r="J664" s="19">
        <v>58</v>
      </c>
      <c r="K664" s="20" t="s">
        <v>13</v>
      </c>
    </row>
    <row r="665" spans="2:11" x14ac:dyDescent="0.2">
      <c r="B665" s="15">
        <v>38357</v>
      </c>
      <c r="C665" s="13">
        <v>2.2442129629629631E-2</v>
      </c>
      <c r="D665" s="11" t="s">
        <v>16</v>
      </c>
      <c r="E665" s="56" t="s">
        <v>8</v>
      </c>
      <c r="F665" s="19">
        <v>6</v>
      </c>
      <c r="G665" s="19">
        <v>86</v>
      </c>
      <c r="H665" s="19">
        <v>181</v>
      </c>
      <c r="I665" s="19">
        <v>561.1</v>
      </c>
      <c r="J665" s="19">
        <v>6</v>
      </c>
      <c r="K665" s="20" t="s">
        <v>12</v>
      </c>
    </row>
    <row r="666" spans="2:11" x14ac:dyDescent="0.2">
      <c r="B666" s="15">
        <v>38354</v>
      </c>
      <c r="C666" s="13">
        <v>0.28343750000000001</v>
      </c>
      <c r="D666" s="11" t="s">
        <v>16</v>
      </c>
      <c r="E666" s="56" t="s">
        <v>8</v>
      </c>
      <c r="F666" s="19">
        <v>20</v>
      </c>
      <c r="G666" s="19">
        <v>6</v>
      </c>
      <c r="H666" s="19">
        <v>181</v>
      </c>
      <c r="I666" s="19">
        <v>561.1</v>
      </c>
      <c r="J666" s="19">
        <v>20</v>
      </c>
      <c r="K666" s="20" t="s">
        <v>13</v>
      </c>
    </row>
    <row r="667" spans="2:11" x14ac:dyDescent="0.2">
      <c r="B667" s="15">
        <v>38364</v>
      </c>
      <c r="C667" s="13">
        <v>0.83543981481481477</v>
      </c>
      <c r="D667" s="11" t="s">
        <v>17</v>
      </c>
      <c r="E667" s="56" t="s">
        <v>8</v>
      </c>
      <c r="F667" s="19">
        <v>41</v>
      </c>
      <c r="G667" s="19">
        <v>15</v>
      </c>
      <c r="H667" s="19">
        <v>181</v>
      </c>
      <c r="I667" s="19">
        <v>561.1</v>
      </c>
      <c r="J667" s="19">
        <v>41</v>
      </c>
      <c r="K667" s="20" t="s">
        <v>12</v>
      </c>
    </row>
    <row r="668" spans="2:11" x14ac:dyDescent="0.2">
      <c r="B668" s="15">
        <v>38363</v>
      </c>
      <c r="C668" s="13">
        <v>0.93184027777777778</v>
      </c>
      <c r="D668" s="11" t="s">
        <v>17</v>
      </c>
      <c r="E668" s="56" t="s">
        <v>8</v>
      </c>
      <c r="F668" s="19">
        <v>6</v>
      </c>
      <c r="G668" s="19">
        <v>1</v>
      </c>
      <c r="H668" s="19">
        <v>183</v>
      </c>
      <c r="I668" s="19">
        <v>567.29999999999995</v>
      </c>
      <c r="J668" s="19">
        <v>6</v>
      </c>
      <c r="K668" s="20" t="s">
        <v>12</v>
      </c>
    </row>
    <row r="669" spans="2:11" x14ac:dyDescent="0.2">
      <c r="B669" s="15">
        <v>38360</v>
      </c>
      <c r="C669" s="13">
        <v>6.4641203703703701E-2</v>
      </c>
      <c r="D669" s="11" t="s">
        <v>16</v>
      </c>
      <c r="E669" s="56" t="s">
        <v>8</v>
      </c>
      <c r="F669" s="19">
        <v>10</v>
      </c>
      <c r="G669" s="19">
        <v>79</v>
      </c>
      <c r="H669" s="19">
        <v>183</v>
      </c>
      <c r="I669" s="19">
        <v>567.29999999999995</v>
      </c>
      <c r="J669" s="19">
        <v>10</v>
      </c>
      <c r="K669" s="20" t="s">
        <v>9</v>
      </c>
    </row>
    <row r="670" spans="2:11" x14ac:dyDescent="0.2">
      <c r="B670" s="15">
        <v>38353</v>
      </c>
      <c r="C670" s="13">
        <v>0.5644675925925926</v>
      </c>
      <c r="D670" s="11" t="s">
        <v>17</v>
      </c>
      <c r="E670" s="56" t="s">
        <v>8</v>
      </c>
      <c r="F670" s="19">
        <v>30</v>
      </c>
      <c r="G670" s="19">
        <v>82</v>
      </c>
      <c r="H670" s="19">
        <v>183</v>
      </c>
      <c r="I670" s="19">
        <v>567.29999999999995</v>
      </c>
      <c r="J670" s="19">
        <v>30</v>
      </c>
      <c r="K670" s="20" t="s">
        <v>10</v>
      </c>
    </row>
    <row r="671" spans="2:11" x14ac:dyDescent="0.2">
      <c r="B671" s="15">
        <v>38353</v>
      </c>
      <c r="C671" s="13">
        <v>0.52744212962962966</v>
      </c>
      <c r="D671" s="11" t="s">
        <v>17</v>
      </c>
      <c r="E671" s="56" t="s">
        <v>8</v>
      </c>
      <c r="F671" s="19">
        <v>42</v>
      </c>
      <c r="G671" s="19">
        <v>14</v>
      </c>
      <c r="H671" s="19">
        <v>183</v>
      </c>
      <c r="I671" s="19">
        <v>567.29999999999995</v>
      </c>
      <c r="J671" s="19">
        <v>42</v>
      </c>
      <c r="K671" s="20" t="s">
        <v>10</v>
      </c>
    </row>
    <row r="672" spans="2:11" x14ac:dyDescent="0.2">
      <c r="B672" s="15">
        <v>38355</v>
      </c>
      <c r="C672" s="13">
        <v>0.13655092592592591</v>
      </c>
      <c r="D672" s="11" t="s">
        <v>16</v>
      </c>
      <c r="E672" s="56" t="s">
        <v>8</v>
      </c>
      <c r="F672" s="19">
        <v>8</v>
      </c>
      <c r="G672" s="19">
        <v>15</v>
      </c>
      <c r="H672" s="19">
        <v>184</v>
      </c>
      <c r="I672" s="19">
        <v>570.4</v>
      </c>
      <c r="J672" s="19">
        <v>8</v>
      </c>
      <c r="K672" s="20" t="s">
        <v>13</v>
      </c>
    </row>
    <row r="673" spans="2:11" x14ac:dyDescent="0.2">
      <c r="B673" s="15">
        <v>38358</v>
      </c>
      <c r="C673" s="13">
        <v>0.60190972222222217</v>
      </c>
      <c r="D673" s="11" t="s">
        <v>17</v>
      </c>
      <c r="E673" s="56" t="s">
        <v>8</v>
      </c>
      <c r="F673" s="19">
        <v>52</v>
      </c>
      <c r="G673" s="19">
        <v>1</v>
      </c>
      <c r="H673" s="19">
        <v>186</v>
      </c>
      <c r="I673" s="19">
        <v>576.6</v>
      </c>
      <c r="J673" s="19">
        <v>52</v>
      </c>
      <c r="K673" s="20" t="s">
        <v>12</v>
      </c>
    </row>
    <row r="674" spans="2:11" x14ac:dyDescent="0.2">
      <c r="B674" s="15">
        <v>38356</v>
      </c>
      <c r="C674" s="13">
        <v>0.13936342592592593</v>
      </c>
      <c r="D674" s="11" t="s">
        <v>16</v>
      </c>
      <c r="E674" s="56" t="s">
        <v>8</v>
      </c>
      <c r="F674" s="19">
        <v>70</v>
      </c>
      <c r="G674" s="19">
        <v>66</v>
      </c>
      <c r="H674" s="19">
        <v>186</v>
      </c>
      <c r="I674" s="19">
        <v>576.6</v>
      </c>
      <c r="J674" s="19">
        <v>70</v>
      </c>
      <c r="K674" s="20" t="s">
        <v>13</v>
      </c>
    </row>
    <row r="675" spans="2:11" x14ac:dyDescent="0.2">
      <c r="B675" s="15">
        <v>38365</v>
      </c>
      <c r="C675" s="13">
        <v>0.69839120370370367</v>
      </c>
      <c r="D675" s="11" t="s">
        <v>17</v>
      </c>
      <c r="E675" s="56" t="s">
        <v>8</v>
      </c>
      <c r="F675" s="19">
        <v>4</v>
      </c>
      <c r="G675" s="19">
        <v>26</v>
      </c>
      <c r="H675" s="19">
        <v>187</v>
      </c>
      <c r="I675" s="19">
        <v>579.70000000000005</v>
      </c>
      <c r="J675" s="19">
        <v>4</v>
      </c>
      <c r="K675" s="20" t="s">
        <v>10</v>
      </c>
    </row>
    <row r="676" spans="2:11" x14ac:dyDescent="0.2">
      <c r="B676" s="15">
        <v>38353</v>
      </c>
      <c r="C676" s="13">
        <v>9.2476851851851852E-2</v>
      </c>
      <c r="D676" s="11" t="s">
        <v>16</v>
      </c>
      <c r="E676" s="56" t="s">
        <v>8</v>
      </c>
      <c r="F676" s="19">
        <v>15</v>
      </c>
      <c r="G676" s="19">
        <v>14</v>
      </c>
      <c r="H676" s="19">
        <v>187</v>
      </c>
      <c r="I676" s="19">
        <v>579.70000000000005</v>
      </c>
      <c r="J676" s="19">
        <v>15</v>
      </c>
      <c r="K676" s="20" t="s">
        <v>13</v>
      </c>
    </row>
    <row r="677" spans="2:11" x14ac:dyDescent="0.2">
      <c r="B677" s="15">
        <v>38362</v>
      </c>
      <c r="C677" s="13">
        <v>0.69798611111111108</v>
      </c>
      <c r="D677" s="11" t="s">
        <v>17</v>
      </c>
      <c r="E677" s="56" t="s">
        <v>8</v>
      </c>
      <c r="F677" s="19">
        <v>40</v>
      </c>
      <c r="G677" s="19">
        <v>33</v>
      </c>
      <c r="H677" s="19">
        <v>187</v>
      </c>
      <c r="I677" s="19">
        <v>579.70000000000005</v>
      </c>
      <c r="J677" s="19">
        <v>40</v>
      </c>
      <c r="K677" s="20" t="s">
        <v>10</v>
      </c>
    </row>
    <row r="678" spans="2:11" x14ac:dyDescent="0.2">
      <c r="B678" s="15">
        <v>38354</v>
      </c>
      <c r="C678" s="13">
        <v>0.23901620370370369</v>
      </c>
      <c r="D678" s="11" t="s">
        <v>16</v>
      </c>
      <c r="E678" s="56" t="s">
        <v>8</v>
      </c>
      <c r="F678" s="19">
        <v>53</v>
      </c>
      <c r="G678" s="19">
        <v>7</v>
      </c>
      <c r="H678" s="19">
        <v>187</v>
      </c>
      <c r="I678" s="19">
        <v>579.70000000000005</v>
      </c>
      <c r="J678" s="19">
        <v>53</v>
      </c>
      <c r="K678" s="20" t="s">
        <v>13</v>
      </c>
    </row>
    <row r="679" spans="2:11" x14ac:dyDescent="0.2">
      <c r="B679" s="15">
        <v>38360</v>
      </c>
      <c r="C679" s="13">
        <v>0.55748842592592596</v>
      </c>
      <c r="D679" s="11" t="s">
        <v>17</v>
      </c>
      <c r="E679" s="56" t="s">
        <v>8</v>
      </c>
      <c r="F679" s="19">
        <v>94</v>
      </c>
      <c r="G679" s="19">
        <v>44</v>
      </c>
      <c r="H679" s="19">
        <v>187</v>
      </c>
      <c r="I679" s="19">
        <v>579.70000000000005</v>
      </c>
      <c r="J679" s="19">
        <v>94</v>
      </c>
      <c r="K679" s="20" t="s">
        <v>13</v>
      </c>
    </row>
    <row r="680" spans="2:11" x14ac:dyDescent="0.2">
      <c r="B680" s="15">
        <v>38357</v>
      </c>
      <c r="C680" s="13">
        <v>0.55510416666666662</v>
      </c>
      <c r="D680" s="11" t="s">
        <v>17</v>
      </c>
      <c r="E680" s="56" t="s">
        <v>8</v>
      </c>
      <c r="F680" s="19">
        <v>96</v>
      </c>
      <c r="G680" s="19">
        <v>14</v>
      </c>
      <c r="H680" s="19">
        <v>187</v>
      </c>
      <c r="I680" s="19">
        <v>579.70000000000005</v>
      </c>
      <c r="J680" s="19">
        <v>96</v>
      </c>
      <c r="K680" s="20" t="s">
        <v>10</v>
      </c>
    </row>
    <row r="681" spans="2:11" x14ac:dyDescent="0.2">
      <c r="B681" s="15">
        <v>38378</v>
      </c>
      <c r="C681" s="13">
        <v>0.31311342592592589</v>
      </c>
      <c r="D681" s="11" t="s">
        <v>16</v>
      </c>
      <c r="E681" s="56" t="s">
        <v>8</v>
      </c>
      <c r="F681" s="19">
        <v>20</v>
      </c>
      <c r="G681" s="19">
        <v>58</v>
      </c>
      <c r="H681" s="19">
        <v>188</v>
      </c>
      <c r="I681" s="19">
        <v>582.79999999999995</v>
      </c>
      <c r="J681" s="19">
        <v>20</v>
      </c>
      <c r="K681" s="20" t="s">
        <v>13</v>
      </c>
    </row>
    <row r="682" spans="2:11" x14ac:dyDescent="0.2">
      <c r="B682" s="15">
        <v>38363</v>
      </c>
      <c r="C682" s="13">
        <v>0.80252314814814818</v>
      </c>
      <c r="D682" s="11" t="s">
        <v>17</v>
      </c>
      <c r="E682" s="56" t="s">
        <v>8</v>
      </c>
      <c r="F682" s="19">
        <v>36</v>
      </c>
      <c r="G682" s="19">
        <v>2</v>
      </c>
      <c r="H682" s="19">
        <v>188</v>
      </c>
      <c r="I682" s="19">
        <v>582.79999999999995</v>
      </c>
      <c r="J682" s="19">
        <v>36</v>
      </c>
      <c r="K682" s="20" t="s">
        <v>10</v>
      </c>
    </row>
    <row r="683" spans="2:11" x14ac:dyDescent="0.2">
      <c r="B683" s="15">
        <v>38358</v>
      </c>
      <c r="C683" s="13">
        <v>0.35491898148148149</v>
      </c>
      <c r="D683" s="11" t="s">
        <v>16</v>
      </c>
      <c r="E683" s="56" t="s">
        <v>8</v>
      </c>
      <c r="F683" s="19">
        <v>53</v>
      </c>
      <c r="G683" s="19">
        <v>20</v>
      </c>
      <c r="H683" s="19">
        <v>188</v>
      </c>
      <c r="I683" s="19">
        <v>582.79999999999995</v>
      </c>
      <c r="J683" s="19">
        <v>53</v>
      </c>
      <c r="K683" s="20" t="s">
        <v>13</v>
      </c>
    </row>
    <row r="684" spans="2:11" x14ac:dyDescent="0.2">
      <c r="B684" s="15">
        <v>38362</v>
      </c>
      <c r="C684" s="13">
        <v>0.51533564814814814</v>
      </c>
      <c r="D684" s="11" t="s">
        <v>17</v>
      </c>
      <c r="E684" s="56" t="s">
        <v>8</v>
      </c>
      <c r="F684" s="19">
        <v>57</v>
      </c>
      <c r="G684" s="19">
        <v>15</v>
      </c>
      <c r="H684" s="19">
        <v>189</v>
      </c>
      <c r="I684" s="19">
        <v>585.9</v>
      </c>
      <c r="J684" s="19">
        <v>57</v>
      </c>
      <c r="K684" s="20" t="s">
        <v>10</v>
      </c>
    </row>
    <row r="685" spans="2:11" x14ac:dyDescent="0.2">
      <c r="B685" s="15">
        <v>38357</v>
      </c>
      <c r="C685" s="13">
        <v>3.2141203703703707E-2</v>
      </c>
      <c r="D685" s="11" t="s">
        <v>16</v>
      </c>
      <c r="E685" s="56" t="s">
        <v>8</v>
      </c>
      <c r="F685" s="19">
        <v>29</v>
      </c>
      <c r="G685" s="19">
        <v>1</v>
      </c>
      <c r="H685" s="19">
        <v>191</v>
      </c>
      <c r="I685" s="19">
        <v>592.1</v>
      </c>
      <c r="J685" s="19">
        <v>29</v>
      </c>
      <c r="K685" s="20" t="s">
        <v>13</v>
      </c>
    </row>
    <row r="686" spans="2:11" x14ac:dyDescent="0.2">
      <c r="B686" s="15">
        <v>38367</v>
      </c>
      <c r="C686" s="13">
        <v>0.65576388888888892</v>
      </c>
      <c r="D686" s="11" t="s">
        <v>17</v>
      </c>
      <c r="E686" s="56" t="s">
        <v>8</v>
      </c>
      <c r="F686" s="19">
        <v>59</v>
      </c>
      <c r="G686" s="19">
        <v>9</v>
      </c>
      <c r="H686" s="19">
        <v>191</v>
      </c>
      <c r="I686" s="19">
        <v>592.1</v>
      </c>
      <c r="J686" s="19">
        <v>59</v>
      </c>
      <c r="K686" s="20" t="s">
        <v>12</v>
      </c>
    </row>
    <row r="687" spans="2:11" x14ac:dyDescent="0.2">
      <c r="B687" s="15">
        <v>38353</v>
      </c>
      <c r="C687" s="13">
        <v>0.4794444444444444</v>
      </c>
      <c r="D687" s="11" t="s">
        <v>16</v>
      </c>
      <c r="E687" s="56" t="s">
        <v>8</v>
      </c>
      <c r="F687" s="19">
        <v>32</v>
      </c>
      <c r="G687" s="19">
        <v>23</v>
      </c>
      <c r="H687" s="19">
        <v>192</v>
      </c>
      <c r="I687" s="19">
        <v>595.20000000000005</v>
      </c>
      <c r="J687" s="19">
        <v>32</v>
      </c>
      <c r="K687" s="20" t="s">
        <v>9</v>
      </c>
    </row>
    <row r="688" spans="2:11" x14ac:dyDescent="0.2">
      <c r="B688" s="15">
        <v>38357</v>
      </c>
      <c r="C688" s="13">
        <v>6.8379629629629637E-2</v>
      </c>
      <c r="D688" s="11" t="s">
        <v>16</v>
      </c>
      <c r="E688" s="56" t="s">
        <v>8</v>
      </c>
      <c r="F688" s="19">
        <v>58</v>
      </c>
      <c r="G688" s="19">
        <v>35</v>
      </c>
      <c r="H688" s="19">
        <v>192</v>
      </c>
      <c r="I688" s="19">
        <v>595.20000000000005</v>
      </c>
      <c r="J688" s="19">
        <v>58</v>
      </c>
      <c r="K688" s="20" t="s">
        <v>13</v>
      </c>
    </row>
    <row r="689" spans="2:11" x14ac:dyDescent="0.2">
      <c r="B689" s="15">
        <v>38356</v>
      </c>
      <c r="C689" s="13">
        <v>0.33495370370370375</v>
      </c>
      <c r="D689" s="11" t="s">
        <v>16</v>
      </c>
      <c r="E689" s="56" t="s">
        <v>8</v>
      </c>
      <c r="F689" s="19">
        <v>82</v>
      </c>
      <c r="G689" s="19">
        <v>30</v>
      </c>
      <c r="H689" s="19">
        <v>192</v>
      </c>
      <c r="I689" s="19">
        <v>595.20000000000005</v>
      </c>
      <c r="J689" s="19">
        <v>82</v>
      </c>
      <c r="K689" s="20" t="s">
        <v>13</v>
      </c>
    </row>
    <row r="690" spans="2:11" x14ac:dyDescent="0.2">
      <c r="B690" s="15">
        <v>38364</v>
      </c>
      <c r="C690" s="13">
        <v>0.27119212962962963</v>
      </c>
      <c r="D690" s="11" t="s">
        <v>16</v>
      </c>
      <c r="E690" s="56" t="s">
        <v>8</v>
      </c>
      <c r="F690" s="19">
        <v>30</v>
      </c>
      <c r="G690" s="19">
        <v>19</v>
      </c>
      <c r="H690" s="19">
        <v>193</v>
      </c>
      <c r="I690" s="19">
        <v>598.29999999999995</v>
      </c>
      <c r="J690" s="19">
        <v>30</v>
      </c>
      <c r="K690" s="20" t="s">
        <v>10</v>
      </c>
    </row>
    <row r="691" spans="2:11" x14ac:dyDescent="0.2">
      <c r="B691" s="15">
        <v>38361</v>
      </c>
      <c r="C691" s="13">
        <v>0.52936342592592589</v>
      </c>
      <c r="D691" s="11" t="s">
        <v>17</v>
      </c>
      <c r="E691" s="56" t="s">
        <v>8</v>
      </c>
      <c r="F691" s="19">
        <v>43</v>
      </c>
      <c r="G691" s="19">
        <v>26</v>
      </c>
      <c r="H691" s="19">
        <v>193</v>
      </c>
      <c r="I691" s="19">
        <v>598.29999999999995</v>
      </c>
      <c r="J691" s="19">
        <v>43</v>
      </c>
      <c r="K691" s="20" t="s">
        <v>12</v>
      </c>
    </row>
    <row r="692" spans="2:11" x14ac:dyDescent="0.2">
      <c r="B692" s="15">
        <v>38357</v>
      </c>
      <c r="C692" s="13">
        <v>0.24576388888888889</v>
      </c>
      <c r="D692" s="11" t="s">
        <v>16</v>
      </c>
      <c r="E692" s="56" t="s">
        <v>8</v>
      </c>
      <c r="F692" s="19">
        <v>47</v>
      </c>
      <c r="G692" s="19">
        <v>4</v>
      </c>
      <c r="H692" s="19">
        <v>193</v>
      </c>
      <c r="I692" s="19">
        <v>598.29999999999995</v>
      </c>
      <c r="J692" s="19">
        <v>47</v>
      </c>
      <c r="K692" s="20" t="s">
        <v>13</v>
      </c>
    </row>
    <row r="693" spans="2:11" x14ac:dyDescent="0.2">
      <c r="B693" s="15">
        <v>38353</v>
      </c>
      <c r="C693" s="13">
        <v>0.40432870370370372</v>
      </c>
      <c r="D693" s="11" t="s">
        <v>16</v>
      </c>
      <c r="E693" s="56" t="s">
        <v>8</v>
      </c>
      <c r="F693" s="19">
        <v>9</v>
      </c>
      <c r="G693" s="19">
        <v>63</v>
      </c>
      <c r="H693" s="19">
        <v>194</v>
      </c>
      <c r="I693" s="19">
        <v>601.4</v>
      </c>
      <c r="J693" s="19">
        <v>9</v>
      </c>
      <c r="K693" s="20" t="s">
        <v>13</v>
      </c>
    </row>
    <row r="694" spans="2:11" x14ac:dyDescent="0.2">
      <c r="B694" s="15">
        <v>38358</v>
      </c>
      <c r="C694" s="13">
        <v>0.16741898148148149</v>
      </c>
      <c r="D694" s="11" t="s">
        <v>16</v>
      </c>
      <c r="E694" s="56" t="s">
        <v>8</v>
      </c>
      <c r="F694" s="19">
        <v>36</v>
      </c>
      <c r="G694" s="19">
        <v>1</v>
      </c>
      <c r="H694" s="19">
        <v>195</v>
      </c>
      <c r="I694" s="19">
        <v>604.5</v>
      </c>
      <c r="J694" s="19">
        <v>36</v>
      </c>
      <c r="K694" s="20" t="s">
        <v>10</v>
      </c>
    </row>
    <row r="695" spans="2:11" x14ac:dyDescent="0.2">
      <c r="B695" s="15">
        <v>38353</v>
      </c>
      <c r="C695" s="13">
        <v>0.91813657407407412</v>
      </c>
      <c r="D695" s="11" t="s">
        <v>17</v>
      </c>
      <c r="E695" s="56" t="s">
        <v>8</v>
      </c>
      <c r="F695" s="19">
        <v>67</v>
      </c>
      <c r="G695" s="19">
        <v>34</v>
      </c>
      <c r="H695" s="19">
        <v>195</v>
      </c>
      <c r="I695" s="19">
        <v>604.5</v>
      </c>
      <c r="J695" s="19">
        <v>67</v>
      </c>
      <c r="K695" s="20" t="s">
        <v>9</v>
      </c>
    </row>
    <row r="696" spans="2:11" x14ac:dyDescent="0.2">
      <c r="B696" s="15">
        <v>38361</v>
      </c>
      <c r="C696" s="13">
        <v>0.72069444444444442</v>
      </c>
      <c r="D696" s="11" t="s">
        <v>17</v>
      </c>
      <c r="E696" s="56" t="s">
        <v>8</v>
      </c>
      <c r="F696" s="19">
        <v>69</v>
      </c>
      <c r="G696" s="19">
        <v>48</v>
      </c>
      <c r="H696" s="19">
        <v>195</v>
      </c>
      <c r="I696" s="19">
        <v>604.5</v>
      </c>
      <c r="J696" s="19">
        <v>69</v>
      </c>
      <c r="K696" s="20" t="s">
        <v>13</v>
      </c>
    </row>
    <row r="697" spans="2:11" x14ac:dyDescent="0.2">
      <c r="B697" s="15">
        <v>38353</v>
      </c>
      <c r="C697" s="13">
        <v>0.73813657407407407</v>
      </c>
      <c r="D697" s="11" t="s">
        <v>17</v>
      </c>
      <c r="E697" s="56" t="s">
        <v>8</v>
      </c>
      <c r="F697" s="19">
        <v>88</v>
      </c>
      <c r="G697" s="19">
        <v>59</v>
      </c>
      <c r="H697" s="19">
        <v>195</v>
      </c>
      <c r="I697" s="19">
        <v>604.5</v>
      </c>
      <c r="J697" s="19">
        <v>88</v>
      </c>
      <c r="K697" s="20" t="s">
        <v>12</v>
      </c>
    </row>
    <row r="698" spans="2:11" x14ac:dyDescent="0.2">
      <c r="B698" s="15">
        <v>38363</v>
      </c>
      <c r="C698" s="13">
        <v>0.5269907407407407</v>
      </c>
      <c r="D698" s="11" t="s">
        <v>17</v>
      </c>
      <c r="E698" s="56" t="s">
        <v>8</v>
      </c>
      <c r="F698" s="19">
        <v>21</v>
      </c>
      <c r="G698" s="19">
        <v>16</v>
      </c>
      <c r="H698" s="19">
        <v>196</v>
      </c>
      <c r="I698" s="19">
        <v>607.6</v>
      </c>
      <c r="J698" s="19">
        <v>21</v>
      </c>
      <c r="K698" s="20" t="s">
        <v>12</v>
      </c>
    </row>
    <row r="699" spans="2:11" x14ac:dyDescent="0.2">
      <c r="B699" s="15">
        <v>38369</v>
      </c>
      <c r="C699" s="13">
        <v>0.22931712962962961</v>
      </c>
      <c r="D699" s="11" t="s">
        <v>16</v>
      </c>
      <c r="E699" s="56" t="s">
        <v>8</v>
      </c>
      <c r="F699" s="19">
        <v>94</v>
      </c>
      <c r="G699" s="19">
        <v>57</v>
      </c>
      <c r="H699" s="19">
        <v>197</v>
      </c>
      <c r="I699" s="19">
        <v>610.70000000000005</v>
      </c>
      <c r="J699" s="19">
        <v>94</v>
      </c>
      <c r="K699" s="20" t="s">
        <v>13</v>
      </c>
    </row>
    <row r="700" spans="2:11" x14ac:dyDescent="0.2">
      <c r="B700" s="15">
        <v>38361</v>
      </c>
      <c r="C700" s="13">
        <v>0.50630787037037039</v>
      </c>
      <c r="D700" s="11" t="s">
        <v>17</v>
      </c>
      <c r="E700" s="56" t="s">
        <v>8</v>
      </c>
      <c r="F700" s="19">
        <v>47</v>
      </c>
      <c r="G700" s="19">
        <v>25</v>
      </c>
      <c r="H700" s="19">
        <v>198</v>
      </c>
      <c r="I700" s="19">
        <v>613.79999999999995</v>
      </c>
      <c r="J700" s="19">
        <v>47</v>
      </c>
      <c r="K700" s="20" t="s">
        <v>13</v>
      </c>
    </row>
    <row r="701" spans="2:11" x14ac:dyDescent="0.2">
      <c r="B701" s="15">
        <v>38375</v>
      </c>
      <c r="C701" s="13">
        <v>0.26763888888888887</v>
      </c>
      <c r="D701" s="11" t="s">
        <v>16</v>
      </c>
      <c r="E701" s="56" t="s">
        <v>8</v>
      </c>
      <c r="F701" s="19">
        <v>98</v>
      </c>
      <c r="G701" s="19">
        <v>7</v>
      </c>
      <c r="H701" s="19">
        <v>198</v>
      </c>
      <c r="I701" s="19">
        <v>613.79999999999995</v>
      </c>
      <c r="J701" s="19">
        <v>98</v>
      </c>
      <c r="K701" s="20" t="s">
        <v>9</v>
      </c>
    </row>
    <row r="702" spans="2:11" x14ac:dyDescent="0.2">
      <c r="B702" s="15">
        <v>38370</v>
      </c>
      <c r="C702" s="13">
        <v>0.83559027777777783</v>
      </c>
      <c r="D702" s="11" t="s">
        <v>17</v>
      </c>
      <c r="E702" s="56" t="s">
        <v>8</v>
      </c>
      <c r="F702" s="19">
        <v>20</v>
      </c>
      <c r="G702" s="19">
        <v>58</v>
      </c>
      <c r="H702" s="19">
        <v>199</v>
      </c>
      <c r="I702" s="19">
        <v>616.9</v>
      </c>
      <c r="J702" s="19">
        <v>20</v>
      </c>
      <c r="K702" s="20" t="s">
        <v>13</v>
      </c>
    </row>
    <row r="703" spans="2:11" x14ac:dyDescent="0.2">
      <c r="B703" s="15">
        <v>38354</v>
      </c>
      <c r="C703" s="13">
        <v>0.10812500000000001</v>
      </c>
      <c r="D703" s="11" t="s">
        <v>16</v>
      </c>
      <c r="E703" s="56" t="s">
        <v>8</v>
      </c>
      <c r="F703" s="19">
        <v>1</v>
      </c>
      <c r="G703" s="19">
        <v>4</v>
      </c>
      <c r="H703" s="19">
        <v>200</v>
      </c>
      <c r="I703" s="19">
        <v>620</v>
      </c>
      <c r="J703" s="19">
        <v>1</v>
      </c>
      <c r="K703" s="20" t="s">
        <v>13</v>
      </c>
    </row>
    <row r="704" spans="2:11" x14ac:dyDescent="0.2">
      <c r="B704" s="15">
        <v>38372</v>
      </c>
      <c r="C704" s="13">
        <v>0.62600694444444438</v>
      </c>
      <c r="D704" s="11" t="s">
        <v>17</v>
      </c>
      <c r="E704" s="56" t="s">
        <v>8</v>
      </c>
      <c r="F704" s="19">
        <v>26</v>
      </c>
      <c r="G704" s="19">
        <v>8</v>
      </c>
      <c r="H704" s="19">
        <v>201</v>
      </c>
      <c r="I704" s="19">
        <v>623.1</v>
      </c>
      <c r="J704" s="19">
        <v>26</v>
      </c>
      <c r="K704" s="20" t="s">
        <v>13</v>
      </c>
    </row>
    <row r="705" spans="2:11" x14ac:dyDescent="0.2">
      <c r="B705" s="15">
        <v>38369</v>
      </c>
      <c r="C705" s="13">
        <v>0.11750000000000001</v>
      </c>
      <c r="D705" s="11" t="s">
        <v>16</v>
      </c>
      <c r="E705" s="56" t="s">
        <v>8</v>
      </c>
      <c r="F705" s="19">
        <v>72</v>
      </c>
      <c r="G705" s="19">
        <v>93</v>
      </c>
      <c r="H705" s="19">
        <v>202</v>
      </c>
      <c r="I705" s="19">
        <v>626.20000000000005</v>
      </c>
      <c r="J705" s="19">
        <v>72</v>
      </c>
      <c r="K705" s="20" t="s">
        <v>10</v>
      </c>
    </row>
    <row r="706" spans="2:11" x14ac:dyDescent="0.2">
      <c r="B706" s="15">
        <v>38359</v>
      </c>
      <c r="C706" s="13">
        <v>0.41412037037037036</v>
      </c>
      <c r="D706" s="11" t="s">
        <v>16</v>
      </c>
      <c r="E706" s="56" t="s">
        <v>8</v>
      </c>
      <c r="F706" s="19">
        <v>97</v>
      </c>
      <c r="G706" s="19">
        <v>54</v>
      </c>
      <c r="H706" s="19">
        <v>202</v>
      </c>
      <c r="I706" s="19">
        <v>626.20000000000005</v>
      </c>
      <c r="J706" s="19">
        <v>97</v>
      </c>
      <c r="K706" s="20" t="s">
        <v>13</v>
      </c>
    </row>
    <row r="707" spans="2:11" x14ac:dyDescent="0.2">
      <c r="B707" s="15">
        <v>38357</v>
      </c>
      <c r="C707" s="13">
        <v>0.59465277777777781</v>
      </c>
      <c r="D707" s="11" t="s">
        <v>17</v>
      </c>
      <c r="E707" s="56" t="s">
        <v>8</v>
      </c>
      <c r="F707" s="19">
        <v>6</v>
      </c>
      <c r="G707" s="19">
        <v>29</v>
      </c>
      <c r="H707" s="19">
        <v>203</v>
      </c>
      <c r="I707" s="19">
        <v>629.29999999999995</v>
      </c>
      <c r="J707" s="19">
        <v>6</v>
      </c>
      <c r="K707" s="20" t="s">
        <v>12</v>
      </c>
    </row>
    <row r="708" spans="2:11" x14ac:dyDescent="0.2">
      <c r="B708" s="15">
        <v>38360</v>
      </c>
      <c r="C708" s="13">
        <v>0.6868981481481482</v>
      </c>
      <c r="D708" s="11" t="s">
        <v>17</v>
      </c>
      <c r="E708" s="56" t="s">
        <v>8</v>
      </c>
      <c r="F708" s="19">
        <v>34</v>
      </c>
      <c r="G708" s="19">
        <v>67</v>
      </c>
      <c r="H708" s="19">
        <v>203</v>
      </c>
      <c r="I708" s="19">
        <v>629.29999999999995</v>
      </c>
      <c r="J708" s="19">
        <v>34</v>
      </c>
      <c r="K708" s="20" t="s">
        <v>10</v>
      </c>
    </row>
    <row r="709" spans="2:11" x14ac:dyDescent="0.2">
      <c r="B709" s="15">
        <v>38359</v>
      </c>
      <c r="C709" s="13">
        <v>0.52403935185185191</v>
      </c>
      <c r="D709" s="11" t="s">
        <v>17</v>
      </c>
      <c r="E709" s="56" t="s">
        <v>8</v>
      </c>
      <c r="F709" s="19">
        <v>6</v>
      </c>
      <c r="G709" s="19">
        <v>29</v>
      </c>
      <c r="H709" s="19">
        <v>206</v>
      </c>
      <c r="I709" s="19">
        <v>638.6</v>
      </c>
      <c r="J709" s="19">
        <v>6</v>
      </c>
      <c r="K709" s="20" t="s">
        <v>12</v>
      </c>
    </row>
    <row r="710" spans="2:11" x14ac:dyDescent="0.2">
      <c r="B710" s="15">
        <v>38368</v>
      </c>
      <c r="C710" s="13">
        <v>0.6883217592592592</v>
      </c>
      <c r="D710" s="11" t="s">
        <v>17</v>
      </c>
      <c r="E710" s="56" t="s">
        <v>8</v>
      </c>
      <c r="F710" s="19">
        <v>47</v>
      </c>
      <c r="G710" s="19">
        <v>25</v>
      </c>
      <c r="H710" s="19">
        <v>206</v>
      </c>
      <c r="I710" s="19">
        <v>638.6</v>
      </c>
      <c r="J710" s="19">
        <v>47</v>
      </c>
      <c r="K710" s="20" t="s">
        <v>13</v>
      </c>
    </row>
    <row r="711" spans="2:11" x14ac:dyDescent="0.2">
      <c r="B711" s="15">
        <v>38358</v>
      </c>
      <c r="C711" s="13">
        <v>0.6570138888888889</v>
      </c>
      <c r="D711" s="11" t="s">
        <v>17</v>
      </c>
      <c r="E711" s="56" t="s">
        <v>8</v>
      </c>
      <c r="F711" s="19">
        <v>86</v>
      </c>
      <c r="G711" s="19">
        <v>6</v>
      </c>
      <c r="H711" s="19">
        <v>206</v>
      </c>
      <c r="I711" s="19">
        <v>638.6</v>
      </c>
      <c r="J711" s="19">
        <v>86</v>
      </c>
      <c r="K711" s="20" t="s">
        <v>13</v>
      </c>
    </row>
    <row r="712" spans="2:11" x14ac:dyDescent="0.2">
      <c r="B712" s="15">
        <v>38361</v>
      </c>
      <c r="C712" s="13">
        <v>0.6995717592592593</v>
      </c>
      <c r="D712" s="11" t="s">
        <v>17</v>
      </c>
      <c r="E712" s="56" t="s">
        <v>8</v>
      </c>
      <c r="F712" s="19">
        <v>31</v>
      </c>
      <c r="G712" s="19">
        <v>48</v>
      </c>
      <c r="H712" s="19">
        <v>207</v>
      </c>
      <c r="I712" s="19">
        <v>641.70000000000005</v>
      </c>
      <c r="J712" s="19">
        <v>31</v>
      </c>
      <c r="K712" s="20" t="s">
        <v>13</v>
      </c>
    </row>
    <row r="713" spans="2:11" x14ac:dyDescent="0.2">
      <c r="B713" s="15">
        <v>38358</v>
      </c>
      <c r="C713" s="13">
        <v>0.52748842592592593</v>
      </c>
      <c r="D713" s="11" t="s">
        <v>17</v>
      </c>
      <c r="E713" s="56" t="s">
        <v>8</v>
      </c>
      <c r="F713" s="19">
        <v>1</v>
      </c>
      <c r="G713" s="19">
        <v>93</v>
      </c>
      <c r="H713" s="19">
        <v>209</v>
      </c>
      <c r="I713" s="19">
        <v>647.9</v>
      </c>
      <c r="J713" s="19">
        <v>1</v>
      </c>
      <c r="K713" s="20" t="s">
        <v>13</v>
      </c>
    </row>
    <row r="714" spans="2:11" x14ac:dyDescent="0.2">
      <c r="B714" s="15">
        <v>38358</v>
      </c>
      <c r="C714" s="13">
        <v>0.59953703703703709</v>
      </c>
      <c r="D714" s="11" t="s">
        <v>17</v>
      </c>
      <c r="E714" s="56" t="s">
        <v>8</v>
      </c>
      <c r="F714" s="19">
        <v>6</v>
      </c>
      <c r="G714" s="19">
        <v>65</v>
      </c>
      <c r="H714" s="19">
        <v>210</v>
      </c>
      <c r="I714" s="19">
        <v>651</v>
      </c>
      <c r="J714" s="19">
        <v>6</v>
      </c>
      <c r="K714" s="20" t="s">
        <v>12</v>
      </c>
    </row>
    <row r="715" spans="2:11" x14ac:dyDescent="0.2">
      <c r="B715" s="15">
        <v>38354</v>
      </c>
      <c r="C715" s="13">
        <v>0.14734953703703704</v>
      </c>
      <c r="D715" s="11" t="s">
        <v>16</v>
      </c>
      <c r="E715" s="56" t="s">
        <v>8</v>
      </c>
      <c r="F715" s="19">
        <v>65</v>
      </c>
      <c r="G715" s="19">
        <v>6</v>
      </c>
      <c r="H715" s="19">
        <v>210</v>
      </c>
      <c r="I715" s="19">
        <v>651</v>
      </c>
      <c r="J715" s="19">
        <v>65</v>
      </c>
      <c r="K715" s="20" t="s">
        <v>12</v>
      </c>
    </row>
    <row r="716" spans="2:11" x14ac:dyDescent="0.2">
      <c r="B716" s="15">
        <v>38363</v>
      </c>
      <c r="C716" s="13">
        <v>0.88256944444444452</v>
      </c>
      <c r="D716" s="11" t="s">
        <v>17</v>
      </c>
      <c r="E716" s="56" t="s">
        <v>8</v>
      </c>
      <c r="F716" s="19">
        <v>5</v>
      </c>
      <c r="G716" s="19">
        <v>17</v>
      </c>
      <c r="H716" s="19">
        <v>211</v>
      </c>
      <c r="I716" s="19">
        <v>654.1</v>
      </c>
      <c r="J716" s="19">
        <v>5</v>
      </c>
      <c r="K716" s="20" t="s">
        <v>12</v>
      </c>
    </row>
    <row r="717" spans="2:11" x14ac:dyDescent="0.2">
      <c r="B717" s="15">
        <v>38363</v>
      </c>
      <c r="C717" s="13">
        <v>0.3799305555555556</v>
      </c>
      <c r="D717" s="11" t="s">
        <v>16</v>
      </c>
      <c r="E717" s="56" t="s">
        <v>8</v>
      </c>
      <c r="F717" s="19">
        <v>36</v>
      </c>
      <c r="G717" s="19">
        <v>59</v>
      </c>
      <c r="H717" s="19">
        <v>211</v>
      </c>
      <c r="I717" s="19">
        <v>654.1</v>
      </c>
      <c r="J717" s="19">
        <v>36</v>
      </c>
      <c r="K717" s="20" t="s">
        <v>10</v>
      </c>
    </row>
    <row r="718" spans="2:11" x14ac:dyDescent="0.2">
      <c r="B718" s="15">
        <v>38357</v>
      </c>
      <c r="C718" s="13">
        <v>0.21740740740740741</v>
      </c>
      <c r="D718" s="11" t="s">
        <v>16</v>
      </c>
      <c r="E718" s="56" t="s">
        <v>8</v>
      </c>
      <c r="F718" s="19">
        <v>93</v>
      </c>
      <c r="G718" s="19">
        <v>72</v>
      </c>
      <c r="H718" s="19">
        <v>211</v>
      </c>
      <c r="I718" s="19">
        <v>654.1</v>
      </c>
      <c r="J718" s="19">
        <v>93</v>
      </c>
      <c r="K718" s="20" t="s">
        <v>12</v>
      </c>
    </row>
    <row r="719" spans="2:11" x14ac:dyDescent="0.2">
      <c r="B719" s="15">
        <v>38363</v>
      </c>
      <c r="C719" s="13">
        <v>5.561342592592592E-2</v>
      </c>
      <c r="D719" s="11" t="s">
        <v>16</v>
      </c>
      <c r="E719" s="56" t="s">
        <v>8</v>
      </c>
      <c r="F719" s="19">
        <v>57</v>
      </c>
      <c r="G719" s="19">
        <v>40</v>
      </c>
      <c r="H719" s="19">
        <v>212</v>
      </c>
      <c r="I719" s="19">
        <v>657.2</v>
      </c>
      <c r="J719" s="19">
        <v>57</v>
      </c>
      <c r="K719" s="20" t="s">
        <v>10</v>
      </c>
    </row>
    <row r="720" spans="2:11" x14ac:dyDescent="0.2">
      <c r="B720" s="15">
        <v>38353</v>
      </c>
      <c r="C720" s="13">
        <v>0.66759259259259263</v>
      </c>
      <c r="D720" s="11" t="s">
        <v>17</v>
      </c>
      <c r="E720" s="56" t="s">
        <v>8</v>
      </c>
      <c r="F720" s="19">
        <v>3</v>
      </c>
      <c r="G720" s="19">
        <v>30</v>
      </c>
      <c r="H720" s="19">
        <v>213</v>
      </c>
      <c r="I720" s="19">
        <v>660.3</v>
      </c>
      <c r="J720" s="19">
        <v>3</v>
      </c>
      <c r="K720" s="20" t="s">
        <v>10</v>
      </c>
    </row>
    <row r="721" spans="2:11" x14ac:dyDescent="0.2">
      <c r="B721" s="15">
        <v>38360</v>
      </c>
      <c r="C721" s="13">
        <v>0.22618055555555558</v>
      </c>
      <c r="D721" s="11" t="s">
        <v>16</v>
      </c>
      <c r="E721" s="56" t="s">
        <v>8</v>
      </c>
      <c r="F721" s="19">
        <v>19</v>
      </c>
      <c r="G721" s="19">
        <v>7</v>
      </c>
      <c r="H721" s="19">
        <v>213</v>
      </c>
      <c r="I721" s="19">
        <v>660.3</v>
      </c>
      <c r="J721" s="19">
        <v>19</v>
      </c>
      <c r="K721" s="20" t="s">
        <v>12</v>
      </c>
    </row>
    <row r="722" spans="2:11" x14ac:dyDescent="0.2">
      <c r="B722" s="15">
        <v>38353</v>
      </c>
      <c r="C722" s="13">
        <v>0.24023148148148146</v>
      </c>
      <c r="D722" s="11" t="s">
        <v>16</v>
      </c>
      <c r="E722" s="56" t="s">
        <v>8</v>
      </c>
      <c r="F722" s="19">
        <v>39</v>
      </c>
      <c r="G722" s="19">
        <v>24</v>
      </c>
      <c r="H722" s="19">
        <v>213</v>
      </c>
      <c r="I722" s="19">
        <v>660.3</v>
      </c>
      <c r="J722" s="19">
        <v>39</v>
      </c>
      <c r="K722" s="20" t="s">
        <v>9</v>
      </c>
    </row>
    <row r="723" spans="2:11" x14ac:dyDescent="0.2">
      <c r="B723" s="15">
        <v>38361</v>
      </c>
      <c r="C723" s="13">
        <v>0.17886574074074071</v>
      </c>
      <c r="D723" s="11" t="s">
        <v>16</v>
      </c>
      <c r="E723" s="56" t="s">
        <v>8</v>
      </c>
      <c r="F723" s="19">
        <v>57</v>
      </c>
      <c r="G723" s="19">
        <v>55</v>
      </c>
      <c r="H723" s="19">
        <v>213</v>
      </c>
      <c r="I723" s="19">
        <v>660.3</v>
      </c>
      <c r="J723" s="19">
        <v>57</v>
      </c>
      <c r="K723" s="20" t="s">
        <v>10</v>
      </c>
    </row>
    <row r="724" spans="2:11" x14ac:dyDescent="0.2">
      <c r="B724" s="15">
        <v>38362</v>
      </c>
      <c r="C724" s="13">
        <v>0.72232638888888889</v>
      </c>
      <c r="D724" s="11" t="s">
        <v>17</v>
      </c>
      <c r="E724" s="56" t="s">
        <v>8</v>
      </c>
      <c r="F724" s="19">
        <v>42</v>
      </c>
      <c r="G724" s="19">
        <v>41</v>
      </c>
      <c r="H724" s="19">
        <v>214</v>
      </c>
      <c r="I724" s="19">
        <v>663.4</v>
      </c>
      <c r="J724" s="19">
        <v>42</v>
      </c>
      <c r="K724" s="20" t="s">
        <v>10</v>
      </c>
    </row>
    <row r="725" spans="2:11" x14ac:dyDescent="0.2">
      <c r="B725" s="15">
        <v>38363</v>
      </c>
      <c r="C725" s="13">
        <v>0.2666203703703704</v>
      </c>
      <c r="D725" s="11" t="s">
        <v>16</v>
      </c>
      <c r="E725" s="56" t="s">
        <v>8</v>
      </c>
      <c r="F725" s="19">
        <v>68</v>
      </c>
      <c r="G725" s="19">
        <v>15</v>
      </c>
      <c r="H725" s="19">
        <v>214</v>
      </c>
      <c r="I725" s="19">
        <v>663.4</v>
      </c>
      <c r="J725" s="19">
        <v>68</v>
      </c>
      <c r="K725" s="20" t="s">
        <v>12</v>
      </c>
    </row>
    <row r="726" spans="2:11" x14ac:dyDescent="0.2">
      <c r="B726" s="15">
        <v>38364</v>
      </c>
      <c r="C726" s="13">
        <v>0.5774421296296296</v>
      </c>
      <c r="D726" s="11" t="s">
        <v>17</v>
      </c>
      <c r="E726" s="56" t="s">
        <v>8</v>
      </c>
      <c r="F726" s="19">
        <v>82</v>
      </c>
      <c r="G726" s="19">
        <v>51</v>
      </c>
      <c r="H726" s="19">
        <v>216</v>
      </c>
      <c r="I726" s="19">
        <v>669.6</v>
      </c>
      <c r="J726" s="19">
        <v>82</v>
      </c>
      <c r="K726" s="20" t="s">
        <v>13</v>
      </c>
    </row>
    <row r="727" spans="2:11" x14ac:dyDescent="0.2">
      <c r="B727" s="15">
        <v>38357</v>
      </c>
      <c r="C727" s="13">
        <v>0.70655092592592583</v>
      </c>
      <c r="D727" s="11" t="s">
        <v>17</v>
      </c>
      <c r="E727" s="56" t="s">
        <v>8</v>
      </c>
      <c r="F727" s="19">
        <v>74</v>
      </c>
      <c r="G727" s="19">
        <v>43</v>
      </c>
      <c r="H727" s="19">
        <v>218</v>
      </c>
      <c r="I727" s="19">
        <v>675.8</v>
      </c>
      <c r="J727" s="19">
        <v>74</v>
      </c>
      <c r="K727" s="20" t="s">
        <v>12</v>
      </c>
    </row>
    <row r="728" spans="2:11" x14ac:dyDescent="0.2">
      <c r="B728" s="15">
        <v>38356</v>
      </c>
      <c r="C728" s="13">
        <v>0.69587962962962957</v>
      </c>
      <c r="D728" s="11" t="s">
        <v>17</v>
      </c>
      <c r="E728" s="56" t="s">
        <v>8</v>
      </c>
      <c r="F728" s="19">
        <v>81</v>
      </c>
      <c r="G728" s="19">
        <v>22</v>
      </c>
      <c r="H728" s="19">
        <v>219</v>
      </c>
      <c r="I728" s="19">
        <v>678.9</v>
      </c>
      <c r="J728" s="19">
        <v>81</v>
      </c>
      <c r="K728" s="20" t="s">
        <v>10</v>
      </c>
    </row>
    <row r="729" spans="2:11" x14ac:dyDescent="0.2">
      <c r="B729" s="15">
        <v>38353</v>
      </c>
      <c r="C729" s="13">
        <v>0.58793981481481483</v>
      </c>
      <c r="D729" s="11" t="s">
        <v>17</v>
      </c>
      <c r="E729" s="56" t="s">
        <v>8</v>
      </c>
      <c r="F729" s="19">
        <v>26</v>
      </c>
      <c r="G729" s="19">
        <v>4</v>
      </c>
      <c r="H729" s="19">
        <v>221</v>
      </c>
      <c r="I729" s="19">
        <v>685.1</v>
      </c>
      <c r="J729" s="19">
        <v>26</v>
      </c>
      <c r="K729" s="20" t="s">
        <v>13</v>
      </c>
    </row>
    <row r="730" spans="2:11" x14ac:dyDescent="0.2">
      <c r="B730" s="15">
        <v>38361</v>
      </c>
      <c r="C730" s="13">
        <v>0.97906249999999995</v>
      </c>
      <c r="D730" s="11" t="s">
        <v>17</v>
      </c>
      <c r="E730" s="56" t="s">
        <v>8</v>
      </c>
      <c r="F730" s="19">
        <v>61</v>
      </c>
      <c r="G730" s="19">
        <v>0</v>
      </c>
      <c r="H730" s="19">
        <v>222</v>
      </c>
      <c r="I730" s="19">
        <v>688.2</v>
      </c>
      <c r="J730" s="19">
        <v>61</v>
      </c>
      <c r="K730" s="20" t="s">
        <v>10</v>
      </c>
    </row>
    <row r="731" spans="2:11" x14ac:dyDescent="0.2">
      <c r="B731" s="15">
        <v>38354</v>
      </c>
      <c r="C731" s="13">
        <v>0.77578703703703711</v>
      </c>
      <c r="D731" s="11" t="s">
        <v>17</v>
      </c>
      <c r="E731" s="56" t="s">
        <v>8</v>
      </c>
      <c r="F731" s="19">
        <v>40</v>
      </c>
      <c r="G731" s="19">
        <v>3</v>
      </c>
      <c r="H731" s="19">
        <v>225</v>
      </c>
      <c r="I731" s="19">
        <v>697.5</v>
      </c>
      <c r="J731" s="19">
        <v>40</v>
      </c>
      <c r="K731" s="20" t="s">
        <v>10</v>
      </c>
    </row>
    <row r="732" spans="2:11" x14ac:dyDescent="0.2">
      <c r="B732" s="15">
        <v>38355</v>
      </c>
      <c r="C732" s="13">
        <v>0.90040509259259249</v>
      </c>
      <c r="D732" s="11" t="s">
        <v>17</v>
      </c>
      <c r="E732" s="56" t="s">
        <v>8</v>
      </c>
      <c r="F732" s="19">
        <v>48</v>
      </c>
      <c r="G732" s="19">
        <v>15</v>
      </c>
      <c r="H732" s="19">
        <v>225</v>
      </c>
      <c r="I732" s="19">
        <v>697.5</v>
      </c>
      <c r="J732" s="19">
        <v>48</v>
      </c>
      <c r="K732" s="20" t="s">
        <v>12</v>
      </c>
    </row>
    <row r="733" spans="2:11" x14ac:dyDescent="0.2">
      <c r="B733" s="15">
        <v>38353</v>
      </c>
      <c r="C733" s="13">
        <v>0.18958333333333333</v>
      </c>
      <c r="D733" s="11" t="s">
        <v>16</v>
      </c>
      <c r="E733" s="56" t="s">
        <v>8</v>
      </c>
      <c r="F733" s="19">
        <v>59</v>
      </c>
      <c r="G733" s="19">
        <v>36</v>
      </c>
      <c r="H733" s="19">
        <v>225</v>
      </c>
      <c r="I733" s="19">
        <v>697.5</v>
      </c>
      <c r="J733" s="19">
        <v>59</v>
      </c>
      <c r="K733" s="20" t="s">
        <v>12</v>
      </c>
    </row>
    <row r="734" spans="2:11" x14ac:dyDescent="0.2">
      <c r="B734" s="15">
        <v>38359</v>
      </c>
      <c r="C734" s="13">
        <v>0.86070601851851858</v>
      </c>
      <c r="D734" s="11" t="s">
        <v>17</v>
      </c>
      <c r="E734" s="56" t="s">
        <v>8</v>
      </c>
      <c r="F734" s="19">
        <v>90</v>
      </c>
      <c r="G734" s="19">
        <v>62</v>
      </c>
      <c r="H734" s="19">
        <v>225</v>
      </c>
      <c r="I734" s="19">
        <v>697.5</v>
      </c>
      <c r="J734" s="19">
        <v>90</v>
      </c>
      <c r="K734" s="20" t="s">
        <v>10</v>
      </c>
    </row>
    <row r="735" spans="2:11" x14ac:dyDescent="0.2">
      <c r="B735" s="15">
        <v>38353</v>
      </c>
      <c r="C735" s="13">
        <v>0.4904513888888889</v>
      </c>
      <c r="D735" s="11" t="s">
        <v>16</v>
      </c>
      <c r="E735" s="56" t="s">
        <v>8</v>
      </c>
      <c r="F735" s="19">
        <v>43</v>
      </c>
      <c r="G735" s="19">
        <v>6</v>
      </c>
      <c r="H735" s="19">
        <v>226</v>
      </c>
      <c r="I735" s="19">
        <v>700.6</v>
      </c>
      <c r="J735" s="19">
        <v>43</v>
      </c>
      <c r="K735" s="20" t="s">
        <v>12</v>
      </c>
    </row>
    <row r="736" spans="2:11" x14ac:dyDescent="0.2">
      <c r="B736" s="15">
        <v>38354</v>
      </c>
      <c r="C736" s="13">
        <v>0.27909722222222222</v>
      </c>
      <c r="D736" s="11" t="s">
        <v>16</v>
      </c>
      <c r="E736" s="56" t="s">
        <v>8</v>
      </c>
      <c r="F736" s="19">
        <v>57</v>
      </c>
      <c r="G736" s="19">
        <v>15</v>
      </c>
      <c r="H736" s="19">
        <v>228</v>
      </c>
      <c r="I736" s="19">
        <v>706.8</v>
      </c>
      <c r="J736" s="19">
        <v>57</v>
      </c>
      <c r="K736" s="20" t="s">
        <v>10</v>
      </c>
    </row>
    <row r="737" spans="2:11" x14ac:dyDescent="0.2">
      <c r="B737" s="15">
        <v>38361</v>
      </c>
      <c r="C737" s="13">
        <v>0.41975694444444445</v>
      </c>
      <c r="D737" s="11" t="s">
        <v>16</v>
      </c>
      <c r="E737" s="56" t="s">
        <v>8</v>
      </c>
      <c r="F737" s="19">
        <v>62</v>
      </c>
      <c r="G737" s="19">
        <v>61</v>
      </c>
      <c r="H737" s="19">
        <v>229</v>
      </c>
      <c r="I737" s="19">
        <v>709.9</v>
      </c>
      <c r="J737" s="19">
        <v>62</v>
      </c>
      <c r="K737" s="20" t="s">
        <v>13</v>
      </c>
    </row>
    <row r="738" spans="2:11" x14ac:dyDescent="0.2">
      <c r="B738" s="15">
        <v>38359</v>
      </c>
      <c r="C738" s="13">
        <v>0.83839120370370368</v>
      </c>
      <c r="D738" s="11" t="s">
        <v>17</v>
      </c>
      <c r="E738" s="56" t="s">
        <v>8</v>
      </c>
      <c r="F738" s="19">
        <v>90</v>
      </c>
      <c r="G738" s="19">
        <v>70</v>
      </c>
      <c r="H738" s="19">
        <v>229</v>
      </c>
      <c r="I738" s="19">
        <v>709.9</v>
      </c>
      <c r="J738" s="19">
        <v>90</v>
      </c>
      <c r="K738" s="20" t="s">
        <v>10</v>
      </c>
    </row>
    <row r="739" spans="2:11" x14ac:dyDescent="0.2">
      <c r="B739" s="15">
        <v>38356</v>
      </c>
      <c r="C739" s="13">
        <v>0.93865740740740744</v>
      </c>
      <c r="D739" s="11" t="s">
        <v>17</v>
      </c>
      <c r="E739" s="56" t="s">
        <v>8</v>
      </c>
      <c r="F739" s="19">
        <v>43</v>
      </c>
      <c r="G739" s="19">
        <v>48</v>
      </c>
      <c r="H739" s="19">
        <v>230</v>
      </c>
      <c r="I739" s="19">
        <v>713</v>
      </c>
      <c r="J739" s="19">
        <v>43</v>
      </c>
      <c r="K739" s="20" t="s">
        <v>12</v>
      </c>
    </row>
    <row r="740" spans="2:11" x14ac:dyDescent="0.2">
      <c r="B740" s="15">
        <v>38355</v>
      </c>
      <c r="C740" s="13">
        <v>0.25885416666666666</v>
      </c>
      <c r="D740" s="11" t="s">
        <v>16</v>
      </c>
      <c r="E740" s="56" t="s">
        <v>8</v>
      </c>
      <c r="F740" s="19">
        <v>73</v>
      </c>
      <c r="G740" s="19">
        <v>31</v>
      </c>
      <c r="H740" s="19">
        <v>230</v>
      </c>
      <c r="I740" s="19">
        <v>713</v>
      </c>
      <c r="J740" s="19">
        <v>73</v>
      </c>
      <c r="K740" s="20" t="s">
        <v>9</v>
      </c>
    </row>
    <row r="741" spans="2:11" x14ac:dyDescent="0.2">
      <c r="B741" s="15">
        <v>38354</v>
      </c>
      <c r="C741" s="13">
        <v>0.30196759259259259</v>
      </c>
      <c r="D741" s="11" t="s">
        <v>16</v>
      </c>
      <c r="E741" s="56" t="s">
        <v>8</v>
      </c>
      <c r="F741" s="19">
        <v>88</v>
      </c>
      <c r="G741" s="19">
        <v>59</v>
      </c>
      <c r="H741" s="19">
        <v>230</v>
      </c>
      <c r="I741" s="19">
        <v>713</v>
      </c>
      <c r="J741" s="19">
        <v>88</v>
      </c>
      <c r="K741" s="20" t="s">
        <v>12</v>
      </c>
    </row>
    <row r="742" spans="2:11" x14ac:dyDescent="0.2">
      <c r="B742" s="15">
        <v>38353</v>
      </c>
      <c r="C742" s="13">
        <v>2.1944444444444447E-2</v>
      </c>
      <c r="D742" s="11" t="s">
        <v>16</v>
      </c>
      <c r="E742" s="56" t="s">
        <v>8</v>
      </c>
      <c r="F742" s="19">
        <v>41</v>
      </c>
      <c r="G742" s="19">
        <v>34</v>
      </c>
      <c r="H742" s="19">
        <v>231</v>
      </c>
      <c r="I742" s="19">
        <v>716.1</v>
      </c>
      <c r="J742" s="19">
        <v>41</v>
      </c>
      <c r="K742" s="20" t="s">
        <v>12</v>
      </c>
    </row>
    <row r="743" spans="2:11" x14ac:dyDescent="0.2">
      <c r="B743" s="15">
        <v>38356</v>
      </c>
      <c r="C743" s="13">
        <v>0.23930555555555555</v>
      </c>
      <c r="D743" s="11" t="s">
        <v>16</v>
      </c>
      <c r="E743" s="56" t="s">
        <v>8</v>
      </c>
      <c r="F743" s="19">
        <v>73</v>
      </c>
      <c r="G743" s="19">
        <v>31</v>
      </c>
      <c r="H743" s="19">
        <v>231</v>
      </c>
      <c r="I743" s="19">
        <v>716.1</v>
      </c>
      <c r="J743" s="19">
        <v>73</v>
      </c>
      <c r="K743" s="20" t="s">
        <v>9</v>
      </c>
    </row>
    <row r="744" spans="2:11" x14ac:dyDescent="0.2">
      <c r="B744" s="15">
        <v>38355</v>
      </c>
      <c r="C744" s="13">
        <v>0.85581018518518526</v>
      </c>
      <c r="D744" s="11" t="s">
        <v>17</v>
      </c>
      <c r="E744" s="56" t="s">
        <v>8</v>
      </c>
      <c r="F744" s="19">
        <v>79</v>
      </c>
      <c r="G744" s="19">
        <v>8</v>
      </c>
      <c r="H744" s="19">
        <v>231</v>
      </c>
      <c r="I744" s="19">
        <v>716.1</v>
      </c>
      <c r="J744" s="19">
        <v>79</v>
      </c>
      <c r="K744" s="20" t="s">
        <v>10</v>
      </c>
    </row>
    <row r="745" spans="2:11" x14ac:dyDescent="0.2">
      <c r="B745" s="15">
        <v>38356</v>
      </c>
      <c r="C745" s="13">
        <v>0.74221064814814808</v>
      </c>
      <c r="D745" s="11" t="s">
        <v>17</v>
      </c>
      <c r="E745" s="56" t="s">
        <v>8</v>
      </c>
      <c r="F745" s="19">
        <v>87</v>
      </c>
      <c r="G745" s="19">
        <v>0</v>
      </c>
      <c r="H745" s="19">
        <v>231</v>
      </c>
      <c r="I745" s="19">
        <v>716.1</v>
      </c>
      <c r="J745" s="19">
        <v>87</v>
      </c>
      <c r="K745" s="20" t="s">
        <v>9</v>
      </c>
    </row>
    <row r="746" spans="2:11" x14ac:dyDescent="0.2">
      <c r="B746" s="15">
        <v>38353</v>
      </c>
      <c r="C746" s="13">
        <v>0.54464120370370372</v>
      </c>
      <c r="D746" s="11" t="s">
        <v>17</v>
      </c>
      <c r="E746" s="56" t="s">
        <v>8</v>
      </c>
      <c r="F746" s="19">
        <v>23</v>
      </c>
      <c r="G746" s="19">
        <v>4</v>
      </c>
      <c r="H746" s="19">
        <v>232</v>
      </c>
      <c r="I746" s="19">
        <v>719.2</v>
      </c>
      <c r="J746" s="19">
        <v>23</v>
      </c>
      <c r="K746" s="20" t="s">
        <v>13</v>
      </c>
    </row>
    <row r="747" spans="2:11" x14ac:dyDescent="0.2">
      <c r="B747" s="15">
        <v>38359</v>
      </c>
      <c r="C747" s="13">
        <v>0.33560185185185182</v>
      </c>
      <c r="D747" s="11" t="s">
        <v>16</v>
      </c>
      <c r="E747" s="56" t="s">
        <v>8</v>
      </c>
      <c r="F747" s="19">
        <v>84</v>
      </c>
      <c r="G747" s="19">
        <v>59</v>
      </c>
      <c r="H747" s="19">
        <v>232</v>
      </c>
      <c r="I747" s="19">
        <v>719.2</v>
      </c>
      <c r="J747" s="19">
        <v>84</v>
      </c>
      <c r="K747" s="20" t="s">
        <v>13</v>
      </c>
    </row>
    <row r="748" spans="2:11" x14ac:dyDescent="0.2">
      <c r="B748" s="15">
        <v>38353</v>
      </c>
      <c r="C748" s="13">
        <v>0.34162037037037035</v>
      </c>
      <c r="D748" s="11" t="s">
        <v>16</v>
      </c>
      <c r="E748" s="56" t="s">
        <v>8</v>
      </c>
      <c r="F748" s="19">
        <v>88</v>
      </c>
      <c r="G748" s="19">
        <v>61</v>
      </c>
      <c r="H748" s="19">
        <v>232</v>
      </c>
      <c r="I748" s="19">
        <v>719.2</v>
      </c>
      <c r="J748" s="19">
        <v>88</v>
      </c>
      <c r="K748" s="20" t="s">
        <v>12</v>
      </c>
    </row>
    <row r="749" spans="2:11" x14ac:dyDescent="0.2">
      <c r="B749" s="15">
        <v>38375</v>
      </c>
      <c r="C749" s="13">
        <v>0.63686342592592593</v>
      </c>
      <c r="D749" s="11" t="s">
        <v>17</v>
      </c>
      <c r="E749" s="56" t="s">
        <v>8</v>
      </c>
      <c r="F749" s="19">
        <v>14</v>
      </c>
      <c r="G749" s="19">
        <v>75</v>
      </c>
      <c r="H749" s="19">
        <v>233</v>
      </c>
      <c r="I749" s="19">
        <v>722.3</v>
      </c>
      <c r="J749" s="19">
        <v>14</v>
      </c>
      <c r="K749" s="20" t="s">
        <v>12</v>
      </c>
    </row>
    <row r="750" spans="2:11" x14ac:dyDescent="0.2">
      <c r="B750" s="15">
        <v>38361</v>
      </c>
      <c r="C750" s="13">
        <v>0.15258101851851852</v>
      </c>
      <c r="D750" s="11" t="s">
        <v>16</v>
      </c>
      <c r="E750" s="56" t="s">
        <v>8</v>
      </c>
      <c r="F750" s="19">
        <v>36</v>
      </c>
      <c r="G750" s="19">
        <v>32</v>
      </c>
      <c r="H750" s="19">
        <v>233</v>
      </c>
      <c r="I750" s="19">
        <v>722.3</v>
      </c>
      <c r="J750" s="19">
        <v>36</v>
      </c>
      <c r="K750" s="20" t="s">
        <v>10</v>
      </c>
    </row>
    <row r="751" spans="2:11" x14ac:dyDescent="0.2">
      <c r="B751" s="15">
        <v>38366</v>
      </c>
      <c r="C751" s="13">
        <v>0.86246527777777782</v>
      </c>
      <c r="D751" s="11" t="s">
        <v>17</v>
      </c>
      <c r="E751" s="56" t="s">
        <v>8</v>
      </c>
      <c r="F751" s="19">
        <v>70</v>
      </c>
      <c r="G751" s="19">
        <v>29</v>
      </c>
      <c r="H751" s="19">
        <v>233</v>
      </c>
      <c r="I751" s="19">
        <v>722.3</v>
      </c>
      <c r="J751" s="19">
        <v>70</v>
      </c>
      <c r="K751" s="20" t="s">
        <v>13</v>
      </c>
    </row>
    <row r="752" spans="2:11" x14ac:dyDescent="0.2">
      <c r="B752" s="15">
        <v>38353</v>
      </c>
      <c r="C752" s="13">
        <v>0.31124999999999997</v>
      </c>
      <c r="D752" s="11" t="s">
        <v>16</v>
      </c>
      <c r="E752" s="56" t="s">
        <v>8</v>
      </c>
      <c r="F752" s="19">
        <v>84</v>
      </c>
      <c r="G752" s="19">
        <v>59</v>
      </c>
      <c r="H752" s="19">
        <v>233</v>
      </c>
      <c r="I752" s="19">
        <v>722.3</v>
      </c>
      <c r="J752" s="19">
        <v>84</v>
      </c>
      <c r="K752" s="20" t="s">
        <v>13</v>
      </c>
    </row>
    <row r="753" spans="2:11" x14ac:dyDescent="0.2">
      <c r="B753" s="15">
        <v>38367</v>
      </c>
      <c r="C753" s="13">
        <v>0.30439814814814814</v>
      </c>
      <c r="D753" s="11" t="s">
        <v>16</v>
      </c>
      <c r="E753" s="56" t="s">
        <v>8</v>
      </c>
      <c r="F753" s="19">
        <v>1</v>
      </c>
      <c r="G753" s="19">
        <v>52</v>
      </c>
      <c r="H753" s="19">
        <v>234</v>
      </c>
      <c r="I753" s="19">
        <v>725.4</v>
      </c>
      <c r="J753" s="19">
        <v>1</v>
      </c>
      <c r="K753" s="20" t="s">
        <v>13</v>
      </c>
    </row>
    <row r="754" spans="2:11" x14ac:dyDescent="0.2">
      <c r="B754" s="15">
        <v>38353</v>
      </c>
      <c r="C754" s="13">
        <v>0.37482638888888892</v>
      </c>
      <c r="D754" s="11" t="s">
        <v>16</v>
      </c>
      <c r="E754" s="56" t="s">
        <v>8</v>
      </c>
      <c r="F754" s="19">
        <v>23</v>
      </c>
      <c r="G754" s="19">
        <v>29</v>
      </c>
      <c r="H754" s="19">
        <v>234</v>
      </c>
      <c r="I754" s="19">
        <v>725.4</v>
      </c>
      <c r="J754" s="19">
        <v>23</v>
      </c>
      <c r="K754" s="20" t="s">
        <v>13</v>
      </c>
    </row>
    <row r="755" spans="2:11" x14ac:dyDescent="0.2">
      <c r="B755" s="15">
        <v>38358</v>
      </c>
      <c r="C755" s="13">
        <v>0.77493055555555557</v>
      </c>
      <c r="D755" s="11" t="s">
        <v>17</v>
      </c>
      <c r="E755" s="56" t="s">
        <v>8</v>
      </c>
      <c r="F755" s="19">
        <v>61</v>
      </c>
      <c r="G755" s="19">
        <v>0</v>
      </c>
      <c r="H755" s="19">
        <v>234</v>
      </c>
      <c r="I755" s="19">
        <v>725.4</v>
      </c>
      <c r="J755" s="19">
        <v>61</v>
      </c>
      <c r="K755" s="20" t="s">
        <v>10</v>
      </c>
    </row>
    <row r="756" spans="2:11" x14ac:dyDescent="0.2">
      <c r="B756" s="15">
        <v>38364</v>
      </c>
      <c r="C756" s="13">
        <v>0.83724537037037028</v>
      </c>
      <c r="D756" s="11" t="s">
        <v>17</v>
      </c>
      <c r="E756" s="56" t="s">
        <v>8</v>
      </c>
      <c r="F756" s="19">
        <v>48</v>
      </c>
      <c r="G756" s="19">
        <v>15</v>
      </c>
      <c r="H756" s="19">
        <v>235</v>
      </c>
      <c r="I756" s="19">
        <v>728.5</v>
      </c>
      <c r="J756" s="19">
        <v>48</v>
      </c>
      <c r="K756" s="20" t="s">
        <v>12</v>
      </c>
    </row>
    <row r="757" spans="2:11" x14ac:dyDescent="0.2">
      <c r="B757" s="15">
        <v>38355</v>
      </c>
      <c r="C757" s="13">
        <v>0.8391319444444445</v>
      </c>
      <c r="D757" s="11" t="s">
        <v>17</v>
      </c>
      <c r="E757" s="56" t="s">
        <v>8</v>
      </c>
      <c r="F757" s="19">
        <v>59</v>
      </c>
      <c r="G757" s="19">
        <v>40</v>
      </c>
      <c r="H757" s="19">
        <v>235</v>
      </c>
      <c r="I757" s="19">
        <v>728.5</v>
      </c>
      <c r="J757" s="19">
        <v>59</v>
      </c>
      <c r="K757" s="20" t="s">
        <v>12</v>
      </c>
    </row>
    <row r="758" spans="2:11" x14ac:dyDescent="0.2">
      <c r="B758" s="15">
        <v>38354</v>
      </c>
      <c r="C758" s="13">
        <v>0.87591435185185185</v>
      </c>
      <c r="D758" s="11" t="s">
        <v>17</v>
      </c>
      <c r="E758" s="56" t="s">
        <v>8</v>
      </c>
      <c r="F758" s="19">
        <v>6</v>
      </c>
      <c r="G758" s="19">
        <v>11</v>
      </c>
      <c r="H758" s="19">
        <v>236</v>
      </c>
      <c r="I758" s="19">
        <v>731.6</v>
      </c>
      <c r="J758" s="19">
        <v>6</v>
      </c>
      <c r="K758" s="20" t="s">
        <v>12</v>
      </c>
    </row>
    <row r="759" spans="2:11" x14ac:dyDescent="0.2">
      <c r="B759" s="15">
        <v>38369</v>
      </c>
      <c r="C759" s="13">
        <v>0.38700231481481479</v>
      </c>
      <c r="D759" s="11" t="s">
        <v>16</v>
      </c>
      <c r="E759" s="56" t="s">
        <v>8</v>
      </c>
      <c r="F759" s="19">
        <v>40</v>
      </c>
      <c r="G759" s="19">
        <v>17</v>
      </c>
      <c r="H759" s="19">
        <v>236</v>
      </c>
      <c r="I759" s="19">
        <v>731.6</v>
      </c>
      <c r="J759" s="19">
        <v>40</v>
      </c>
      <c r="K759" s="20" t="s">
        <v>10</v>
      </c>
    </row>
    <row r="760" spans="2:11" x14ac:dyDescent="0.2">
      <c r="B760" s="15">
        <v>38362</v>
      </c>
      <c r="C760" s="13">
        <v>0.96740740740740738</v>
      </c>
      <c r="D760" s="11" t="s">
        <v>17</v>
      </c>
      <c r="E760" s="56" t="s">
        <v>8</v>
      </c>
      <c r="F760" s="19">
        <v>43</v>
      </c>
      <c r="G760" s="19">
        <v>48</v>
      </c>
      <c r="H760" s="19">
        <v>236</v>
      </c>
      <c r="I760" s="19">
        <v>731.6</v>
      </c>
      <c r="J760" s="19">
        <v>43</v>
      </c>
      <c r="K760" s="20" t="s">
        <v>12</v>
      </c>
    </row>
    <row r="761" spans="2:11" x14ac:dyDescent="0.2">
      <c r="B761" s="15">
        <v>38369</v>
      </c>
      <c r="C761" s="13">
        <v>0.48268518518518522</v>
      </c>
      <c r="D761" s="11" t="s">
        <v>16</v>
      </c>
      <c r="E761" s="56" t="s">
        <v>8</v>
      </c>
      <c r="F761" s="19">
        <v>7</v>
      </c>
      <c r="G761" s="19">
        <v>4</v>
      </c>
      <c r="H761" s="19">
        <v>237</v>
      </c>
      <c r="I761" s="19">
        <v>734.7</v>
      </c>
      <c r="J761" s="19">
        <v>7</v>
      </c>
      <c r="K761" s="20" t="s">
        <v>13</v>
      </c>
    </row>
    <row r="762" spans="2:11" x14ac:dyDescent="0.2">
      <c r="B762" s="15">
        <v>38373</v>
      </c>
      <c r="C762" s="13">
        <v>0.59509259259259262</v>
      </c>
      <c r="D762" s="11" t="s">
        <v>17</v>
      </c>
      <c r="E762" s="56" t="s">
        <v>8</v>
      </c>
      <c r="F762" s="19">
        <v>11</v>
      </c>
      <c r="G762" s="19">
        <v>4</v>
      </c>
      <c r="H762" s="19">
        <v>237</v>
      </c>
      <c r="I762" s="19">
        <v>734.7</v>
      </c>
      <c r="J762" s="19">
        <v>11</v>
      </c>
      <c r="K762" s="20" t="s">
        <v>13</v>
      </c>
    </row>
    <row r="763" spans="2:11" x14ac:dyDescent="0.2">
      <c r="B763" s="15">
        <v>38355</v>
      </c>
      <c r="C763" s="13">
        <v>0.25667824074074075</v>
      </c>
      <c r="D763" s="11" t="s">
        <v>16</v>
      </c>
      <c r="E763" s="56" t="s">
        <v>8</v>
      </c>
      <c r="F763" s="19">
        <v>79</v>
      </c>
      <c r="G763" s="19">
        <v>10</v>
      </c>
      <c r="H763" s="19">
        <v>237</v>
      </c>
      <c r="I763" s="19">
        <v>734.7</v>
      </c>
      <c r="J763" s="19">
        <v>79</v>
      </c>
      <c r="K763" s="20" t="s">
        <v>10</v>
      </c>
    </row>
    <row r="764" spans="2:11" x14ac:dyDescent="0.2">
      <c r="B764" s="15">
        <v>38355</v>
      </c>
      <c r="C764" s="13">
        <v>0.64368055555555559</v>
      </c>
      <c r="D764" s="11" t="s">
        <v>17</v>
      </c>
      <c r="E764" s="56" t="s">
        <v>8</v>
      </c>
      <c r="F764" s="19">
        <v>51</v>
      </c>
      <c r="G764" s="19">
        <v>26</v>
      </c>
      <c r="H764" s="19">
        <v>238</v>
      </c>
      <c r="I764" s="19">
        <v>737.8</v>
      </c>
      <c r="J764" s="19">
        <v>51</v>
      </c>
      <c r="K764" s="20" t="s">
        <v>13</v>
      </c>
    </row>
    <row r="765" spans="2:11" x14ac:dyDescent="0.2">
      <c r="B765" s="15">
        <v>38353</v>
      </c>
      <c r="C765" s="13">
        <v>0.23783564814814814</v>
      </c>
      <c r="D765" s="11" t="s">
        <v>16</v>
      </c>
      <c r="E765" s="56" t="s">
        <v>8</v>
      </c>
      <c r="F765" s="19">
        <v>77</v>
      </c>
      <c r="G765" s="19">
        <v>24</v>
      </c>
      <c r="H765" s="19">
        <v>239</v>
      </c>
      <c r="I765" s="19">
        <v>740.9</v>
      </c>
      <c r="J765" s="19">
        <v>77</v>
      </c>
      <c r="K765" s="20" t="s">
        <v>13</v>
      </c>
    </row>
    <row r="766" spans="2:11" x14ac:dyDescent="0.2">
      <c r="B766" s="15">
        <v>38359</v>
      </c>
      <c r="C766" s="13">
        <v>0.41549768518518521</v>
      </c>
      <c r="D766" s="11" t="s">
        <v>16</v>
      </c>
      <c r="E766" s="56" t="s">
        <v>8</v>
      </c>
      <c r="F766" s="19">
        <v>93</v>
      </c>
      <c r="G766" s="19">
        <v>47</v>
      </c>
      <c r="H766" s="19">
        <v>240</v>
      </c>
      <c r="I766" s="19">
        <v>744</v>
      </c>
      <c r="J766" s="19">
        <v>93</v>
      </c>
      <c r="K766" s="20" t="s">
        <v>12</v>
      </c>
    </row>
    <row r="767" spans="2:11" x14ac:dyDescent="0.2">
      <c r="B767" s="15">
        <v>38355</v>
      </c>
      <c r="C767" s="13">
        <v>0.2083912037037037</v>
      </c>
      <c r="D767" s="11" t="s">
        <v>16</v>
      </c>
      <c r="E767" s="56" t="s">
        <v>8</v>
      </c>
      <c r="F767" s="19">
        <v>24</v>
      </c>
      <c r="G767" s="19">
        <v>13</v>
      </c>
      <c r="H767" s="19">
        <v>242</v>
      </c>
      <c r="I767" s="19">
        <v>750.2</v>
      </c>
      <c r="J767" s="19">
        <v>24</v>
      </c>
      <c r="K767" s="20" t="s">
        <v>12</v>
      </c>
    </row>
    <row r="768" spans="2:11" x14ac:dyDescent="0.2">
      <c r="B768" s="15">
        <v>38360</v>
      </c>
      <c r="C768" s="13">
        <v>9.4363425925925934E-2</v>
      </c>
      <c r="D768" s="11" t="s">
        <v>16</v>
      </c>
      <c r="E768" s="56" t="s">
        <v>8</v>
      </c>
      <c r="F768" s="19">
        <v>77</v>
      </c>
      <c r="G768" s="19">
        <v>34</v>
      </c>
      <c r="H768" s="19">
        <v>242</v>
      </c>
      <c r="I768" s="19">
        <v>750.2</v>
      </c>
      <c r="J768" s="19">
        <v>77</v>
      </c>
      <c r="K768" s="20" t="s">
        <v>13</v>
      </c>
    </row>
    <row r="769" spans="2:11" x14ac:dyDescent="0.2">
      <c r="B769" s="15">
        <v>38366</v>
      </c>
      <c r="C769" s="13">
        <v>0.11010416666666667</v>
      </c>
      <c r="D769" s="11" t="s">
        <v>16</v>
      </c>
      <c r="E769" s="56" t="s">
        <v>8</v>
      </c>
      <c r="F769" s="19">
        <v>94</v>
      </c>
      <c r="G769" s="19">
        <v>44</v>
      </c>
      <c r="H769" s="19">
        <v>243</v>
      </c>
      <c r="I769" s="19">
        <v>753.3</v>
      </c>
      <c r="J769" s="19">
        <v>94</v>
      </c>
      <c r="K769" s="20" t="s">
        <v>13</v>
      </c>
    </row>
    <row r="770" spans="2:11" x14ac:dyDescent="0.2">
      <c r="B770" s="15">
        <v>38355</v>
      </c>
      <c r="C770" s="13">
        <v>0.40442129629629631</v>
      </c>
      <c r="D770" s="11" t="s">
        <v>16</v>
      </c>
      <c r="E770" s="56" t="s">
        <v>8</v>
      </c>
      <c r="F770" s="19">
        <v>61</v>
      </c>
      <c r="G770" s="19">
        <v>88</v>
      </c>
      <c r="H770" s="19">
        <v>245</v>
      </c>
      <c r="I770" s="19">
        <v>759.5</v>
      </c>
      <c r="J770" s="19">
        <v>61</v>
      </c>
      <c r="K770" s="20" t="s">
        <v>10</v>
      </c>
    </row>
    <row r="771" spans="2:11" x14ac:dyDescent="0.2">
      <c r="B771" s="15">
        <v>38353</v>
      </c>
      <c r="C771" s="13">
        <v>0.21296296296296294</v>
      </c>
      <c r="D771" s="11" t="s">
        <v>16</v>
      </c>
      <c r="E771" s="56" t="s">
        <v>8</v>
      </c>
      <c r="F771" s="19">
        <v>70</v>
      </c>
      <c r="G771" s="19">
        <v>29</v>
      </c>
      <c r="H771" s="19">
        <v>245</v>
      </c>
      <c r="I771" s="19">
        <v>759.5</v>
      </c>
      <c r="J771" s="19">
        <v>70</v>
      </c>
      <c r="K771" s="20" t="s">
        <v>13</v>
      </c>
    </row>
    <row r="772" spans="2:11" x14ac:dyDescent="0.2">
      <c r="B772" s="15">
        <v>38356</v>
      </c>
      <c r="C772" s="13">
        <v>0.51774305555555555</v>
      </c>
      <c r="D772" s="11" t="s">
        <v>17</v>
      </c>
      <c r="E772" s="56" t="s">
        <v>8</v>
      </c>
      <c r="F772" s="19">
        <v>79</v>
      </c>
      <c r="G772" s="19">
        <v>10</v>
      </c>
      <c r="H772" s="19">
        <v>245</v>
      </c>
      <c r="I772" s="19">
        <v>759.5</v>
      </c>
      <c r="J772" s="19">
        <v>79</v>
      </c>
      <c r="K772" s="20" t="s">
        <v>10</v>
      </c>
    </row>
    <row r="773" spans="2:11" x14ac:dyDescent="0.2">
      <c r="B773" s="15">
        <v>38358</v>
      </c>
      <c r="C773" s="13">
        <v>6.1944444444444441E-2</v>
      </c>
      <c r="D773" s="11" t="s">
        <v>16</v>
      </c>
      <c r="E773" s="56" t="s">
        <v>8</v>
      </c>
      <c r="F773" s="19">
        <v>66</v>
      </c>
      <c r="G773" s="19">
        <v>2</v>
      </c>
      <c r="H773" s="19">
        <v>246</v>
      </c>
      <c r="I773" s="19">
        <v>762.6</v>
      </c>
      <c r="J773" s="19">
        <v>66</v>
      </c>
      <c r="K773" s="20" t="s">
        <v>10</v>
      </c>
    </row>
    <row r="774" spans="2:11" x14ac:dyDescent="0.2">
      <c r="B774" s="15">
        <v>38372</v>
      </c>
      <c r="C774" s="13">
        <v>2.074074074074074E-2</v>
      </c>
      <c r="D774" s="11" t="s">
        <v>16</v>
      </c>
      <c r="E774" s="56" t="s">
        <v>8</v>
      </c>
      <c r="F774" s="19">
        <v>91</v>
      </c>
      <c r="G774" s="19">
        <v>23</v>
      </c>
      <c r="H774" s="19">
        <v>246</v>
      </c>
      <c r="I774" s="19">
        <v>762.6</v>
      </c>
      <c r="J774" s="19">
        <v>91</v>
      </c>
      <c r="K774" s="20" t="s">
        <v>13</v>
      </c>
    </row>
    <row r="775" spans="2:11" x14ac:dyDescent="0.2">
      <c r="B775" s="15">
        <v>38364</v>
      </c>
      <c r="C775" s="13">
        <v>0.61371527777777779</v>
      </c>
      <c r="D775" s="11" t="s">
        <v>17</v>
      </c>
      <c r="E775" s="56" t="s">
        <v>8</v>
      </c>
      <c r="F775" s="19">
        <v>93</v>
      </c>
      <c r="G775" s="19">
        <v>17</v>
      </c>
      <c r="H775" s="19">
        <v>247</v>
      </c>
      <c r="I775" s="19">
        <v>765.7</v>
      </c>
      <c r="J775" s="19">
        <v>93</v>
      </c>
      <c r="K775" s="20" t="s">
        <v>12</v>
      </c>
    </row>
    <row r="776" spans="2:11" x14ac:dyDescent="0.2">
      <c r="B776" s="15">
        <v>38359</v>
      </c>
      <c r="C776" s="13">
        <v>0.99836805555555552</v>
      </c>
      <c r="D776" s="11" t="s">
        <v>17</v>
      </c>
      <c r="E776" s="56" t="s">
        <v>8</v>
      </c>
      <c r="F776" s="19">
        <v>97</v>
      </c>
      <c r="G776" s="19">
        <v>54</v>
      </c>
      <c r="H776" s="19">
        <v>247</v>
      </c>
      <c r="I776" s="19">
        <v>765.7</v>
      </c>
      <c r="J776" s="19">
        <v>97</v>
      </c>
      <c r="K776" s="20" t="s">
        <v>13</v>
      </c>
    </row>
    <row r="777" spans="2:11" x14ac:dyDescent="0.2">
      <c r="B777" s="15">
        <v>38362</v>
      </c>
      <c r="C777" s="13">
        <v>0.74952546296296296</v>
      </c>
      <c r="D777" s="11" t="s">
        <v>17</v>
      </c>
      <c r="E777" s="56" t="s">
        <v>8</v>
      </c>
      <c r="F777" s="19">
        <v>3</v>
      </c>
      <c r="G777" s="19">
        <v>40</v>
      </c>
      <c r="H777" s="19">
        <v>248</v>
      </c>
      <c r="I777" s="19">
        <v>768.8</v>
      </c>
      <c r="J777" s="19">
        <v>3</v>
      </c>
      <c r="K777" s="20" t="s">
        <v>10</v>
      </c>
    </row>
    <row r="778" spans="2:11" x14ac:dyDescent="0.2">
      <c r="B778" s="15">
        <v>38357</v>
      </c>
      <c r="C778" s="13">
        <v>0.50339120370370372</v>
      </c>
      <c r="D778" s="11" t="s">
        <v>17</v>
      </c>
      <c r="E778" s="56" t="s">
        <v>8</v>
      </c>
      <c r="F778" s="19">
        <v>20</v>
      </c>
      <c r="G778" s="19">
        <v>7</v>
      </c>
      <c r="H778" s="19">
        <v>248</v>
      </c>
      <c r="I778" s="19">
        <v>768.8</v>
      </c>
      <c r="J778" s="19">
        <v>20</v>
      </c>
      <c r="K778" s="20" t="s">
        <v>13</v>
      </c>
    </row>
    <row r="779" spans="2:11" x14ac:dyDescent="0.2">
      <c r="B779" s="15">
        <v>38360</v>
      </c>
      <c r="C779" s="13">
        <v>0.55391203703703706</v>
      </c>
      <c r="D779" s="11" t="s">
        <v>17</v>
      </c>
      <c r="E779" s="56" t="s">
        <v>8</v>
      </c>
      <c r="F779" s="19">
        <v>32</v>
      </c>
      <c r="G779" s="19">
        <v>5</v>
      </c>
      <c r="H779" s="19">
        <v>248</v>
      </c>
      <c r="I779" s="19">
        <v>768.8</v>
      </c>
      <c r="J779" s="19">
        <v>32</v>
      </c>
      <c r="K779" s="20" t="s">
        <v>9</v>
      </c>
    </row>
    <row r="780" spans="2:11" x14ac:dyDescent="0.2">
      <c r="B780" s="15">
        <v>38357</v>
      </c>
      <c r="C780" s="13">
        <v>0.58131944444444439</v>
      </c>
      <c r="D780" s="11" t="s">
        <v>17</v>
      </c>
      <c r="E780" s="56" t="s">
        <v>8</v>
      </c>
      <c r="F780" s="19">
        <v>34</v>
      </c>
      <c r="G780" s="19">
        <v>4</v>
      </c>
      <c r="H780" s="19">
        <v>249</v>
      </c>
      <c r="I780" s="19">
        <v>771.9</v>
      </c>
      <c r="J780" s="19">
        <v>34</v>
      </c>
      <c r="K780" s="20" t="s">
        <v>10</v>
      </c>
    </row>
    <row r="781" spans="2:11" x14ac:dyDescent="0.2">
      <c r="B781" s="15">
        <v>38354</v>
      </c>
      <c r="C781" s="13">
        <v>0.47574074074074074</v>
      </c>
      <c r="D781" s="11" t="s">
        <v>16</v>
      </c>
      <c r="E781" s="56" t="s">
        <v>8</v>
      </c>
      <c r="F781" s="19">
        <v>71</v>
      </c>
      <c r="G781" s="19">
        <v>3</v>
      </c>
      <c r="H781" s="19">
        <v>249</v>
      </c>
      <c r="I781" s="19">
        <v>771.9</v>
      </c>
      <c r="J781" s="19">
        <v>71</v>
      </c>
      <c r="K781" s="20" t="s">
        <v>10</v>
      </c>
    </row>
    <row r="782" spans="2:11" x14ac:dyDescent="0.2">
      <c r="B782" s="15">
        <v>38353</v>
      </c>
      <c r="C782" s="13">
        <v>0.54082175925925924</v>
      </c>
      <c r="D782" s="11" t="s">
        <v>17</v>
      </c>
      <c r="E782" s="56" t="s">
        <v>8</v>
      </c>
      <c r="F782" s="19">
        <v>72</v>
      </c>
      <c r="G782" s="19">
        <v>40</v>
      </c>
      <c r="H782" s="19">
        <v>249</v>
      </c>
      <c r="I782" s="19">
        <v>771.9</v>
      </c>
      <c r="J782" s="19">
        <v>72</v>
      </c>
      <c r="K782" s="20" t="s">
        <v>10</v>
      </c>
    </row>
    <row r="783" spans="2:11" x14ac:dyDescent="0.2">
      <c r="B783" s="15">
        <v>38353</v>
      </c>
      <c r="C783" s="13">
        <v>4.5856481481481477E-2</v>
      </c>
      <c r="D783" s="11" t="s">
        <v>16</v>
      </c>
      <c r="E783" s="56" t="s">
        <v>8</v>
      </c>
      <c r="F783" s="19">
        <v>45</v>
      </c>
      <c r="G783" s="19">
        <v>32</v>
      </c>
      <c r="H783" s="19">
        <v>250</v>
      </c>
      <c r="I783" s="19">
        <v>775</v>
      </c>
      <c r="J783" s="19">
        <v>45</v>
      </c>
      <c r="K783" s="20" t="s">
        <v>10</v>
      </c>
    </row>
    <row r="784" spans="2:11" x14ac:dyDescent="0.2">
      <c r="B784" s="15">
        <v>38368</v>
      </c>
      <c r="C784" s="13">
        <v>0.37923611111111111</v>
      </c>
      <c r="D784" s="11" t="s">
        <v>16</v>
      </c>
      <c r="E784" s="56" t="s">
        <v>8</v>
      </c>
      <c r="F784" s="19">
        <v>18</v>
      </c>
      <c r="G784" s="19">
        <v>15</v>
      </c>
      <c r="H784" s="19">
        <v>251</v>
      </c>
      <c r="I784" s="19">
        <v>778.1</v>
      </c>
      <c r="J784" s="19">
        <v>18</v>
      </c>
      <c r="K784" s="20" t="s">
        <v>12</v>
      </c>
    </row>
    <row r="785" spans="2:11" x14ac:dyDescent="0.2">
      <c r="B785" s="15">
        <v>38355</v>
      </c>
      <c r="C785" s="13">
        <v>4.0555555555555553E-2</v>
      </c>
      <c r="D785" s="11" t="s">
        <v>16</v>
      </c>
      <c r="E785" s="56" t="s">
        <v>8</v>
      </c>
      <c r="F785" s="19">
        <v>66</v>
      </c>
      <c r="G785" s="19">
        <v>46</v>
      </c>
      <c r="H785" s="19">
        <v>252</v>
      </c>
      <c r="I785" s="19">
        <v>781.2</v>
      </c>
      <c r="J785" s="19">
        <v>66</v>
      </c>
      <c r="K785" s="20" t="s">
        <v>10</v>
      </c>
    </row>
    <row r="786" spans="2:11" x14ac:dyDescent="0.2">
      <c r="B786" s="15">
        <v>38363</v>
      </c>
      <c r="C786" s="13">
        <v>0.45350694444444445</v>
      </c>
      <c r="D786" s="11" t="s">
        <v>16</v>
      </c>
      <c r="E786" s="56" t="s">
        <v>8</v>
      </c>
      <c r="F786" s="19">
        <v>7</v>
      </c>
      <c r="G786" s="19">
        <v>4</v>
      </c>
      <c r="H786" s="19">
        <v>253</v>
      </c>
      <c r="I786" s="19">
        <v>784.3</v>
      </c>
      <c r="J786" s="19">
        <v>7</v>
      </c>
      <c r="K786" s="20" t="s">
        <v>13</v>
      </c>
    </row>
    <row r="787" spans="2:11" x14ac:dyDescent="0.2">
      <c r="B787" s="15">
        <v>38369</v>
      </c>
      <c r="C787" s="13">
        <v>0.99266203703703704</v>
      </c>
      <c r="D787" s="11" t="s">
        <v>17</v>
      </c>
      <c r="E787" s="56" t="s">
        <v>8</v>
      </c>
      <c r="F787" s="19">
        <v>8</v>
      </c>
      <c r="G787" s="19">
        <v>20</v>
      </c>
      <c r="H787" s="19">
        <v>253</v>
      </c>
      <c r="I787" s="19">
        <v>784.3</v>
      </c>
      <c r="J787" s="19">
        <v>8</v>
      </c>
      <c r="K787" s="20" t="s">
        <v>13</v>
      </c>
    </row>
    <row r="788" spans="2:11" x14ac:dyDescent="0.2">
      <c r="B788" s="15">
        <v>38354</v>
      </c>
      <c r="C788" s="13">
        <v>0.31890046296296298</v>
      </c>
      <c r="D788" s="11" t="s">
        <v>16</v>
      </c>
      <c r="E788" s="56" t="s">
        <v>8</v>
      </c>
      <c r="F788" s="19">
        <v>82</v>
      </c>
      <c r="G788" s="19">
        <v>64</v>
      </c>
      <c r="H788" s="19">
        <v>255</v>
      </c>
      <c r="I788" s="19">
        <v>790.5</v>
      </c>
      <c r="J788" s="19">
        <v>82</v>
      </c>
      <c r="K788" s="20" t="s">
        <v>13</v>
      </c>
    </row>
    <row r="789" spans="2:11" x14ac:dyDescent="0.2">
      <c r="B789" s="15">
        <v>38353</v>
      </c>
      <c r="C789" s="13">
        <v>0.46280092592592598</v>
      </c>
      <c r="D789" s="11" t="s">
        <v>16</v>
      </c>
      <c r="E789" s="56" t="s">
        <v>8</v>
      </c>
      <c r="F789" s="19">
        <v>26</v>
      </c>
      <c r="G789" s="19">
        <v>11</v>
      </c>
      <c r="H789" s="19">
        <v>256</v>
      </c>
      <c r="I789" s="19">
        <v>793.6</v>
      </c>
      <c r="J789" s="19">
        <v>26</v>
      </c>
      <c r="K789" s="20" t="s">
        <v>13</v>
      </c>
    </row>
    <row r="790" spans="2:11" x14ac:dyDescent="0.2">
      <c r="B790" s="15">
        <v>38355</v>
      </c>
      <c r="C790" s="13">
        <v>0.87005787037037041</v>
      </c>
      <c r="D790" s="11" t="s">
        <v>17</v>
      </c>
      <c r="E790" s="56" t="s">
        <v>8</v>
      </c>
      <c r="F790" s="19">
        <v>58</v>
      </c>
      <c r="G790" s="19">
        <v>67</v>
      </c>
      <c r="H790" s="19">
        <v>256</v>
      </c>
      <c r="I790" s="19">
        <v>793.6</v>
      </c>
      <c r="J790" s="19">
        <v>58</v>
      </c>
      <c r="K790" s="20" t="s">
        <v>13</v>
      </c>
    </row>
    <row r="791" spans="2:11" x14ac:dyDescent="0.2">
      <c r="B791" s="15">
        <v>38353</v>
      </c>
      <c r="C791" s="13">
        <v>0.64208333333333334</v>
      </c>
      <c r="D791" s="11" t="s">
        <v>17</v>
      </c>
      <c r="E791" s="56" t="s">
        <v>8</v>
      </c>
      <c r="F791" s="19">
        <v>42</v>
      </c>
      <c r="G791" s="19">
        <v>24</v>
      </c>
      <c r="H791" s="19">
        <v>257</v>
      </c>
      <c r="I791" s="19">
        <v>796.7</v>
      </c>
      <c r="J791" s="19">
        <v>42</v>
      </c>
      <c r="K791" s="20" t="s">
        <v>10</v>
      </c>
    </row>
    <row r="792" spans="2:11" x14ac:dyDescent="0.2">
      <c r="B792" s="15">
        <v>38361</v>
      </c>
      <c r="C792" s="13">
        <v>0.74878472222222225</v>
      </c>
      <c r="D792" s="11" t="s">
        <v>17</v>
      </c>
      <c r="E792" s="56" t="s">
        <v>8</v>
      </c>
      <c r="F792" s="19">
        <v>84</v>
      </c>
      <c r="G792" s="19">
        <v>13</v>
      </c>
      <c r="H792" s="19">
        <v>257</v>
      </c>
      <c r="I792" s="19">
        <v>796.7</v>
      </c>
      <c r="J792" s="19">
        <v>84</v>
      </c>
      <c r="K792" s="20" t="s">
        <v>13</v>
      </c>
    </row>
    <row r="793" spans="2:11" x14ac:dyDescent="0.2">
      <c r="B793" s="15">
        <v>38362</v>
      </c>
      <c r="C793" s="13">
        <v>0.53452546296296299</v>
      </c>
      <c r="D793" s="11" t="s">
        <v>17</v>
      </c>
      <c r="E793" s="56" t="s">
        <v>8</v>
      </c>
      <c r="F793" s="19">
        <v>91</v>
      </c>
      <c r="G793" s="19">
        <v>55</v>
      </c>
      <c r="H793" s="19">
        <v>257</v>
      </c>
      <c r="I793" s="19">
        <v>796.7</v>
      </c>
      <c r="J793" s="19">
        <v>91</v>
      </c>
      <c r="K793" s="20" t="s">
        <v>13</v>
      </c>
    </row>
    <row r="794" spans="2:11" x14ac:dyDescent="0.2">
      <c r="B794" s="15">
        <v>38358</v>
      </c>
      <c r="C794" s="13">
        <v>0.17734953703703704</v>
      </c>
      <c r="D794" s="11" t="s">
        <v>16</v>
      </c>
      <c r="E794" s="56" t="s">
        <v>8</v>
      </c>
      <c r="F794" s="19">
        <v>63</v>
      </c>
      <c r="G794" s="19">
        <v>24</v>
      </c>
      <c r="H794" s="19">
        <v>260</v>
      </c>
      <c r="I794" s="19">
        <v>806</v>
      </c>
      <c r="J794" s="19">
        <v>63</v>
      </c>
      <c r="K794" s="20" t="s">
        <v>10</v>
      </c>
    </row>
    <row r="795" spans="2:11" x14ac:dyDescent="0.2">
      <c r="B795" s="15">
        <v>38370</v>
      </c>
      <c r="C795" s="13">
        <v>0.51325231481481481</v>
      </c>
      <c r="D795" s="11" t="s">
        <v>17</v>
      </c>
      <c r="E795" s="56" t="s">
        <v>8</v>
      </c>
      <c r="F795" s="19">
        <v>32</v>
      </c>
      <c r="G795" s="19">
        <v>33</v>
      </c>
      <c r="H795" s="19">
        <v>261</v>
      </c>
      <c r="I795" s="19">
        <v>809.1</v>
      </c>
      <c r="J795" s="19">
        <v>32</v>
      </c>
      <c r="K795" s="20" t="s">
        <v>9</v>
      </c>
    </row>
    <row r="796" spans="2:11" x14ac:dyDescent="0.2">
      <c r="B796" s="15">
        <v>38360</v>
      </c>
      <c r="C796" s="13">
        <v>0.36861111111111106</v>
      </c>
      <c r="D796" s="11" t="s">
        <v>16</v>
      </c>
      <c r="E796" s="56" t="s">
        <v>8</v>
      </c>
      <c r="F796" s="19">
        <v>69</v>
      </c>
      <c r="G796" s="19">
        <v>48</v>
      </c>
      <c r="H796" s="19">
        <v>261</v>
      </c>
      <c r="I796" s="19">
        <v>809.1</v>
      </c>
      <c r="J796" s="19">
        <v>69</v>
      </c>
      <c r="K796" s="20" t="s">
        <v>13</v>
      </c>
    </row>
    <row r="797" spans="2:11" x14ac:dyDescent="0.2">
      <c r="B797" s="15">
        <v>38356</v>
      </c>
      <c r="C797" s="13">
        <v>0.75604166666666661</v>
      </c>
      <c r="D797" s="11" t="s">
        <v>17</v>
      </c>
      <c r="E797" s="56" t="s">
        <v>8</v>
      </c>
      <c r="F797" s="19">
        <v>13</v>
      </c>
      <c r="G797" s="19">
        <v>83</v>
      </c>
      <c r="H797" s="19">
        <v>262</v>
      </c>
      <c r="I797" s="19">
        <v>812.2</v>
      </c>
      <c r="J797" s="19">
        <v>13</v>
      </c>
      <c r="K797" s="20" t="s">
        <v>10</v>
      </c>
    </row>
    <row r="798" spans="2:11" x14ac:dyDescent="0.2">
      <c r="B798" s="15">
        <v>38360</v>
      </c>
      <c r="C798" s="13">
        <v>0.90758101851851858</v>
      </c>
      <c r="D798" s="11" t="s">
        <v>17</v>
      </c>
      <c r="E798" s="56" t="s">
        <v>8</v>
      </c>
      <c r="F798" s="19">
        <v>29</v>
      </c>
      <c r="G798" s="19">
        <v>26</v>
      </c>
      <c r="H798" s="19">
        <v>264</v>
      </c>
      <c r="I798" s="19">
        <v>818.4</v>
      </c>
      <c r="J798" s="19">
        <v>29</v>
      </c>
      <c r="K798" s="20" t="s">
        <v>13</v>
      </c>
    </row>
    <row r="799" spans="2:11" x14ac:dyDescent="0.2">
      <c r="B799" s="15">
        <v>38358</v>
      </c>
      <c r="C799" s="13">
        <v>0.57861111111111108</v>
      </c>
      <c r="D799" s="11" t="s">
        <v>17</v>
      </c>
      <c r="E799" s="56" t="s">
        <v>8</v>
      </c>
      <c r="F799" s="19">
        <v>4</v>
      </c>
      <c r="G799" s="19">
        <v>7</v>
      </c>
      <c r="H799" s="19">
        <v>265</v>
      </c>
      <c r="I799" s="19">
        <v>821.5</v>
      </c>
      <c r="J799" s="19">
        <v>4</v>
      </c>
      <c r="K799" s="20" t="s">
        <v>10</v>
      </c>
    </row>
    <row r="800" spans="2:11" x14ac:dyDescent="0.2">
      <c r="B800" s="15">
        <v>38367</v>
      </c>
      <c r="C800" s="13">
        <v>0.21020833333333333</v>
      </c>
      <c r="D800" s="11" t="s">
        <v>16</v>
      </c>
      <c r="E800" s="56" t="s">
        <v>8</v>
      </c>
      <c r="F800" s="19">
        <v>27</v>
      </c>
      <c r="G800" s="19">
        <v>88</v>
      </c>
      <c r="H800" s="19">
        <v>266</v>
      </c>
      <c r="I800" s="19">
        <v>824.6</v>
      </c>
      <c r="J800" s="19">
        <v>27</v>
      </c>
      <c r="K800" s="20" t="s">
        <v>10</v>
      </c>
    </row>
    <row r="801" spans="2:11" x14ac:dyDescent="0.2">
      <c r="B801" s="15">
        <v>38361</v>
      </c>
      <c r="C801" s="13">
        <v>0.21722222222222221</v>
      </c>
      <c r="D801" s="11" t="s">
        <v>16</v>
      </c>
      <c r="E801" s="56" t="s">
        <v>8</v>
      </c>
      <c r="F801" s="19">
        <v>65</v>
      </c>
      <c r="G801" s="19">
        <v>20</v>
      </c>
      <c r="H801" s="19">
        <v>268</v>
      </c>
      <c r="I801" s="19">
        <v>830.8</v>
      </c>
      <c r="J801" s="19">
        <v>65</v>
      </c>
      <c r="K801" s="20" t="s">
        <v>12</v>
      </c>
    </row>
    <row r="802" spans="2:11" x14ac:dyDescent="0.2">
      <c r="B802" s="15">
        <v>38353</v>
      </c>
      <c r="C802" s="13">
        <v>1.3703703703703704E-2</v>
      </c>
      <c r="D802" s="11" t="s">
        <v>16</v>
      </c>
      <c r="E802" s="56" t="s">
        <v>8</v>
      </c>
      <c r="F802" s="19">
        <v>9</v>
      </c>
      <c r="G802" s="19">
        <v>6</v>
      </c>
      <c r="H802" s="19">
        <v>269</v>
      </c>
      <c r="I802" s="19">
        <v>833.9</v>
      </c>
      <c r="J802" s="19">
        <v>9</v>
      </c>
      <c r="K802" s="20" t="s">
        <v>13</v>
      </c>
    </row>
    <row r="803" spans="2:11" x14ac:dyDescent="0.2">
      <c r="B803" s="15">
        <v>38359</v>
      </c>
      <c r="C803" s="13">
        <v>0.53502314814814811</v>
      </c>
      <c r="D803" s="11" t="s">
        <v>17</v>
      </c>
      <c r="E803" s="56" t="s">
        <v>8</v>
      </c>
      <c r="F803" s="19">
        <v>43</v>
      </c>
      <c r="G803" s="19">
        <v>35</v>
      </c>
      <c r="H803" s="19">
        <v>269</v>
      </c>
      <c r="I803" s="19">
        <v>833.9</v>
      </c>
      <c r="J803" s="19">
        <v>43</v>
      </c>
      <c r="K803" s="20" t="s">
        <v>12</v>
      </c>
    </row>
    <row r="804" spans="2:11" x14ac:dyDescent="0.2">
      <c r="B804" s="15">
        <v>38353</v>
      </c>
      <c r="C804" s="13">
        <v>4.6365740740740742E-2</v>
      </c>
      <c r="D804" s="11" t="s">
        <v>16</v>
      </c>
      <c r="E804" s="56" t="s">
        <v>8</v>
      </c>
      <c r="F804" s="19">
        <v>55</v>
      </c>
      <c r="G804" s="19">
        <v>22</v>
      </c>
      <c r="H804" s="19">
        <v>269</v>
      </c>
      <c r="I804" s="19">
        <v>833.9</v>
      </c>
      <c r="J804" s="19">
        <v>55</v>
      </c>
      <c r="K804" s="20" t="s">
        <v>10</v>
      </c>
    </row>
    <row r="805" spans="2:11" x14ac:dyDescent="0.2">
      <c r="B805" s="15">
        <v>38367</v>
      </c>
      <c r="C805" s="13">
        <v>0.87387731481481479</v>
      </c>
      <c r="D805" s="11" t="s">
        <v>17</v>
      </c>
      <c r="E805" s="56" t="s">
        <v>8</v>
      </c>
      <c r="F805" s="19">
        <v>21</v>
      </c>
      <c r="G805" s="19">
        <v>16</v>
      </c>
      <c r="H805" s="19">
        <v>270</v>
      </c>
      <c r="I805" s="19">
        <v>837</v>
      </c>
      <c r="J805" s="19">
        <v>21</v>
      </c>
      <c r="K805" s="20" t="s">
        <v>12</v>
      </c>
    </row>
    <row r="806" spans="2:11" x14ac:dyDescent="0.2">
      <c r="B806" s="15">
        <v>38356</v>
      </c>
      <c r="C806" s="13">
        <v>2.8923611111111108E-2</v>
      </c>
      <c r="D806" s="11" t="s">
        <v>16</v>
      </c>
      <c r="E806" s="56" t="s">
        <v>8</v>
      </c>
      <c r="F806" s="19">
        <v>40</v>
      </c>
      <c r="G806" s="19">
        <v>3</v>
      </c>
      <c r="H806" s="19">
        <v>271</v>
      </c>
      <c r="I806" s="19">
        <v>840.1</v>
      </c>
      <c r="J806" s="19">
        <v>40</v>
      </c>
      <c r="K806" s="20" t="s">
        <v>10</v>
      </c>
    </row>
    <row r="807" spans="2:11" x14ac:dyDescent="0.2">
      <c r="B807" s="15">
        <v>38354</v>
      </c>
      <c r="C807" s="13">
        <v>0.58215277777777774</v>
      </c>
      <c r="D807" s="11" t="s">
        <v>17</v>
      </c>
      <c r="E807" s="56" t="s">
        <v>8</v>
      </c>
      <c r="F807" s="19">
        <v>13</v>
      </c>
      <c r="G807" s="19">
        <v>83</v>
      </c>
      <c r="H807" s="19">
        <v>272</v>
      </c>
      <c r="I807" s="19">
        <v>843.2</v>
      </c>
      <c r="J807" s="19">
        <v>13</v>
      </c>
      <c r="K807" s="20" t="s">
        <v>10</v>
      </c>
    </row>
    <row r="808" spans="2:11" x14ac:dyDescent="0.2">
      <c r="B808" s="15">
        <v>38354</v>
      </c>
      <c r="C808" s="13">
        <v>7.5451388888888887E-2</v>
      </c>
      <c r="D808" s="11" t="s">
        <v>16</v>
      </c>
      <c r="E808" s="56" t="s">
        <v>8</v>
      </c>
      <c r="F808" s="19">
        <v>10</v>
      </c>
      <c r="G808" s="19">
        <v>79</v>
      </c>
      <c r="H808" s="19">
        <v>273</v>
      </c>
      <c r="I808" s="19">
        <v>846.3</v>
      </c>
      <c r="J808" s="19">
        <v>10</v>
      </c>
      <c r="K808" s="20" t="s">
        <v>9</v>
      </c>
    </row>
    <row r="809" spans="2:11" x14ac:dyDescent="0.2">
      <c r="B809" s="15">
        <v>38353</v>
      </c>
      <c r="C809" s="13">
        <v>0.72009259259259262</v>
      </c>
      <c r="D809" s="11" t="s">
        <v>17</v>
      </c>
      <c r="E809" s="56" t="s">
        <v>8</v>
      </c>
      <c r="F809" s="19">
        <v>20</v>
      </c>
      <c r="G809" s="19">
        <v>6</v>
      </c>
      <c r="H809" s="19">
        <v>273</v>
      </c>
      <c r="I809" s="19">
        <v>846.3</v>
      </c>
      <c r="J809" s="19">
        <v>20</v>
      </c>
      <c r="K809" s="20" t="s">
        <v>13</v>
      </c>
    </row>
    <row r="810" spans="2:11" x14ac:dyDescent="0.2">
      <c r="B810" s="15">
        <v>38358</v>
      </c>
      <c r="C810" s="13">
        <v>0.43609953703703702</v>
      </c>
      <c r="D810" s="11" t="s">
        <v>16</v>
      </c>
      <c r="E810" s="56" t="s">
        <v>8</v>
      </c>
      <c r="F810" s="19">
        <v>27</v>
      </c>
      <c r="G810" s="19">
        <v>5</v>
      </c>
      <c r="H810" s="19">
        <v>273</v>
      </c>
      <c r="I810" s="19">
        <v>846.3</v>
      </c>
      <c r="J810" s="19">
        <v>27</v>
      </c>
      <c r="K810" s="20" t="s">
        <v>10</v>
      </c>
    </row>
    <row r="811" spans="2:11" x14ac:dyDescent="0.2">
      <c r="B811" s="15">
        <v>38361</v>
      </c>
      <c r="C811" s="13">
        <v>0.96821759259259255</v>
      </c>
      <c r="D811" s="11" t="s">
        <v>17</v>
      </c>
      <c r="E811" s="56" t="s">
        <v>8</v>
      </c>
      <c r="F811" s="19">
        <v>22</v>
      </c>
      <c r="G811" s="19">
        <v>12</v>
      </c>
      <c r="H811" s="19">
        <v>277</v>
      </c>
      <c r="I811" s="19">
        <v>858.7</v>
      </c>
      <c r="J811" s="19">
        <v>22</v>
      </c>
      <c r="K811" s="20" t="s">
        <v>10</v>
      </c>
    </row>
    <row r="812" spans="2:11" x14ac:dyDescent="0.2">
      <c r="B812" s="15">
        <v>38353</v>
      </c>
      <c r="C812" s="13">
        <v>0.65582175925925923</v>
      </c>
      <c r="D812" s="11" t="s">
        <v>17</v>
      </c>
      <c r="E812" s="56" t="s">
        <v>8</v>
      </c>
      <c r="F812" s="19">
        <v>28</v>
      </c>
      <c r="G812" s="19">
        <v>2</v>
      </c>
      <c r="H812" s="19">
        <v>277</v>
      </c>
      <c r="I812" s="19">
        <v>858.7</v>
      </c>
      <c r="J812" s="19">
        <v>28</v>
      </c>
      <c r="K812" s="20" t="s">
        <v>13</v>
      </c>
    </row>
    <row r="813" spans="2:11" x14ac:dyDescent="0.2">
      <c r="B813" s="15">
        <v>38356</v>
      </c>
      <c r="C813" s="13">
        <v>0.6740046296296297</v>
      </c>
      <c r="D813" s="11" t="s">
        <v>17</v>
      </c>
      <c r="E813" s="56" t="s">
        <v>8</v>
      </c>
      <c r="F813" s="19">
        <v>80</v>
      </c>
      <c r="G813" s="19">
        <v>21</v>
      </c>
      <c r="H813" s="19">
        <v>278</v>
      </c>
      <c r="I813" s="19">
        <v>861.8</v>
      </c>
      <c r="J813" s="19">
        <v>80</v>
      </c>
      <c r="K813" s="20" t="s">
        <v>12</v>
      </c>
    </row>
    <row r="814" spans="2:11" x14ac:dyDescent="0.2">
      <c r="B814" s="15">
        <v>38355</v>
      </c>
      <c r="C814" s="13">
        <v>0.29215277777777776</v>
      </c>
      <c r="D814" s="11" t="s">
        <v>16</v>
      </c>
      <c r="E814" s="56" t="s">
        <v>8</v>
      </c>
      <c r="F814" s="19">
        <v>73</v>
      </c>
      <c r="G814" s="19">
        <v>31</v>
      </c>
      <c r="H814" s="19">
        <v>280</v>
      </c>
      <c r="I814" s="19">
        <v>868</v>
      </c>
      <c r="J814" s="19">
        <v>73</v>
      </c>
      <c r="K814" s="20" t="s">
        <v>9</v>
      </c>
    </row>
    <row r="815" spans="2:11" x14ac:dyDescent="0.2">
      <c r="B815" s="15">
        <v>38353</v>
      </c>
      <c r="C815" s="13">
        <v>0.91543981481481485</v>
      </c>
      <c r="D815" s="11" t="s">
        <v>17</v>
      </c>
      <c r="E815" s="56" t="s">
        <v>8</v>
      </c>
      <c r="F815" s="19">
        <v>58</v>
      </c>
      <c r="G815" s="19">
        <v>10</v>
      </c>
      <c r="H815" s="19">
        <v>281</v>
      </c>
      <c r="I815" s="19">
        <v>871.1</v>
      </c>
      <c r="J815" s="19">
        <v>58</v>
      </c>
      <c r="K815" s="20" t="s">
        <v>13</v>
      </c>
    </row>
    <row r="816" spans="2:11" x14ac:dyDescent="0.2">
      <c r="B816" s="15">
        <v>38356</v>
      </c>
      <c r="C816" s="13">
        <v>0.54319444444444442</v>
      </c>
      <c r="D816" s="11" t="s">
        <v>17</v>
      </c>
      <c r="E816" s="56" t="s">
        <v>8</v>
      </c>
      <c r="F816" s="19">
        <v>13</v>
      </c>
      <c r="G816" s="19">
        <v>83</v>
      </c>
      <c r="H816" s="19">
        <v>282</v>
      </c>
      <c r="I816" s="19">
        <v>874.2</v>
      </c>
      <c r="J816" s="19">
        <v>13</v>
      </c>
      <c r="K816" s="20" t="s">
        <v>10</v>
      </c>
    </row>
    <row r="817" spans="2:11" x14ac:dyDescent="0.2">
      <c r="B817" s="15">
        <v>38366</v>
      </c>
      <c r="C817" s="13">
        <v>4.7222222222222221E-2</v>
      </c>
      <c r="D817" s="11" t="s">
        <v>16</v>
      </c>
      <c r="E817" s="56" t="s">
        <v>8</v>
      </c>
      <c r="F817" s="19">
        <v>51</v>
      </c>
      <c r="G817" s="19">
        <v>39</v>
      </c>
      <c r="H817" s="19">
        <v>282</v>
      </c>
      <c r="I817" s="19">
        <v>874.2</v>
      </c>
      <c r="J817" s="19">
        <v>51</v>
      </c>
      <c r="K817" s="20" t="s">
        <v>13</v>
      </c>
    </row>
    <row r="818" spans="2:11" x14ac:dyDescent="0.2">
      <c r="B818" s="15">
        <v>38357</v>
      </c>
      <c r="C818" s="13">
        <v>0.71299768518518514</v>
      </c>
      <c r="D818" s="11" t="s">
        <v>17</v>
      </c>
      <c r="E818" s="56" t="s">
        <v>8</v>
      </c>
      <c r="F818" s="19">
        <v>48</v>
      </c>
      <c r="G818" s="19">
        <v>31</v>
      </c>
      <c r="H818" s="19">
        <v>286</v>
      </c>
      <c r="I818" s="19">
        <v>886.6</v>
      </c>
      <c r="J818" s="19">
        <v>48</v>
      </c>
      <c r="K818" s="20" t="s">
        <v>12</v>
      </c>
    </row>
    <row r="819" spans="2:11" x14ac:dyDescent="0.2">
      <c r="B819" s="15">
        <v>38362</v>
      </c>
      <c r="C819" s="13">
        <v>0.44760416666666664</v>
      </c>
      <c r="D819" s="11" t="s">
        <v>16</v>
      </c>
      <c r="E819" s="56" t="s">
        <v>8</v>
      </c>
      <c r="F819" s="19">
        <v>38</v>
      </c>
      <c r="G819" s="19">
        <v>2</v>
      </c>
      <c r="H819" s="19">
        <v>287</v>
      </c>
      <c r="I819" s="19">
        <v>889.7</v>
      </c>
      <c r="J819" s="19">
        <v>38</v>
      </c>
      <c r="K819" s="20" t="s">
        <v>10</v>
      </c>
    </row>
    <row r="820" spans="2:11" x14ac:dyDescent="0.2">
      <c r="B820" s="15">
        <v>38356</v>
      </c>
      <c r="C820" s="13">
        <v>0.82640046296296299</v>
      </c>
      <c r="D820" s="11" t="s">
        <v>17</v>
      </c>
      <c r="E820" s="56" t="s">
        <v>8</v>
      </c>
      <c r="F820" s="19">
        <v>40</v>
      </c>
      <c r="G820" s="19">
        <v>11</v>
      </c>
      <c r="H820" s="19">
        <v>288</v>
      </c>
      <c r="I820" s="19">
        <v>892.8</v>
      </c>
      <c r="J820" s="19">
        <v>40</v>
      </c>
      <c r="K820" s="20" t="s">
        <v>10</v>
      </c>
    </row>
    <row r="821" spans="2:11" x14ac:dyDescent="0.2">
      <c r="B821" s="15">
        <v>38369</v>
      </c>
      <c r="C821" s="13">
        <v>0.77710648148148154</v>
      </c>
      <c r="D821" s="11" t="s">
        <v>17</v>
      </c>
      <c r="E821" s="56" t="s">
        <v>8</v>
      </c>
      <c r="F821" s="19">
        <v>9</v>
      </c>
      <c r="G821" s="19">
        <v>63</v>
      </c>
      <c r="H821" s="19">
        <v>290</v>
      </c>
      <c r="I821" s="19">
        <v>899</v>
      </c>
      <c r="J821" s="19">
        <v>9</v>
      </c>
      <c r="K821" s="20" t="s">
        <v>13</v>
      </c>
    </row>
    <row r="822" spans="2:11" x14ac:dyDescent="0.2">
      <c r="B822" s="15">
        <v>38353</v>
      </c>
      <c r="C822" s="13">
        <v>0.99373842592592598</v>
      </c>
      <c r="D822" s="11" t="s">
        <v>17</v>
      </c>
      <c r="E822" s="56" t="s">
        <v>8</v>
      </c>
      <c r="F822" s="19">
        <v>1</v>
      </c>
      <c r="G822" s="19">
        <v>93</v>
      </c>
      <c r="H822" s="19">
        <v>291</v>
      </c>
      <c r="I822" s="19">
        <v>902.1</v>
      </c>
      <c r="J822" s="19">
        <v>1</v>
      </c>
      <c r="K822" s="20" t="s">
        <v>13</v>
      </c>
    </row>
    <row r="823" spans="2:11" x14ac:dyDescent="0.2">
      <c r="B823" s="15">
        <v>38355</v>
      </c>
      <c r="C823" s="13">
        <v>0.39804398148148151</v>
      </c>
      <c r="D823" s="11" t="s">
        <v>16</v>
      </c>
      <c r="E823" s="56" t="s">
        <v>8</v>
      </c>
      <c r="F823" s="19">
        <v>28</v>
      </c>
      <c r="G823" s="19">
        <v>24</v>
      </c>
      <c r="H823" s="19">
        <v>291</v>
      </c>
      <c r="I823" s="19">
        <v>902.1</v>
      </c>
      <c r="J823" s="19">
        <v>28</v>
      </c>
      <c r="K823" s="20" t="s">
        <v>13</v>
      </c>
    </row>
    <row r="824" spans="2:11" x14ac:dyDescent="0.2">
      <c r="B824" s="15">
        <v>38356</v>
      </c>
      <c r="C824" s="13">
        <v>0.2003587962962963</v>
      </c>
      <c r="D824" s="11" t="s">
        <v>16</v>
      </c>
      <c r="E824" s="56" t="s">
        <v>8</v>
      </c>
      <c r="F824" s="19">
        <v>57</v>
      </c>
      <c r="G824" s="19">
        <v>40</v>
      </c>
      <c r="H824" s="19">
        <v>292</v>
      </c>
      <c r="I824" s="19">
        <v>905.2</v>
      </c>
      <c r="J824" s="19">
        <v>57</v>
      </c>
      <c r="K824" s="20" t="s">
        <v>10</v>
      </c>
    </row>
    <row r="825" spans="2:11" x14ac:dyDescent="0.2">
      <c r="B825" s="15">
        <v>38363</v>
      </c>
      <c r="C825" s="13">
        <v>0.27246527777777779</v>
      </c>
      <c r="D825" s="11" t="s">
        <v>16</v>
      </c>
      <c r="E825" s="56" t="s">
        <v>8</v>
      </c>
      <c r="F825" s="19">
        <v>82</v>
      </c>
      <c r="G825" s="19">
        <v>51</v>
      </c>
      <c r="H825" s="19">
        <v>292</v>
      </c>
      <c r="I825" s="19">
        <v>905.2</v>
      </c>
      <c r="J825" s="19">
        <v>82</v>
      </c>
      <c r="K825" s="20" t="s">
        <v>13</v>
      </c>
    </row>
    <row r="826" spans="2:11" x14ac:dyDescent="0.2">
      <c r="B826" s="15">
        <v>38366</v>
      </c>
      <c r="C826" s="13">
        <v>0.61023148148148143</v>
      </c>
      <c r="D826" s="11" t="s">
        <v>17</v>
      </c>
      <c r="E826" s="56" t="s">
        <v>8</v>
      </c>
      <c r="F826" s="19">
        <v>19</v>
      </c>
      <c r="G826" s="19">
        <v>7</v>
      </c>
      <c r="H826" s="19">
        <v>293</v>
      </c>
      <c r="I826" s="19">
        <v>908.3</v>
      </c>
      <c r="J826" s="19">
        <v>19</v>
      </c>
      <c r="K826" s="20" t="s">
        <v>12</v>
      </c>
    </row>
    <row r="827" spans="2:11" x14ac:dyDescent="0.2">
      <c r="B827" s="15">
        <v>38357</v>
      </c>
      <c r="C827" s="13">
        <v>0.69635416666666661</v>
      </c>
      <c r="D827" s="11" t="s">
        <v>17</v>
      </c>
      <c r="E827" s="56" t="s">
        <v>8</v>
      </c>
      <c r="F827" s="19">
        <v>95</v>
      </c>
      <c r="G827" s="19">
        <v>54</v>
      </c>
      <c r="H827" s="19">
        <v>293</v>
      </c>
      <c r="I827" s="19">
        <v>908.3</v>
      </c>
      <c r="J827" s="19">
        <v>95</v>
      </c>
      <c r="K827" s="20" t="s">
        <v>13</v>
      </c>
    </row>
    <row r="828" spans="2:11" x14ac:dyDescent="0.2">
      <c r="B828" s="15">
        <v>38356</v>
      </c>
      <c r="C828" s="13">
        <v>0.84670138888888891</v>
      </c>
      <c r="D828" s="11" t="s">
        <v>17</v>
      </c>
      <c r="E828" s="56" t="s">
        <v>8</v>
      </c>
      <c r="F828" s="19">
        <v>35</v>
      </c>
      <c r="G828" s="19">
        <v>58</v>
      </c>
      <c r="H828" s="19">
        <v>295</v>
      </c>
      <c r="I828" s="19">
        <v>914.5</v>
      </c>
      <c r="J828" s="19">
        <v>35</v>
      </c>
      <c r="K828" s="20" t="s">
        <v>12</v>
      </c>
    </row>
    <row r="829" spans="2:11" x14ac:dyDescent="0.2">
      <c r="B829" s="15">
        <v>38354</v>
      </c>
      <c r="C829" s="13">
        <v>0.52082175925925933</v>
      </c>
      <c r="D829" s="11" t="s">
        <v>17</v>
      </c>
      <c r="E829" s="56" t="s">
        <v>8</v>
      </c>
      <c r="F829" s="19">
        <v>37</v>
      </c>
      <c r="G829" s="19">
        <v>20</v>
      </c>
      <c r="H829" s="19">
        <v>295</v>
      </c>
      <c r="I829" s="19">
        <v>914.5</v>
      </c>
      <c r="J829" s="19">
        <v>37</v>
      </c>
      <c r="K829" s="20" t="s">
        <v>13</v>
      </c>
    </row>
    <row r="830" spans="2:11" x14ac:dyDescent="0.2">
      <c r="B830" s="15">
        <v>38355</v>
      </c>
      <c r="C830" s="13">
        <v>2.2013888888888888E-2</v>
      </c>
      <c r="D830" s="11" t="s">
        <v>16</v>
      </c>
      <c r="E830" s="56" t="s">
        <v>8</v>
      </c>
      <c r="F830" s="19">
        <v>49</v>
      </c>
      <c r="G830" s="19">
        <v>62</v>
      </c>
      <c r="H830" s="19">
        <v>295</v>
      </c>
      <c r="I830" s="19">
        <v>914.5</v>
      </c>
      <c r="J830" s="19">
        <v>49</v>
      </c>
      <c r="K830" s="20" t="s">
        <v>13</v>
      </c>
    </row>
    <row r="831" spans="2:11" x14ac:dyDescent="0.2">
      <c r="B831" s="15">
        <v>38358</v>
      </c>
      <c r="C831" s="13">
        <v>0.88613425925925926</v>
      </c>
      <c r="D831" s="11" t="s">
        <v>17</v>
      </c>
      <c r="E831" s="56" t="s">
        <v>8</v>
      </c>
      <c r="F831" s="19">
        <v>77</v>
      </c>
      <c r="G831" s="19">
        <v>34</v>
      </c>
      <c r="H831" s="19">
        <v>296</v>
      </c>
      <c r="I831" s="19">
        <v>917.6</v>
      </c>
      <c r="J831" s="19">
        <v>77</v>
      </c>
      <c r="K831" s="20" t="s">
        <v>13</v>
      </c>
    </row>
    <row r="832" spans="2:11" x14ac:dyDescent="0.2">
      <c r="B832" s="15">
        <v>38355</v>
      </c>
      <c r="C832" s="13">
        <v>0.22050925925925927</v>
      </c>
      <c r="D832" s="11" t="s">
        <v>16</v>
      </c>
      <c r="E832" s="56" t="s">
        <v>8</v>
      </c>
      <c r="F832" s="19">
        <v>81</v>
      </c>
      <c r="G832" s="19">
        <v>22</v>
      </c>
      <c r="H832" s="19">
        <v>296</v>
      </c>
      <c r="I832" s="19">
        <v>917.6</v>
      </c>
      <c r="J832" s="19">
        <v>81</v>
      </c>
      <c r="K832" s="20" t="s">
        <v>10</v>
      </c>
    </row>
    <row r="833" spans="2:11" x14ac:dyDescent="0.2">
      <c r="B833" s="15">
        <v>38354</v>
      </c>
      <c r="C833" s="13">
        <v>0.64302083333333326</v>
      </c>
      <c r="D833" s="11" t="s">
        <v>17</v>
      </c>
      <c r="E833" s="56" t="s">
        <v>8</v>
      </c>
      <c r="F833" s="19">
        <v>12</v>
      </c>
      <c r="G833" s="19">
        <v>5</v>
      </c>
      <c r="H833" s="19">
        <v>297</v>
      </c>
      <c r="I833" s="19">
        <v>920.7</v>
      </c>
      <c r="J833" s="19">
        <v>12</v>
      </c>
      <c r="K833" s="20" t="s">
        <v>13</v>
      </c>
    </row>
    <row r="834" spans="2:11" x14ac:dyDescent="0.2">
      <c r="B834" s="15">
        <v>38357</v>
      </c>
      <c r="C834" s="13">
        <v>0.77870370370370379</v>
      </c>
      <c r="D834" s="11" t="s">
        <v>17</v>
      </c>
      <c r="E834" s="56" t="s">
        <v>8</v>
      </c>
      <c r="F834" s="19">
        <v>45</v>
      </c>
      <c r="G834" s="19">
        <v>32</v>
      </c>
      <c r="H834" s="19">
        <v>297</v>
      </c>
      <c r="I834" s="19">
        <v>920.7</v>
      </c>
      <c r="J834" s="19">
        <v>45</v>
      </c>
      <c r="K834" s="20" t="s">
        <v>10</v>
      </c>
    </row>
    <row r="835" spans="2:11" x14ac:dyDescent="0.2">
      <c r="B835" s="15">
        <v>38357</v>
      </c>
      <c r="C835" s="13">
        <v>0.56335648148148143</v>
      </c>
      <c r="D835" s="11" t="s">
        <v>17</v>
      </c>
      <c r="E835" s="56" t="s">
        <v>8</v>
      </c>
      <c r="F835" s="19">
        <v>91</v>
      </c>
      <c r="G835" s="19">
        <v>33</v>
      </c>
      <c r="H835" s="19">
        <v>298</v>
      </c>
      <c r="I835" s="19">
        <v>923.8</v>
      </c>
      <c r="J835" s="19">
        <v>91</v>
      </c>
      <c r="K835" s="20" t="s">
        <v>13</v>
      </c>
    </row>
    <row r="836" spans="2:11" x14ac:dyDescent="0.2">
      <c r="B836" s="15">
        <v>38360</v>
      </c>
      <c r="C836" s="13">
        <v>8.6122685185185177E-2</v>
      </c>
      <c r="D836" s="11" t="s">
        <v>16</v>
      </c>
      <c r="E836" s="56" t="s">
        <v>8</v>
      </c>
      <c r="F836" s="19">
        <v>35</v>
      </c>
      <c r="G836" s="19">
        <v>14</v>
      </c>
      <c r="H836" s="19">
        <v>299</v>
      </c>
      <c r="I836" s="19">
        <v>926.9</v>
      </c>
      <c r="J836" s="19">
        <v>35</v>
      </c>
      <c r="K836" s="20" t="s">
        <v>12</v>
      </c>
    </row>
    <row r="837" spans="2:11" x14ac:dyDescent="0.2">
      <c r="B837" s="15">
        <v>38358</v>
      </c>
      <c r="C837" s="13">
        <v>0.20488425925925924</v>
      </c>
      <c r="D837" s="11" t="s">
        <v>16</v>
      </c>
      <c r="E837" s="56" t="s">
        <v>8</v>
      </c>
      <c r="F837" s="19">
        <v>26</v>
      </c>
      <c r="G837" s="19">
        <v>43</v>
      </c>
      <c r="H837" s="19">
        <v>300</v>
      </c>
      <c r="I837" s="19">
        <v>930</v>
      </c>
      <c r="J837" s="19">
        <v>26</v>
      </c>
      <c r="K837" s="20" t="s">
        <v>13</v>
      </c>
    </row>
    <row r="838" spans="2:11" x14ac:dyDescent="0.2">
      <c r="B838" s="15">
        <v>38355</v>
      </c>
      <c r="C838" s="13">
        <v>0.94921296296296298</v>
      </c>
      <c r="D838" s="11" t="s">
        <v>17</v>
      </c>
      <c r="E838" s="56" t="s">
        <v>8</v>
      </c>
      <c r="F838" s="19">
        <v>3</v>
      </c>
      <c r="G838" s="19">
        <v>43</v>
      </c>
      <c r="H838" s="19">
        <v>301</v>
      </c>
      <c r="I838" s="19">
        <v>933.1</v>
      </c>
      <c r="J838" s="19">
        <v>3</v>
      </c>
      <c r="K838" s="20" t="s">
        <v>10</v>
      </c>
    </row>
    <row r="839" spans="2:11" x14ac:dyDescent="0.2">
      <c r="B839" s="15">
        <v>38355</v>
      </c>
      <c r="C839" s="13">
        <v>0.66537037037037039</v>
      </c>
      <c r="D839" s="11" t="s">
        <v>17</v>
      </c>
      <c r="E839" s="56" t="s">
        <v>8</v>
      </c>
      <c r="F839" s="19">
        <v>63</v>
      </c>
      <c r="G839" s="19">
        <v>46</v>
      </c>
      <c r="H839" s="19">
        <v>301</v>
      </c>
      <c r="I839" s="19">
        <v>933.1</v>
      </c>
      <c r="J839" s="19">
        <v>63</v>
      </c>
      <c r="K839" s="20" t="s">
        <v>10</v>
      </c>
    </row>
    <row r="840" spans="2:11" x14ac:dyDescent="0.2">
      <c r="B840" s="15">
        <v>38362</v>
      </c>
      <c r="C840" s="13">
        <v>0.26945601851851853</v>
      </c>
      <c r="D840" s="11" t="s">
        <v>16</v>
      </c>
      <c r="E840" s="56" t="s">
        <v>8</v>
      </c>
      <c r="F840" s="19">
        <v>23</v>
      </c>
      <c r="G840" s="19">
        <v>73</v>
      </c>
      <c r="H840" s="19">
        <v>302</v>
      </c>
      <c r="I840" s="19">
        <v>936.2</v>
      </c>
      <c r="J840" s="19">
        <v>23</v>
      </c>
      <c r="K840" s="20" t="s">
        <v>13</v>
      </c>
    </row>
    <row r="841" spans="2:11" x14ac:dyDescent="0.2">
      <c r="B841" s="15">
        <v>38355</v>
      </c>
      <c r="C841" s="13">
        <v>5.5775462962962964E-2</v>
      </c>
      <c r="D841" s="11" t="s">
        <v>16</v>
      </c>
      <c r="E841" s="56" t="s">
        <v>8</v>
      </c>
      <c r="F841" s="19">
        <v>30</v>
      </c>
      <c r="G841" s="19">
        <v>27</v>
      </c>
      <c r="H841" s="19">
        <v>302</v>
      </c>
      <c r="I841" s="19">
        <v>936.2</v>
      </c>
      <c r="J841" s="19">
        <v>30</v>
      </c>
      <c r="K841" s="20" t="s">
        <v>10</v>
      </c>
    </row>
    <row r="842" spans="2:11" x14ac:dyDescent="0.2">
      <c r="B842" s="15">
        <v>38360</v>
      </c>
      <c r="C842" s="13">
        <v>0.63920138888888889</v>
      </c>
      <c r="D842" s="11" t="s">
        <v>17</v>
      </c>
      <c r="E842" s="56" t="s">
        <v>8</v>
      </c>
      <c r="F842" s="19">
        <v>65</v>
      </c>
      <c r="G842" s="19">
        <v>22</v>
      </c>
      <c r="H842" s="19">
        <v>302</v>
      </c>
      <c r="I842" s="19">
        <v>936.2</v>
      </c>
      <c r="J842" s="19">
        <v>65</v>
      </c>
      <c r="K842" s="20" t="s">
        <v>12</v>
      </c>
    </row>
    <row r="843" spans="2:11" x14ac:dyDescent="0.2">
      <c r="B843" s="15">
        <v>38365</v>
      </c>
      <c r="C843" s="13">
        <v>0.91157407407407398</v>
      </c>
      <c r="D843" s="11" t="s">
        <v>17</v>
      </c>
      <c r="E843" s="56" t="s">
        <v>8</v>
      </c>
      <c r="F843" s="19">
        <v>46</v>
      </c>
      <c r="G843" s="19">
        <v>19</v>
      </c>
      <c r="H843" s="19">
        <v>303</v>
      </c>
      <c r="I843" s="19">
        <v>939.3</v>
      </c>
      <c r="J843" s="19">
        <v>46</v>
      </c>
      <c r="K843" s="20" t="s">
        <v>13</v>
      </c>
    </row>
    <row r="844" spans="2:11" x14ac:dyDescent="0.2">
      <c r="B844" s="15">
        <v>38359</v>
      </c>
      <c r="C844" s="13">
        <v>0.59758101851851853</v>
      </c>
      <c r="D844" s="11" t="s">
        <v>17</v>
      </c>
      <c r="E844" s="56" t="s">
        <v>8</v>
      </c>
      <c r="F844" s="19">
        <v>47</v>
      </c>
      <c r="G844" s="19">
        <v>25</v>
      </c>
      <c r="H844" s="19">
        <v>303</v>
      </c>
      <c r="I844" s="19">
        <v>939.3</v>
      </c>
      <c r="J844" s="19">
        <v>47</v>
      </c>
      <c r="K844" s="20" t="s">
        <v>13</v>
      </c>
    </row>
    <row r="845" spans="2:11" x14ac:dyDescent="0.2">
      <c r="B845" s="15">
        <v>38353</v>
      </c>
      <c r="C845" s="13">
        <v>0.65072916666666669</v>
      </c>
      <c r="D845" s="11" t="s">
        <v>17</v>
      </c>
      <c r="E845" s="56" t="s">
        <v>8</v>
      </c>
      <c r="F845" s="19">
        <v>1</v>
      </c>
      <c r="G845" s="19">
        <v>29</v>
      </c>
      <c r="H845" s="19">
        <v>304</v>
      </c>
      <c r="I845" s="19">
        <v>942.4</v>
      </c>
      <c r="J845" s="19">
        <v>1</v>
      </c>
      <c r="K845" s="20" t="s">
        <v>13</v>
      </c>
    </row>
    <row r="846" spans="2:11" x14ac:dyDescent="0.2">
      <c r="B846" s="15">
        <v>38357</v>
      </c>
      <c r="C846" s="13">
        <v>0.98466435185185175</v>
      </c>
      <c r="D846" s="11" t="s">
        <v>17</v>
      </c>
      <c r="E846" s="56" t="s">
        <v>8</v>
      </c>
      <c r="F846" s="19">
        <v>67</v>
      </c>
      <c r="G846" s="19">
        <v>41</v>
      </c>
      <c r="H846" s="19">
        <v>304</v>
      </c>
      <c r="I846" s="19">
        <v>942.4</v>
      </c>
      <c r="J846" s="19">
        <v>67</v>
      </c>
      <c r="K846" s="20" t="s">
        <v>9</v>
      </c>
    </row>
    <row r="847" spans="2:11" x14ac:dyDescent="0.2">
      <c r="B847" s="15">
        <v>38362</v>
      </c>
      <c r="C847" s="13">
        <v>0.64096064814814813</v>
      </c>
      <c r="D847" s="11" t="s">
        <v>17</v>
      </c>
      <c r="E847" s="56" t="s">
        <v>8</v>
      </c>
      <c r="F847" s="19">
        <v>1</v>
      </c>
      <c r="G847" s="19">
        <v>52</v>
      </c>
      <c r="H847" s="19">
        <v>305</v>
      </c>
      <c r="I847" s="19">
        <v>945.5</v>
      </c>
      <c r="J847" s="19">
        <v>1</v>
      </c>
      <c r="K847" s="20" t="s">
        <v>13</v>
      </c>
    </row>
    <row r="848" spans="2:11" x14ac:dyDescent="0.2">
      <c r="B848" s="15">
        <v>38354</v>
      </c>
      <c r="C848" s="13">
        <v>0.98375000000000001</v>
      </c>
      <c r="D848" s="11" t="s">
        <v>17</v>
      </c>
      <c r="E848" s="56" t="s">
        <v>8</v>
      </c>
      <c r="F848" s="19">
        <v>67</v>
      </c>
      <c r="G848" s="19">
        <v>58</v>
      </c>
      <c r="H848" s="19">
        <v>305</v>
      </c>
      <c r="I848" s="19">
        <v>945.5</v>
      </c>
      <c r="J848" s="19">
        <v>67</v>
      </c>
      <c r="K848" s="20" t="s">
        <v>9</v>
      </c>
    </row>
    <row r="849" spans="2:11" x14ac:dyDescent="0.2">
      <c r="B849" s="15">
        <v>38353</v>
      </c>
      <c r="C849" s="13">
        <v>0.36465277777777777</v>
      </c>
      <c r="D849" s="11" t="s">
        <v>16</v>
      </c>
      <c r="E849" s="56" t="s">
        <v>8</v>
      </c>
      <c r="F849" s="19">
        <v>71</v>
      </c>
      <c r="G849" s="19">
        <v>3</v>
      </c>
      <c r="H849" s="19">
        <v>305</v>
      </c>
      <c r="I849" s="19">
        <v>945.5</v>
      </c>
      <c r="J849" s="19">
        <v>71</v>
      </c>
      <c r="K849" s="20" t="s">
        <v>10</v>
      </c>
    </row>
    <row r="850" spans="2:11" x14ac:dyDescent="0.2">
      <c r="B850" s="15">
        <v>38365</v>
      </c>
      <c r="C850" s="13">
        <v>0.39506944444444447</v>
      </c>
      <c r="D850" s="11" t="s">
        <v>16</v>
      </c>
      <c r="E850" s="56" t="s">
        <v>8</v>
      </c>
      <c r="F850" s="19">
        <v>93</v>
      </c>
      <c r="G850" s="19">
        <v>1</v>
      </c>
      <c r="H850" s="19">
        <v>305</v>
      </c>
      <c r="I850" s="19">
        <v>945.5</v>
      </c>
      <c r="J850" s="19">
        <v>93</v>
      </c>
      <c r="K850" s="20" t="s">
        <v>12</v>
      </c>
    </row>
    <row r="851" spans="2:11" x14ac:dyDescent="0.2">
      <c r="B851" s="15">
        <v>38361</v>
      </c>
      <c r="C851" s="13">
        <v>0.46216435185185184</v>
      </c>
      <c r="D851" s="11" t="s">
        <v>16</v>
      </c>
      <c r="E851" s="56" t="s">
        <v>8</v>
      </c>
      <c r="F851" s="19">
        <v>96</v>
      </c>
      <c r="G851" s="19">
        <v>76</v>
      </c>
      <c r="H851" s="19">
        <v>305</v>
      </c>
      <c r="I851" s="19">
        <v>945.5</v>
      </c>
      <c r="J851" s="19">
        <v>96</v>
      </c>
      <c r="K851" s="20" t="s">
        <v>10</v>
      </c>
    </row>
    <row r="852" spans="2:11" x14ac:dyDescent="0.2">
      <c r="B852" s="15">
        <v>38356</v>
      </c>
      <c r="C852" s="13">
        <v>0.83144675925925926</v>
      </c>
      <c r="D852" s="11" t="s">
        <v>17</v>
      </c>
      <c r="E852" s="56" t="s">
        <v>8</v>
      </c>
      <c r="F852" s="19">
        <v>6</v>
      </c>
      <c r="G852" s="19">
        <v>11</v>
      </c>
      <c r="H852" s="19">
        <v>306</v>
      </c>
      <c r="I852" s="19">
        <v>948.6</v>
      </c>
      <c r="J852" s="19">
        <v>6</v>
      </c>
      <c r="K852" s="20" t="s">
        <v>12</v>
      </c>
    </row>
    <row r="853" spans="2:11" x14ac:dyDescent="0.2">
      <c r="B853" s="15">
        <v>38356</v>
      </c>
      <c r="C853" s="13">
        <v>1.0543981481481481E-2</v>
      </c>
      <c r="D853" s="11" t="s">
        <v>16</v>
      </c>
      <c r="E853" s="56" t="s">
        <v>8</v>
      </c>
      <c r="F853" s="19">
        <v>49</v>
      </c>
      <c r="G853" s="19">
        <v>5</v>
      </c>
      <c r="H853" s="19">
        <v>306</v>
      </c>
      <c r="I853" s="19">
        <v>948.6</v>
      </c>
      <c r="J853" s="19">
        <v>49</v>
      </c>
      <c r="K853" s="20" t="s">
        <v>13</v>
      </c>
    </row>
    <row r="854" spans="2:11" x14ac:dyDescent="0.2">
      <c r="B854" s="15">
        <v>38357</v>
      </c>
      <c r="C854" s="13">
        <v>0.36572916666666666</v>
      </c>
      <c r="D854" s="11" t="s">
        <v>16</v>
      </c>
      <c r="E854" s="56" t="s">
        <v>8</v>
      </c>
      <c r="F854" s="19">
        <v>64</v>
      </c>
      <c r="G854" s="19">
        <v>7</v>
      </c>
      <c r="H854" s="19">
        <v>306</v>
      </c>
      <c r="I854" s="19">
        <v>948.6</v>
      </c>
      <c r="J854" s="19">
        <v>64</v>
      </c>
      <c r="K854" s="20" t="s">
        <v>12</v>
      </c>
    </row>
    <row r="855" spans="2:11" x14ac:dyDescent="0.2">
      <c r="B855" s="15">
        <v>38360</v>
      </c>
      <c r="C855" s="13">
        <v>0.42574074074074075</v>
      </c>
      <c r="D855" s="11" t="s">
        <v>16</v>
      </c>
      <c r="E855" s="56" t="s">
        <v>8</v>
      </c>
      <c r="F855" s="19">
        <v>72</v>
      </c>
      <c r="G855" s="19">
        <v>93</v>
      </c>
      <c r="H855" s="19">
        <v>306</v>
      </c>
      <c r="I855" s="19">
        <v>948.6</v>
      </c>
      <c r="J855" s="19">
        <v>72</v>
      </c>
      <c r="K855" s="20" t="s">
        <v>10</v>
      </c>
    </row>
    <row r="856" spans="2:11" x14ac:dyDescent="0.2">
      <c r="B856" s="15">
        <v>38354</v>
      </c>
      <c r="C856" s="13">
        <v>0.65459490740740744</v>
      </c>
      <c r="D856" s="11" t="s">
        <v>17</v>
      </c>
      <c r="E856" s="56" t="s">
        <v>8</v>
      </c>
      <c r="F856" s="19">
        <v>10</v>
      </c>
      <c r="G856" s="19">
        <v>2</v>
      </c>
      <c r="H856" s="19">
        <v>307</v>
      </c>
      <c r="I856" s="19">
        <v>951.7</v>
      </c>
      <c r="J856" s="19">
        <v>10</v>
      </c>
      <c r="K856" s="20" t="s">
        <v>9</v>
      </c>
    </row>
    <row r="857" spans="2:11" x14ac:dyDescent="0.2">
      <c r="B857" s="15">
        <v>38353</v>
      </c>
      <c r="C857" s="13">
        <v>0.39394675925925932</v>
      </c>
      <c r="D857" s="11" t="s">
        <v>16</v>
      </c>
      <c r="E857" s="56" t="s">
        <v>8</v>
      </c>
      <c r="F857" s="19">
        <v>54</v>
      </c>
      <c r="G857" s="19">
        <v>80</v>
      </c>
      <c r="H857" s="19">
        <v>307</v>
      </c>
      <c r="I857" s="19">
        <v>951.7</v>
      </c>
      <c r="J857" s="19">
        <v>54</v>
      </c>
      <c r="K857" s="20" t="s">
        <v>10</v>
      </c>
    </row>
    <row r="858" spans="2:11" x14ac:dyDescent="0.2">
      <c r="B858" s="15">
        <v>38358</v>
      </c>
      <c r="C858" s="13">
        <v>0.40035879629629628</v>
      </c>
      <c r="D858" s="11" t="s">
        <v>16</v>
      </c>
      <c r="E858" s="56" t="s">
        <v>8</v>
      </c>
      <c r="F858" s="19">
        <v>93</v>
      </c>
      <c r="G858" s="19">
        <v>47</v>
      </c>
      <c r="H858" s="19">
        <v>307</v>
      </c>
      <c r="I858" s="19">
        <v>951.7</v>
      </c>
      <c r="J858" s="19">
        <v>93</v>
      </c>
      <c r="K858" s="20" t="s">
        <v>12</v>
      </c>
    </row>
    <row r="859" spans="2:11" x14ac:dyDescent="0.2">
      <c r="B859" s="15">
        <v>38357</v>
      </c>
      <c r="C859" s="13">
        <v>0.16336805555555556</v>
      </c>
      <c r="D859" s="11" t="s">
        <v>16</v>
      </c>
      <c r="E859" s="56" t="s">
        <v>8</v>
      </c>
      <c r="F859" s="19">
        <v>1</v>
      </c>
      <c r="G859" s="19">
        <v>4</v>
      </c>
      <c r="H859" s="19">
        <v>308</v>
      </c>
      <c r="I859" s="19">
        <v>954.8</v>
      </c>
      <c r="J859" s="19">
        <v>1</v>
      </c>
      <c r="K859" s="20" t="s">
        <v>13</v>
      </c>
    </row>
    <row r="860" spans="2:11" x14ac:dyDescent="0.2">
      <c r="B860" s="15">
        <v>38355</v>
      </c>
      <c r="C860" s="13">
        <v>0.87557870370370372</v>
      </c>
      <c r="D860" s="11" t="s">
        <v>17</v>
      </c>
      <c r="E860" s="56" t="s">
        <v>8</v>
      </c>
      <c r="F860" s="19">
        <v>36</v>
      </c>
      <c r="G860" s="19">
        <v>32</v>
      </c>
      <c r="H860" s="19">
        <v>308</v>
      </c>
      <c r="I860" s="19">
        <v>954.8</v>
      </c>
      <c r="J860" s="19">
        <v>36</v>
      </c>
      <c r="K860" s="20" t="s">
        <v>10</v>
      </c>
    </row>
    <row r="861" spans="2:11" x14ac:dyDescent="0.2">
      <c r="B861" s="15">
        <v>38354</v>
      </c>
      <c r="C861" s="13">
        <v>0.15192129629629628</v>
      </c>
      <c r="D861" s="11" t="s">
        <v>16</v>
      </c>
      <c r="E861" s="56" t="s">
        <v>8</v>
      </c>
      <c r="F861" s="19">
        <v>72</v>
      </c>
      <c r="G861" s="19">
        <v>59</v>
      </c>
      <c r="H861" s="19">
        <v>308</v>
      </c>
      <c r="I861" s="19">
        <v>954.8</v>
      </c>
      <c r="J861" s="19">
        <v>72</v>
      </c>
      <c r="K861" s="20" t="s">
        <v>10</v>
      </c>
    </row>
    <row r="862" spans="2:11" x14ac:dyDescent="0.2">
      <c r="B862" s="15">
        <v>38360</v>
      </c>
      <c r="C862" s="13">
        <v>0.11332175925925925</v>
      </c>
      <c r="D862" s="11" t="s">
        <v>16</v>
      </c>
      <c r="E862" s="56" t="s">
        <v>8</v>
      </c>
      <c r="F862" s="19">
        <v>33</v>
      </c>
      <c r="G862" s="19">
        <v>32</v>
      </c>
      <c r="H862" s="19">
        <v>309</v>
      </c>
      <c r="I862" s="19">
        <v>957.9</v>
      </c>
      <c r="J862" s="19">
        <v>33</v>
      </c>
      <c r="K862" s="20" t="s">
        <v>9</v>
      </c>
    </row>
    <row r="863" spans="2:11" x14ac:dyDescent="0.2">
      <c r="B863" s="15">
        <v>38358</v>
      </c>
      <c r="C863" s="13">
        <v>0.84590277777777778</v>
      </c>
      <c r="D863" s="11" t="s">
        <v>17</v>
      </c>
      <c r="E863" s="56" t="s">
        <v>8</v>
      </c>
      <c r="F863" s="19">
        <v>48</v>
      </c>
      <c r="G863" s="19">
        <v>5</v>
      </c>
      <c r="H863" s="19">
        <v>314</v>
      </c>
      <c r="I863" s="19">
        <v>973.4</v>
      </c>
      <c r="J863" s="19">
        <v>48</v>
      </c>
      <c r="K863" s="20" t="s">
        <v>12</v>
      </c>
    </row>
    <row r="864" spans="2:11" x14ac:dyDescent="0.2">
      <c r="B864" s="15">
        <v>38365</v>
      </c>
      <c r="C864" s="13">
        <v>0.56436342592592592</v>
      </c>
      <c r="D864" s="11" t="s">
        <v>17</v>
      </c>
      <c r="E864" s="56" t="s">
        <v>8</v>
      </c>
      <c r="F864" s="19">
        <v>7</v>
      </c>
      <c r="G864" s="19">
        <v>20</v>
      </c>
      <c r="H864" s="19">
        <v>315</v>
      </c>
      <c r="I864" s="19">
        <v>976.5</v>
      </c>
      <c r="J864" s="19">
        <v>7</v>
      </c>
      <c r="K864" s="20" t="s">
        <v>13</v>
      </c>
    </row>
    <row r="865" spans="2:11" x14ac:dyDescent="0.2">
      <c r="B865" s="15">
        <v>38382</v>
      </c>
      <c r="C865" s="13">
        <v>0.26421296296296298</v>
      </c>
      <c r="D865" s="11" t="s">
        <v>16</v>
      </c>
      <c r="E865" s="56" t="s">
        <v>8</v>
      </c>
      <c r="F865" s="19">
        <v>28</v>
      </c>
      <c r="G865" s="19">
        <v>12</v>
      </c>
      <c r="H865" s="19">
        <v>315</v>
      </c>
      <c r="I865" s="19">
        <v>976.5</v>
      </c>
      <c r="J865" s="19">
        <v>28</v>
      </c>
      <c r="K865" s="20" t="s">
        <v>13</v>
      </c>
    </row>
    <row r="866" spans="2:11" x14ac:dyDescent="0.2">
      <c r="B866" s="15">
        <v>38356</v>
      </c>
      <c r="C866" s="13">
        <v>1.9143518518518518E-2</v>
      </c>
      <c r="D866" s="11" t="s">
        <v>16</v>
      </c>
      <c r="E866" s="56" t="s">
        <v>8</v>
      </c>
      <c r="F866" s="19">
        <v>67</v>
      </c>
      <c r="G866" s="19">
        <v>34</v>
      </c>
      <c r="H866" s="19">
        <v>316</v>
      </c>
      <c r="I866" s="19">
        <v>979.6</v>
      </c>
      <c r="J866" s="19">
        <v>67</v>
      </c>
      <c r="K866" s="20" t="s">
        <v>9</v>
      </c>
    </row>
    <row r="867" spans="2:11" x14ac:dyDescent="0.2">
      <c r="B867" s="15">
        <v>38367</v>
      </c>
      <c r="C867" s="13">
        <v>0.79459490740740746</v>
      </c>
      <c r="D867" s="11" t="s">
        <v>17</v>
      </c>
      <c r="E867" s="56" t="s">
        <v>8</v>
      </c>
      <c r="F867" s="19">
        <v>91</v>
      </c>
      <c r="G867" s="19">
        <v>23</v>
      </c>
      <c r="H867" s="19">
        <v>316</v>
      </c>
      <c r="I867" s="19">
        <v>979.6</v>
      </c>
      <c r="J867" s="19">
        <v>91</v>
      </c>
      <c r="K867" s="20" t="s">
        <v>13</v>
      </c>
    </row>
    <row r="868" spans="2:11" x14ac:dyDescent="0.2">
      <c r="B868" s="15">
        <v>38360</v>
      </c>
      <c r="C868" s="13">
        <v>0.56879629629629636</v>
      </c>
      <c r="D868" s="11" t="s">
        <v>17</v>
      </c>
      <c r="E868" s="56" t="s">
        <v>8</v>
      </c>
      <c r="F868" s="19">
        <v>5</v>
      </c>
      <c r="G868" s="19">
        <v>23</v>
      </c>
      <c r="H868" s="19">
        <v>317</v>
      </c>
      <c r="I868" s="19">
        <v>982.7</v>
      </c>
      <c r="J868" s="19">
        <v>5</v>
      </c>
      <c r="K868" s="20" t="s">
        <v>12</v>
      </c>
    </row>
    <row r="869" spans="2:11" x14ac:dyDescent="0.2">
      <c r="B869" s="15">
        <v>38353</v>
      </c>
      <c r="C869" s="13">
        <v>0.31571759259259258</v>
      </c>
      <c r="D869" s="11" t="s">
        <v>16</v>
      </c>
      <c r="E869" s="56" t="s">
        <v>8</v>
      </c>
      <c r="F869" s="19">
        <v>6</v>
      </c>
      <c r="G869" s="19">
        <v>11</v>
      </c>
      <c r="H869" s="19">
        <v>317</v>
      </c>
      <c r="I869" s="19">
        <v>982.7</v>
      </c>
      <c r="J869" s="19">
        <v>6</v>
      </c>
      <c r="K869" s="20" t="s">
        <v>12</v>
      </c>
    </row>
    <row r="870" spans="2:11" x14ac:dyDescent="0.2">
      <c r="B870" s="15">
        <v>38371</v>
      </c>
      <c r="C870" s="13">
        <v>0.63664351851851853</v>
      </c>
      <c r="D870" s="11" t="s">
        <v>17</v>
      </c>
      <c r="E870" s="56" t="s">
        <v>8</v>
      </c>
      <c r="F870" s="19">
        <v>0</v>
      </c>
      <c r="G870" s="19">
        <v>1</v>
      </c>
      <c r="H870" s="19">
        <v>318</v>
      </c>
      <c r="I870" s="19">
        <v>985.8</v>
      </c>
      <c r="J870" s="19">
        <v>0</v>
      </c>
      <c r="K870" s="20" t="s">
        <v>9</v>
      </c>
    </row>
    <row r="871" spans="2:11" x14ac:dyDescent="0.2">
      <c r="B871" s="15">
        <v>38365</v>
      </c>
      <c r="C871" s="13">
        <v>0.68905092592592598</v>
      </c>
      <c r="D871" s="11" t="s">
        <v>17</v>
      </c>
      <c r="E871" s="56" t="s">
        <v>8</v>
      </c>
      <c r="F871" s="19">
        <v>86</v>
      </c>
      <c r="G871" s="19">
        <v>32</v>
      </c>
      <c r="H871" s="19">
        <v>321</v>
      </c>
      <c r="I871" s="19">
        <v>995.1</v>
      </c>
      <c r="J871" s="19">
        <v>86</v>
      </c>
      <c r="K871" s="20" t="s">
        <v>13</v>
      </c>
    </row>
    <row r="872" spans="2:11" x14ac:dyDescent="0.2">
      <c r="B872" s="15">
        <v>38373</v>
      </c>
      <c r="C872" s="13">
        <v>0.50329861111111118</v>
      </c>
      <c r="D872" s="11" t="s">
        <v>17</v>
      </c>
      <c r="E872" s="56" t="s">
        <v>8</v>
      </c>
      <c r="F872" s="19">
        <v>41</v>
      </c>
      <c r="G872" s="19">
        <v>4</v>
      </c>
      <c r="H872" s="19">
        <v>323</v>
      </c>
      <c r="I872" s="19">
        <v>1001.3</v>
      </c>
      <c r="J872" s="19">
        <v>41</v>
      </c>
      <c r="K872" s="20" t="s">
        <v>12</v>
      </c>
    </row>
    <row r="873" spans="2:11" x14ac:dyDescent="0.2">
      <c r="B873" s="15">
        <v>38354</v>
      </c>
      <c r="C873" s="13">
        <v>0.34975694444444444</v>
      </c>
      <c r="D873" s="11" t="s">
        <v>16</v>
      </c>
      <c r="E873" s="56" t="s">
        <v>8</v>
      </c>
      <c r="F873" s="19">
        <v>9</v>
      </c>
      <c r="G873" s="19">
        <v>62</v>
      </c>
      <c r="H873" s="19">
        <v>324</v>
      </c>
      <c r="I873" s="19">
        <v>1004.4</v>
      </c>
      <c r="J873" s="19">
        <v>9</v>
      </c>
      <c r="K873" s="20" t="s">
        <v>13</v>
      </c>
    </row>
    <row r="874" spans="2:11" x14ac:dyDescent="0.2">
      <c r="B874" s="15">
        <v>38355</v>
      </c>
      <c r="C874" s="13">
        <v>0.2363425925925926</v>
      </c>
      <c r="D874" s="11" t="s">
        <v>16</v>
      </c>
      <c r="E874" s="56" t="s">
        <v>8</v>
      </c>
      <c r="F874" s="19">
        <v>81</v>
      </c>
      <c r="G874" s="19">
        <v>27</v>
      </c>
      <c r="H874" s="19">
        <v>326</v>
      </c>
      <c r="I874" s="19">
        <v>1010.6</v>
      </c>
      <c r="J874" s="19">
        <v>81</v>
      </c>
      <c r="K874" s="20" t="s">
        <v>10</v>
      </c>
    </row>
    <row r="875" spans="2:11" x14ac:dyDescent="0.2">
      <c r="B875" s="15">
        <v>38362</v>
      </c>
      <c r="C875" s="13">
        <v>0.62317129629629631</v>
      </c>
      <c r="D875" s="11" t="s">
        <v>17</v>
      </c>
      <c r="E875" s="56" t="s">
        <v>8</v>
      </c>
      <c r="F875" s="19">
        <v>27</v>
      </c>
      <c r="G875" s="19">
        <v>15</v>
      </c>
      <c r="H875" s="19">
        <v>327</v>
      </c>
      <c r="I875" s="19">
        <v>1013.7</v>
      </c>
      <c r="J875" s="19">
        <v>27</v>
      </c>
      <c r="K875" s="20" t="s">
        <v>10</v>
      </c>
    </row>
    <row r="876" spans="2:11" x14ac:dyDescent="0.2">
      <c r="B876" s="15">
        <v>38359</v>
      </c>
      <c r="C876" s="13">
        <v>0.6932060185185186</v>
      </c>
      <c r="D876" s="11" t="s">
        <v>17</v>
      </c>
      <c r="E876" s="56" t="s">
        <v>8</v>
      </c>
      <c r="F876" s="19">
        <v>56</v>
      </c>
      <c r="G876" s="19">
        <v>54</v>
      </c>
      <c r="H876" s="19">
        <v>328</v>
      </c>
      <c r="I876" s="19">
        <v>1016.8</v>
      </c>
      <c r="J876" s="19">
        <v>56</v>
      </c>
      <c r="K876" s="20" t="s">
        <v>13</v>
      </c>
    </row>
    <row r="877" spans="2:11" x14ac:dyDescent="0.2">
      <c r="B877" s="15">
        <v>38358</v>
      </c>
      <c r="C877" s="13">
        <v>6.1759259259259257E-2</v>
      </c>
      <c r="D877" s="11" t="s">
        <v>16</v>
      </c>
      <c r="E877" s="56" t="s">
        <v>8</v>
      </c>
      <c r="F877" s="19">
        <v>86</v>
      </c>
      <c r="G877" s="19">
        <v>43</v>
      </c>
      <c r="H877" s="19">
        <v>328</v>
      </c>
      <c r="I877" s="19">
        <v>1016.8</v>
      </c>
      <c r="J877" s="19">
        <v>86</v>
      </c>
      <c r="K877" s="20" t="s">
        <v>13</v>
      </c>
    </row>
    <row r="878" spans="2:11" x14ac:dyDescent="0.2">
      <c r="B878" s="15">
        <v>38366</v>
      </c>
      <c r="C878" s="13">
        <v>0.98465277777777782</v>
      </c>
      <c r="D878" s="11" t="s">
        <v>17</v>
      </c>
      <c r="E878" s="56" t="s">
        <v>8</v>
      </c>
      <c r="F878" s="19">
        <v>43</v>
      </c>
      <c r="G878" s="19">
        <v>35</v>
      </c>
      <c r="H878" s="19">
        <v>329</v>
      </c>
      <c r="I878" s="19">
        <v>1019.9</v>
      </c>
      <c r="J878" s="19">
        <v>43</v>
      </c>
      <c r="K878" s="20" t="s">
        <v>12</v>
      </c>
    </row>
    <row r="879" spans="2:11" x14ac:dyDescent="0.2">
      <c r="B879" s="15">
        <v>38362</v>
      </c>
      <c r="C879" s="13">
        <v>0.93495370370370379</v>
      </c>
      <c r="D879" s="11" t="s">
        <v>17</v>
      </c>
      <c r="E879" s="56" t="s">
        <v>8</v>
      </c>
      <c r="F879" s="19">
        <v>14</v>
      </c>
      <c r="G879" s="19">
        <v>33</v>
      </c>
      <c r="H879" s="19">
        <v>330</v>
      </c>
      <c r="I879" s="19">
        <v>1023</v>
      </c>
      <c r="J879" s="19">
        <v>14</v>
      </c>
      <c r="K879" s="20" t="s">
        <v>12</v>
      </c>
    </row>
    <row r="880" spans="2:11" x14ac:dyDescent="0.2">
      <c r="B880" s="15">
        <v>38353</v>
      </c>
      <c r="C880" s="13">
        <v>0.23648148148148149</v>
      </c>
      <c r="D880" s="11" t="s">
        <v>16</v>
      </c>
      <c r="E880" s="56" t="s">
        <v>8</v>
      </c>
      <c r="F880" s="19">
        <v>77</v>
      </c>
      <c r="G880" s="19">
        <v>15</v>
      </c>
      <c r="H880" s="19">
        <v>330</v>
      </c>
      <c r="I880" s="19">
        <v>1023</v>
      </c>
      <c r="J880" s="19">
        <v>77</v>
      </c>
      <c r="K880" s="20" t="s">
        <v>13</v>
      </c>
    </row>
    <row r="881" spans="2:11" x14ac:dyDescent="0.2">
      <c r="B881" s="15">
        <v>38363</v>
      </c>
      <c r="C881" s="13">
        <v>0.80295138888888884</v>
      </c>
      <c r="D881" s="11" t="s">
        <v>17</v>
      </c>
      <c r="E881" s="56" t="s">
        <v>8</v>
      </c>
      <c r="F881" s="19">
        <v>20</v>
      </c>
      <c r="G881" s="19">
        <v>6</v>
      </c>
      <c r="H881" s="19">
        <v>331</v>
      </c>
      <c r="I881" s="19">
        <v>1026.0999999999999</v>
      </c>
      <c r="J881" s="19">
        <v>20</v>
      </c>
      <c r="K881" s="20" t="s">
        <v>13</v>
      </c>
    </row>
    <row r="882" spans="2:11" x14ac:dyDescent="0.2">
      <c r="B882" s="15">
        <v>38355</v>
      </c>
      <c r="C882" s="13">
        <v>0.99350694444444443</v>
      </c>
      <c r="D882" s="11" t="s">
        <v>17</v>
      </c>
      <c r="E882" s="56" t="s">
        <v>8</v>
      </c>
      <c r="F882" s="19">
        <v>72</v>
      </c>
      <c r="G882" s="19">
        <v>40</v>
      </c>
      <c r="H882" s="19">
        <v>331</v>
      </c>
      <c r="I882" s="19">
        <v>1026.0999999999999</v>
      </c>
      <c r="J882" s="19">
        <v>72</v>
      </c>
      <c r="K882" s="20" t="s">
        <v>10</v>
      </c>
    </row>
    <row r="883" spans="2:11" x14ac:dyDescent="0.2">
      <c r="B883" s="15">
        <v>38362</v>
      </c>
      <c r="C883" s="13">
        <v>0.25827546296296294</v>
      </c>
      <c r="D883" s="11" t="s">
        <v>16</v>
      </c>
      <c r="E883" s="56" t="s">
        <v>8</v>
      </c>
      <c r="F883" s="19">
        <v>79</v>
      </c>
      <c r="G883" s="19">
        <v>22</v>
      </c>
      <c r="H883" s="19">
        <v>331</v>
      </c>
      <c r="I883" s="19">
        <v>1026.0999999999999</v>
      </c>
      <c r="J883" s="19">
        <v>79</v>
      </c>
      <c r="K883" s="20" t="s">
        <v>10</v>
      </c>
    </row>
    <row r="884" spans="2:11" x14ac:dyDescent="0.2">
      <c r="B884" s="15">
        <v>38354</v>
      </c>
      <c r="C884" s="13">
        <v>0.66895833333333332</v>
      </c>
      <c r="D884" s="11" t="s">
        <v>17</v>
      </c>
      <c r="E884" s="56" t="s">
        <v>8</v>
      </c>
      <c r="F884" s="19">
        <v>3</v>
      </c>
      <c r="G884" s="19">
        <v>40</v>
      </c>
      <c r="H884" s="19">
        <v>332</v>
      </c>
      <c r="I884" s="19">
        <v>1029.2</v>
      </c>
      <c r="J884" s="19">
        <v>3</v>
      </c>
      <c r="K884" s="20" t="s">
        <v>10</v>
      </c>
    </row>
    <row r="885" spans="2:11" x14ac:dyDescent="0.2">
      <c r="B885" s="15">
        <v>38359</v>
      </c>
      <c r="C885" s="13">
        <v>0.45443287037037039</v>
      </c>
      <c r="D885" s="11" t="s">
        <v>16</v>
      </c>
      <c r="E885" s="56" t="s">
        <v>8</v>
      </c>
      <c r="F885" s="19">
        <v>9</v>
      </c>
      <c r="G885" s="19">
        <v>6</v>
      </c>
      <c r="H885" s="19">
        <v>335</v>
      </c>
      <c r="I885" s="19">
        <v>1038.5</v>
      </c>
      <c r="J885" s="19">
        <v>9</v>
      </c>
      <c r="K885" s="20" t="s">
        <v>13</v>
      </c>
    </row>
    <row r="886" spans="2:11" x14ac:dyDescent="0.2">
      <c r="B886" s="15">
        <v>38368</v>
      </c>
      <c r="C886" s="13">
        <v>0.97211805555555564</v>
      </c>
      <c r="D886" s="11" t="s">
        <v>17</v>
      </c>
      <c r="E886" s="56" t="s">
        <v>8</v>
      </c>
      <c r="F886" s="19">
        <v>38</v>
      </c>
      <c r="G886" s="19">
        <v>2</v>
      </c>
      <c r="H886" s="19">
        <v>335</v>
      </c>
      <c r="I886" s="19">
        <v>1038.5</v>
      </c>
      <c r="J886" s="19">
        <v>38</v>
      </c>
      <c r="K886" s="20" t="s">
        <v>10</v>
      </c>
    </row>
    <row r="887" spans="2:11" x14ac:dyDescent="0.2">
      <c r="B887" s="15">
        <v>38358</v>
      </c>
      <c r="C887" s="13">
        <v>0.28093750000000001</v>
      </c>
      <c r="D887" s="11" t="s">
        <v>16</v>
      </c>
      <c r="E887" s="56" t="s">
        <v>8</v>
      </c>
      <c r="F887" s="19">
        <v>63</v>
      </c>
      <c r="G887" s="19">
        <v>11</v>
      </c>
      <c r="H887" s="19">
        <v>335</v>
      </c>
      <c r="I887" s="19">
        <v>1038.5</v>
      </c>
      <c r="J887" s="19">
        <v>63</v>
      </c>
      <c r="K887" s="20" t="s">
        <v>10</v>
      </c>
    </row>
    <row r="888" spans="2:11" x14ac:dyDescent="0.2">
      <c r="B888" s="15">
        <v>38362</v>
      </c>
      <c r="C888" s="13">
        <v>0.52667824074074077</v>
      </c>
      <c r="D888" s="11" t="s">
        <v>17</v>
      </c>
      <c r="E888" s="56" t="s">
        <v>8</v>
      </c>
      <c r="F888" s="19">
        <v>28</v>
      </c>
      <c r="G888" s="19">
        <v>2</v>
      </c>
      <c r="H888" s="19">
        <v>336</v>
      </c>
      <c r="I888" s="19">
        <v>1041.5999999999999</v>
      </c>
      <c r="J888" s="19">
        <v>28</v>
      </c>
      <c r="K888" s="20" t="s">
        <v>13</v>
      </c>
    </row>
    <row r="889" spans="2:11" x14ac:dyDescent="0.2">
      <c r="B889" s="15">
        <v>38370</v>
      </c>
      <c r="C889" s="13">
        <v>0.57098379629629636</v>
      </c>
      <c r="D889" s="11" t="s">
        <v>17</v>
      </c>
      <c r="E889" s="56" t="s">
        <v>8</v>
      </c>
      <c r="F889" s="19">
        <v>50</v>
      </c>
      <c r="G889" s="19">
        <v>49</v>
      </c>
      <c r="H889" s="19">
        <v>336</v>
      </c>
      <c r="I889" s="19">
        <v>1041.5999999999999</v>
      </c>
      <c r="J889" s="19">
        <v>50</v>
      </c>
      <c r="K889" s="20" t="s">
        <v>10</v>
      </c>
    </row>
    <row r="890" spans="2:11" x14ac:dyDescent="0.2">
      <c r="B890" s="15">
        <v>38358</v>
      </c>
      <c r="C890" s="13">
        <v>0.46435185185185185</v>
      </c>
      <c r="D890" s="11" t="s">
        <v>16</v>
      </c>
      <c r="E890" s="56" t="s">
        <v>8</v>
      </c>
      <c r="F890" s="19">
        <v>15</v>
      </c>
      <c r="G890" s="19">
        <v>68</v>
      </c>
      <c r="H890" s="19">
        <v>337</v>
      </c>
      <c r="I890" s="19">
        <v>1044.7</v>
      </c>
      <c r="J890" s="19">
        <v>15</v>
      </c>
      <c r="K890" s="20" t="s">
        <v>13</v>
      </c>
    </row>
    <row r="891" spans="2:11" x14ac:dyDescent="0.2">
      <c r="B891" s="15">
        <v>38361</v>
      </c>
      <c r="C891" s="13">
        <v>0.12631944444444446</v>
      </c>
      <c r="D891" s="11" t="s">
        <v>16</v>
      </c>
      <c r="E891" s="56" t="s">
        <v>8</v>
      </c>
      <c r="F891" s="19">
        <v>82</v>
      </c>
      <c r="G891" s="19">
        <v>30</v>
      </c>
      <c r="H891" s="19">
        <v>338</v>
      </c>
      <c r="I891" s="19">
        <v>1047.8</v>
      </c>
      <c r="J891" s="19">
        <v>82</v>
      </c>
      <c r="K891" s="20" t="s">
        <v>13</v>
      </c>
    </row>
    <row r="892" spans="2:11" x14ac:dyDescent="0.2">
      <c r="B892" s="15">
        <v>38356</v>
      </c>
      <c r="C892" s="13">
        <v>0.92412037037037031</v>
      </c>
      <c r="D892" s="11" t="s">
        <v>17</v>
      </c>
      <c r="E892" s="56" t="s">
        <v>8</v>
      </c>
      <c r="F892" s="19">
        <v>42</v>
      </c>
      <c r="G892" s="19">
        <v>14</v>
      </c>
      <c r="H892" s="19">
        <v>339</v>
      </c>
      <c r="I892" s="19">
        <v>1050.9000000000001</v>
      </c>
      <c r="J892" s="19">
        <v>42</v>
      </c>
      <c r="K892" s="20" t="s">
        <v>10</v>
      </c>
    </row>
    <row r="893" spans="2:11" x14ac:dyDescent="0.2">
      <c r="B893" s="15">
        <v>38361</v>
      </c>
      <c r="C893" s="13">
        <v>0.94810185185185192</v>
      </c>
      <c r="D893" s="11" t="s">
        <v>17</v>
      </c>
      <c r="E893" s="56" t="s">
        <v>8</v>
      </c>
      <c r="F893" s="19">
        <v>42</v>
      </c>
      <c r="G893" s="19">
        <v>24</v>
      </c>
      <c r="H893" s="19">
        <v>339</v>
      </c>
      <c r="I893" s="19">
        <v>1050.9000000000001</v>
      </c>
      <c r="J893" s="19">
        <v>42</v>
      </c>
      <c r="K893" s="20" t="s">
        <v>10</v>
      </c>
    </row>
    <row r="894" spans="2:11" x14ac:dyDescent="0.2">
      <c r="B894" s="15">
        <v>38359</v>
      </c>
      <c r="C894" s="13">
        <v>0.49633101851851852</v>
      </c>
      <c r="D894" s="11" t="s">
        <v>16</v>
      </c>
      <c r="E894" s="56" t="s">
        <v>8</v>
      </c>
      <c r="F894" s="19">
        <v>76</v>
      </c>
      <c r="G894" s="19">
        <v>27</v>
      </c>
      <c r="H894" s="19">
        <v>340</v>
      </c>
      <c r="I894" s="19">
        <v>1054</v>
      </c>
      <c r="J894" s="19">
        <v>76</v>
      </c>
      <c r="K894" s="20" t="s">
        <v>9</v>
      </c>
    </row>
    <row r="895" spans="2:11" x14ac:dyDescent="0.2">
      <c r="B895" s="15">
        <v>38356</v>
      </c>
      <c r="C895" s="13">
        <v>0.86966435185185187</v>
      </c>
      <c r="D895" s="11" t="s">
        <v>17</v>
      </c>
      <c r="E895" s="56" t="s">
        <v>8</v>
      </c>
      <c r="F895" s="19">
        <v>41</v>
      </c>
      <c r="G895" s="19">
        <v>10</v>
      </c>
      <c r="H895" s="19">
        <v>342</v>
      </c>
      <c r="I895" s="19">
        <v>1060.2</v>
      </c>
      <c r="J895" s="19">
        <v>41</v>
      </c>
      <c r="K895" s="20" t="s">
        <v>12</v>
      </c>
    </row>
    <row r="896" spans="2:11" x14ac:dyDescent="0.2">
      <c r="B896" s="15">
        <v>38354</v>
      </c>
      <c r="C896" s="13">
        <v>0.90804398148148147</v>
      </c>
      <c r="D896" s="11" t="s">
        <v>17</v>
      </c>
      <c r="E896" s="56" t="s">
        <v>8</v>
      </c>
      <c r="F896" s="19">
        <v>55</v>
      </c>
      <c r="G896" s="19">
        <v>22</v>
      </c>
      <c r="H896" s="19">
        <v>342</v>
      </c>
      <c r="I896" s="19">
        <v>1060.2</v>
      </c>
      <c r="J896" s="19">
        <v>55</v>
      </c>
      <c r="K896" s="20" t="s">
        <v>10</v>
      </c>
    </row>
    <row r="897" spans="2:11" x14ac:dyDescent="0.2">
      <c r="B897" s="15">
        <v>38363</v>
      </c>
      <c r="C897" s="13">
        <v>0.8278240740740741</v>
      </c>
      <c r="D897" s="11" t="s">
        <v>17</v>
      </c>
      <c r="E897" s="56" t="s">
        <v>8</v>
      </c>
      <c r="F897" s="19">
        <v>1</v>
      </c>
      <c r="G897" s="19">
        <v>52</v>
      </c>
      <c r="H897" s="19">
        <v>343</v>
      </c>
      <c r="I897" s="19">
        <v>1063.3</v>
      </c>
      <c r="J897" s="19">
        <v>1</v>
      </c>
      <c r="K897" s="20" t="s">
        <v>13</v>
      </c>
    </row>
    <row r="898" spans="2:11" x14ac:dyDescent="0.2">
      <c r="B898" s="15">
        <v>38353</v>
      </c>
      <c r="C898" s="13">
        <v>0.10219907407407408</v>
      </c>
      <c r="D898" s="11" t="s">
        <v>16</v>
      </c>
      <c r="E898" s="56" t="s">
        <v>8</v>
      </c>
      <c r="F898" s="19">
        <v>26</v>
      </c>
      <c r="G898" s="19">
        <v>4</v>
      </c>
      <c r="H898" s="19">
        <v>343</v>
      </c>
      <c r="I898" s="19">
        <v>1063.3</v>
      </c>
      <c r="J898" s="19">
        <v>26</v>
      </c>
      <c r="K898" s="20" t="s">
        <v>13</v>
      </c>
    </row>
    <row r="899" spans="2:11" x14ac:dyDescent="0.2">
      <c r="B899" s="15">
        <v>38355</v>
      </c>
      <c r="C899" s="13">
        <v>0.77878472222222228</v>
      </c>
      <c r="D899" s="11" t="s">
        <v>17</v>
      </c>
      <c r="E899" s="56" t="s">
        <v>8</v>
      </c>
      <c r="F899" s="19">
        <v>87</v>
      </c>
      <c r="G899" s="19">
        <v>0</v>
      </c>
      <c r="H899" s="19">
        <v>344</v>
      </c>
      <c r="I899" s="19">
        <v>1066.4000000000001</v>
      </c>
      <c r="J899" s="19">
        <v>87</v>
      </c>
      <c r="K899" s="20" t="s">
        <v>9</v>
      </c>
    </row>
    <row r="900" spans="2:11" x14ac:dyDescent="0.2">
      <c r="B900" s="15">
        <v>38373</v>
      </c>
      <c r="C900" s="13">
        <v>7.6261574074074079E-2</v>
      </c>
      <c r="D900" s="11" t="s">
        <v>16</v>
      </c>
      <c r="E900" s="56" t="s">
        <v>8</v>
      </c>
      <c r="F900" s="19">
        <v>98</v>
      </c>
      <c r="G900" s="19">
        <v>7</v>
      </c>
      <c r="H900" s="19">
        <v>345</v>
      </c>
      <c r="I900" s="19">
        <v>1069.5</v>
      </c>
      <c r="J900" s="19">
        <v>98</v>
      </c>
      <c r="K900" s="20" t="s">
        <v>9</v>
      </c>
    </row>
    <row r="901" spans="2:11" x14ac:dyDescent="0.2">
      <c r="B901" s="15">
        <v>38359</v>
      </c>
      <c r="C901" s="13">
        <v>0.99803240740740751</v>
      </c>
      <c r="D901" s="11" t="s">
        <v>17</v>
      </c>
      <c r="E901" s="56" t="s">
        <v>8</v>
      </c>
      <c r="F901" s="19">
        <v>74</v>
      </c>
      <c r="G901" s="19">
        <v>31</v>
      </c>
      <c r="H901" s="19">
        <v>346</v>
      </c>
      <c r="I901" s="19">
        <v>1072.5999999999999</v>
      </c>
      <c r="J901" s="19">
        <v>74</v>
      </c>
      <c r="K901" s="20" t="s">
        <v>12</v>
      </c>
    </row>
    <row r="902" spans="2:11" x14ac:dyDescent="0.2">
      <c r="B902" s="15">
        <v>38353</v>
      </c>
      <c r="C902" s="13">
        <v>0.81674768518518526</v>
      </c>
      <c r="D902" s="11" t="s">
        <v>17</v>
      </c>
      <c r="E902" s="56" t="s">
        <v>8</v>
      </c>
      <c r="F902" s="19">
        <v>93</v>
      </c>
      <c r="G902" s="19">
        <v>1</v>
      </c>
      <c r="H902" s="19">
        <v>346</v>
      </c>
      <c r="I902" s="19">
        <v>1072.5999999999999</v>
      </c>
      <c r="J902" s="19">
        <v>93</v>
      </c>
      <c r="K902" s="20" t="s">
        <v>12</v>
      </c>
    </row>
    <row r="903" spans="2:11" x14ac:dyDescent="0.2">
      <c r="B903" s="15">
        <v>38362</v>
      </c>
      <c r="C903" s="13">
        <v>0.98263888888888884</v>
      </c>
      <c r="D903" s="11" t="s">
        <v>17</v>
      </c>
      <c r="E903" s="56" t="s">
        <v>8</v>
      </c>
      <c r="F903" s="19">
        <v>90</v>
      </c>
      <c r="G903" s="19">
        <v>24</v>
      </c>
      <c r="H903" s="19">
        <v>347</v>
      </c>
      <c r="I903" s="19">
        <v>1075.7</v>
      </c>
      <c r="J903" s="19">
        <v>90</v>
      </c>
      <c r="K903" s="20" t="s">
        <v>10</v>
      </c>
    </row>
    <row r="904" spans="2:11" x14ac:dyDescent="0.2">
      <c r="B904" s="15">
        <v>38353</v>
      </c>
      <c r="C904" s="13">
        <v>1.5590277777777778E-2</v>
      </c>
      <c r="D904" s="11" t="s">
        <v>16</v>
      </c>
      <c r="E904" s="56" t="s">
        <v>8</v>
      </c>
      <c r="F904" s="19">
        <v>29</v>
      </c>
      <c r="G904" s="19">
        <v>26</v>
      </c>
      <c r="H904" s="19">
        <v>348</v>
      </c>
      <c r="I904" s="19">
        <v>1078.8</v>
      </c>
      <c r="J904" s="19">
        <v>29</v>
      </c>
      <c r="K904" s="20" t="s">
        <v>13</v>
      </c>
    </row>
    <row r="905" spans="2:11" x14ac:dyDescent="0.2">
      <c r="B905" s="15">
        <v>38354</v>
      </c>
      <c r="C905" s="13">
        <v>0.19144675925925925</v>
      </c>
      <c r="D905" s="11" t="s">
        <v>16</v>
      </c>
      <c r="E905" s="56" t="s">
        <v>8</v>
      </c>
      <c r="F905" s="19">
        <v>48</v>
      </c>
      <c r="G905" s="19">
        <v>5</v>
      </c>
      <c r="H905" s="19">
        <v>350</v>
      </c>
      <c r="I905" s="19">
        <v>1085</v>
      </c>
      <c r="J905" s="19">
        <v>48</v>
      </c>
      <c r="K905" s="20" t="s">
        <v>12</v>
      </c>
    </row>
    <row r="906" spans="2:11" x14ac:dyDescent="0.2">
      <c r="B906" s="15">
        <v>38354</v>
      </c>
      <c r="C906" s="13">
        <v>0.36416666666666669</v>
      </c>
      <c r="D906" s="11" t="s">
        <v>16</v>
      </c>
      <c r="E906" s="56" t="s">
        <v>8</v>
      </c>
      <c r="F906" s="19">
        <v>4</v>
      </c>
      <c r="G906" s="19">
        <v>0</v>
      </c>
      <c r="H906" s="19">
        <v>351</v>
      </c>
      <c r="I906" s="19">
        <v>1088.0999999999999</v>
      </c>
      <c r="J906" s="19">
        <v>4</v>
      </c>
      <c r="K906" s="20" t="s">
        <v>10</v>
      </c>
    </row>
    <row r="907" spans="2:11" x14ac:dyDescent="0.2">
      <c r="B907" s="15">
        <v>38363</v>
      </c>
      <c r="C907" s="13">
        <v>0.95332175925925933</v>
      </c>
      <c r="D907" s="11" t="s">
        <v>17</v>
      </c>
      <c r="E907" s="56" t="s">
        <v>8</v>
      </c>
      <c r="F907" s="19">
        <v>5</v>
      </c>
      <c r="G907" s="19">
        <v>17</v>
      </c>
      <c r="H907" s="19">
        <v>354</v>
      </c>
      <c r="I907" s="19">
        <v>1097.4000000000001</v>
      </c>
      <c r="J907" s="19">
        <v>5</v>
      </c>
      <c r="K907" s="20" t="s">
        <v>12</v>
      </c>
    </row>
    <row r="908" spans="2:11" x14ac:dyDescent="0.2">
      <c r="B908" s="15">
        <v>38354</v>
      </c>
      <c r="C908" s="13">
        <v>0.4871180555555556</v>
      </c>
      <c r="D908" s="11" t="s">
        <v>16</v>
      </c>
      <c r="E908" s="56" t="s">
        <v>8</v>
      </c>
      <c r="F908" s="19">
        <v>30</v>
      </c>
      <c r="G908" s="19">
        <v>82</v>
      </c>
      <c r="H908" s="19">
        <v>354</v>
      </c>
      <c r="I908" s="19">
        <v>1097.4000000000001</v>
      </c>
      <c r="J908" s="19">
        <v>30</v>
      </c>
      <c r="K908" s="20" t="s">
        <v>10</v>
      </c>
    </row>
    <row r="909" spans="2:11" x14ac:dyDescent="0.2">
      <c r="B909" s="15">
        <v>38353</v>
      </c>
      <c r="C909" s="13">
        <v>0.61812500000000004</v>
      </c>
      <c r="D909" s="11" t="s">
        <v>17</v>
      </c>
      <c r="E909" s="56" t="s">
        <v>8</v>
      </c>
      <c r="F909" s="19">
        <v>36</v>
      </c>
      <c r="G909" s="19">
        <v>32</v>
      </c>
      <c r="H909" s="19">
        <v>355</v>
      </c>
      <c r="I909" s="19">
        <v>1100.5</v>
      </c>
      <c r="J909" s="19">
        <v>36</v>
      </c>
      <c r="K909" s="20" t="s">
        <v>10</v>
      </c>
    </row>
    <row r="910" spans="2:11" x14ac:dyDescent="0.2">
      <c r="B910" s="15">
        <v>38365</v>
      </c>
      <c r="C910" s="13">
        <v>0.9432060185185186</v>
      </c>
      <c r="D910" s="11" t="s">
        <v>17</v>
      </c>
      <c r="E910" s="56" t="s">
        <v>8</v>
      </c>
      <c r="F910" s="19">
        <v>89</v>
      </c>
      <c r="G910" s="19">
        <v>1</v>
      </c>
      <c r="H910" s="19">
        <v>355</v>
      </c>
      <c r="I910" s="19">
        <v>1100.5</v>
      </c>
      <c r="J910" s="19">
        <v>89</v>
      </c>
      <c r="K910" s="20" t="s">
        <v>13</v>
      </c>
    </row>
    <row r="911" spans="2:11" x14ac:dyDescent="0.2">
      <c r="B911" s="15">
        <v>38353</v>
      </c>
      <c r="C911" s="13">
        <v>0.29960648148148145</v>
      </c>
      <c r="D911" s="11" t="s">
        <v>16</v>
      </c>
      <c r="E911" s="56" t="s">
        <v>8</v>
      </c>
      <c r="F911" s="19">
        <v>15</v>
      </c>
      <c r="G911" s="19">
        <v>68</v>
      </c>
      <c r="H911" s="19">
        <v>356</v>
      </c>
      <c r="I911" s="19">
        <v>1103.5999999999999</v>
      </c>
      <c r="J911" s="19">
        <v>15</v>
      </c>
      <c r="K911" s="20" t="s">
        <v>13</v>
      </c>
    </row>
    <row r="912" spans="2:11" x14ac:dyDescent="0.2">
      <c r="B912" s="15">
        <v>38361</v>
      </c>
      <c r="C912" s="13">
        <v>0.25519675925925928</v>
      </c>
      <c r="D912" s="11" t="s">
        <v>16</v>
      </c>
      <c r="E912" s="56" t="s">
        <v>8</v>
      </c>
      <c r="F912" s="19">
        <v>86</v>
      </c>
      <c r="G912" s="19">
        <v>43</v>
      </c>
      <c r="H912" s="19">
        <v>356</v>
      </c>
      <c r="I912" s="19">
        <v>1103.5999999999999</v>
      </c>
      <c r="J912" s="19">
        <v>86</v>
      </c>
      <c r="K912" s="20" t="s">
        <v>13</v>
      </c>
    </row>
    <row r="913" spans="2:11" x14ac:dyDescent="0.2">
      <c r="B913" s="15">
        <v>38353</v>
      </c>
      <c r="C913" s="13">
        <v>0.14731481481481482</v>
      </c>
      <c r="D913" s="11" t="s">
        <v>16</v>
      </c>
      <c r="E913" s="56" t="s">
        <v>8</v>
      </c>
      <c r="F913" s="19">
        <v>80</v>
      </c>
      <c r="G913" s="19">
        <v>26</v>
      </c>
      <c r="H913" s="19">
        <v>357</v>
      </c>
      <c r="I913" s="19">
        <v>1106.7</v>
      </c>
      <c r="J913" s="19">
        <v>80</v>
      </c>
      <c r="K913" s="20" t="s">
        <v>12</v>
      </c>
    </row>
    <row r="914" spans="2:11" x14ac:dyDescent="0.2">
      <c r="B914" s="15">
        <v>38365</v>
      </c>
      <c r="C914" s="13">
        <v>4.108796296296297E-3</v>
      </c>
      <c r="D914" s="11" t="s">
        <v>16</v>
      </c>
      <c r="E914" s="56" t="s">
        <v>8</v>
      </c>
      <c r="F914" s="19">
        <v>62</v>
      </c>
      <c r="G914" s="19">
        <v>97</v>
      </c>
      <c r="H914" s="19">
        <v>358</v>
      </c>
      <c r="I914" s="19">
        <v>1109.8</v>
      </c>
      <c r="J914" s="19">
        <v>62</v>
      </c>
      <c r="K914" s="20" t="s">
        <v>13</v>
      </c>
    </row>
    <row r="915" spans="2:11" x14ac:dyDescent="0.2">
      <c r="B915" s="15">
        <v>38362</v>
      </c>
      <c r="C915" s="13">
        <v>0.63215277777777779</v>
      </c>
      <c r="D915" s="11" t="s">
        <v>17</v>
      </c>
      <c r="E915" s="56" t="s">
        <v>8</v>
      </c>
      <c r="F915" s="19">
        <v>53</v>
      </c>
      <c r="G915" s="19">
        <v>20</v>
      </c>
      <c r="H915" s="19">
        <v>360</v>
      </c>
      <c r="I915" s="19">
        <v>1116</v>
      </c>
      <c r="J915" s="19">
        <v>53</v>
      </c>
      <c r="K915" s="20" t="s">
        <v>13</v>
      </c>
    </row>
    <row r="916" spans="2:11" x14ac:dyDescent="0.2">
      <c r="B916" s="15">
        <v>38362</v>
      </c>
      <c r="C916" s="13">
        <v>1.1875000000000002E-2</v>
      </c>
      <c r="D916" s="11" t="s">
        <v>16</v>
      </c>
      <c r="E916" s="56" t="s">
        <v>8</v>
      </c>
      <c r="F916" s="19">
        <v>7</v>
      </c>
      <c r="G916" s="19">
        <v>53</v>
      </c>
      <c r="H916" s="19">
        <v>361</v>
      </c>
      <c r="I916" s="19">
        <v>1119.0999999999999</v>
      </c>
      <c r="J916" s="19">
        <v>7</v>
      </c>
      <c r="K916" s="20" t="s">
        <v>13</v>
      </c>
    </row>
    <row r="917" spans="2:11" x14ac:dyDescent="0.2">
      <c r="B917" s="15">
        <v>38368</v>
      </c>
      <c r="C917" s="13">
        <v>0.3253240740740741</v>
      </c>
      <c r="D917" s="11" t="s">
        <v>16</v>
      </c>
      <c r="E917" s="56" t="s">
        <v>8</v>
      </c>
      <c r="F917" s="19">
        <v>24</v>
      </c>
      <c r="G917" s="19">
        <v>23</v>
      </c>
      <c r="H917" s="19">
        <v>361</v>
      </c>
      <c r="I917" s="19">
        <v>1119.0999999999999</v>
      </c>
      <c r="J917" s="19">
        <v>24</v>
      </c>
      <c r="K917" s="20" t="s">
        <v>12</v>
      </c>
    </row>
    <row r="918" spans="2:11" x14ac:dyDescent="0.2">
      <c r="B918" s="15">
        <v>38359</v>
      </c>
      <c r="C918" s="13">
        <v>0.20836805555555557</v>
      </c>
      <c r="D918" s="11" t="s">
        <v>16</v>
      </c>
      <c r="E918" s="56" t="s">
        <v>8</v>
      </c>
      <c r="F918" s="19">
        <v>63</v>
      </c>
      <c r="G918" s="19">
        <v>11</v>
      </c>
      <c r="H918" s="19">
        <v>361</v>
      </c>
      <c r="I918" s="19">
        <v>1119.0999999999999</v>
      </c>
      <c r="J918" s="19">
        <v>63</v>
      </c>
      <c r="K918" s="20" t="s">
        <v>10</v>
      </c>
    </row>
    <row r="919" spans="2:11" x14ac:dyDescent="0.2">
      <c r="B919" s="15">
        <v>38354</v>
      </c>
      <c r="C919" s="13">
        <v>0.86141203703703706</v>
      </c>
      <c r="D919" s="11" t="s">
        <v>17</v>
      </c>
      <c r="E919" s="56" t="s">
        <v>8</v>
      </c>
      <c r="F919" s="19">
        <v>62</v>
      </c>
      <c r="G919" s="19">
        <v>49</v>
      </c>
      <c r="H919" s="19">
        <v>362</v>
      </c>
      <c r="I919" s="19">
        <v>1122.2</v>
      </c>
      <c r="J919" s="19">
        <v>62</v>
      </c>
      <c r="K919" s="20" t="s">
        <v>13</v>
      </c>
    </row>
    <row r="920" spans="2:11" x14ac:dyDescent="0.2">
      <c r="B920" s="15">
        <v>38385</v>
      </c>
      <c r="C920" s="13">
        <v>0.61293981481481474</v>
      </c>
      <c r="D920" s="11" t="s">
        <v>17</v>
      </c>
      <c r="E920" s="56" t="s">
        <v>8</v>
      </c>
      <c r="F920" s="19">
        <v>88</v>
      </c>
      <c r="G920" s="19">
        <v>61</v>
      </c>
      <c r="H920" s="19">
        <v>362</v>
      </c>
      <c r="I920" s="19">
        <v>1122.2</v>
      </c>
      <c r="J920" s="19">
        <v>88</v>
      </c>
      <c r="K920" s="20" t="s">
        <v>12</v>
      </c>
    </row>
    <row r="921" spans="2:11" x14ac:dyDescent="0.2">
      <c r="B921" s="15">
        <v>38362</v>
      </c>
      <c r="C921" s="13">
        <v>0.57106481481481486</v>
      </c>
      <c r="D921" s="11" t="s">
        <v>17</v>
      </c>
      <c r="E921" s="56" t="s">
        <v>8</v>
      </c>
      <c r="F921" s="19">
        <v>8</v>
      </c>
      <c r="G921" s="19">
        <v>1</v>
      </c>
      <c r="H921" s="19">
        <v>363</v>
      </c>
      <c r="I921" s="19">
        <v>1125.3</v>
      </c>
      <c r="J921" s="19">
        <v>8</v>
      </c>
      <c r="K921" s="20" t="s">
        <v>13</v>
      </c>
    </row>
    <row r="922" spans="2:11" x14ac:dyDescent="0.2">
      <c r="B922" s="15">
        <v>38354</v>
      </c>
      <c r="C922" s="13">
        <v>0.25730324074074074</v>
      </c>
      <c r="D922" s="11" t="s">
        <v>16</v>
      </c>
      <c r="E922" s="56" t="s">
        <v>8</v>
      </c>
      <c r="F922" s="19">
        <v>41</v>
      </c>
      <c r="G922" s="19">
        <v>34</v>
      </c>
      <c r="H922" s="19">
        <v>363</v>
      </c>
      <c r="I922" s="19">
        <v>1125.3</v>
      </c>
      <c r="J922" s="19">
        <v>41</v>
      </c>
      <c r="K922" s="20" t="s">
        <v>12</v>
      </c>
    </row>
    <row r="923" spans="2:11" x14ac:dyDescent="0.2">
      <c r="B923" s="15">
        <v>38358</v>
      </c>
      <c r="C923" s="13">
        <v>0.69537037037037042</v>
      </c>
      <c r="D923" s="11" t="s">
        <v>17</v>
      </c>
      <c r="E923" s="56" t="s">
        <v>8</v>
      </c>
      <c r="F923" s="19">
        <v>81</v>
      </c>
      <c r="G923" s="19">
        <v>22</v>
      </c>
      <c r="H923" s="19">
        <v>363</v>
      </c>
      <c r="I923" s="19">
        <v>1125.3</v>
      </c>
      <c r="J923" s="19">
        <v>81</v>
      </c>
      <c r="K923" s="20" t="s">
        <v>10</v>
      </c>
    </row>
    <row r="924" spans="2:11" x14ac:dyDescent="0.2">
      <c r="B924" s="15">
        <v>38354</v>
      </c>
      <c r="C924" s="13">
        <v>0.75918981481481485</v>
      </c>
      <c r="D924" s="11" t="s">
        <v>17</v>
      </c>
      <c r="E924" s="56" t="s">
        <v>8</v>
      </c>
      <c r="F924" s="19">
        <v>3</v>
      </c>
      <c r="G924" s="19">
        <v>30</v>
      </c>
      <c r="H924" s="19">
        <v>364</v>
      </c>
      <c r="I924" s="19">
        <v>1128.4000000000001</v>
      </c>
      <c r="J924" s="19">
        <v>3</v>
      </c>
      <c r="K924" s="20" t="s">
        <v>10</v>
      </c>
    </row>
    <row r="925" spans="2:11" x14ac:dyDescent="0.2">
      <c r="B925" s="15">
        <v>38355</v>
      </c>
      <c r="C925" s="13">
        <v>0.52552083333333333</v>
      </c>
      <c r="D925" s="11" t="s">
        <v>17</v>
      </c>
      <c r="E925" s="56" t="s">
        <v>8</v>
      </c>
      <c r="F925" s="19">
        <v>0</v>
      </c>
      <c r="G925" s="19">
        <v>16</v>
      </c>
      <c r="H925" s="19">
        <v>366</v>
      </c>
      <c r="I925" s="19">
        <v>1134.5999999999999</v>
      </c>
      <c r="J925" s="19">
        <v>0</v>
      </c>
      <c r="K925" s="20" t="s">
        <v>9</v>
      </c>
    </row>
    <row r="926" spans="2:11" x14ac:dyDescent="0.2">
      <c r="B926" s="15">
        <v>38357</v>
      </c>
      <c r="C926" s="13">
        <v>0.33484953703703701</v>
      </c>
      <c r="D926" s="11" t="s">
        <v>16</v>
      </c>
      <c r="E926" s="56" t="s">
        <v>8</v>
      </c>
      <c r="F926" s="19">
        <v>7</v>
      </c>
      <c r="G926" s="19">
        <v>53</v>
      </c>
      <c r="H926" s="19">
        <v>370</v>
      </c>
      <c r="I926" s="19">
        <v>1147</v>
      </c>
      <c r="J926" s="19">
        <v>7</v>
      </c>
      <c r="K926" s="20" t="s">
        <v>13</v>
      </c>
    </row>
    <row r="927" spans="2:11" x14ac:dyDescent="0.2">
      <c r="B927" s="15">
        <v>38359</v>
      </c>
      <c r="C927" s="13">
        <v>0.99672453703703701</v>
      </c>
      <c r="D927" s="11" t="s">
        <v>17</v>
      </c>
      <c r="E927" s="56" t="s">
        <v>8</v>
      </c>
      <c r="F927" s="19">
        <v>62</v>
      </c>
      <c r="G927" s="19">
        <v>61</v>
      </c>
      <c r="H927" s="19">
        <v>370</v>
      </c>
      <c r="I927" s="19">
        <v>1147</v>
      </c>
      <c r="J927" s="19">
        <v>62</v>
      </c>
      <c r="K927" s="20" t="s">
        <v>13</v>
      </c>
    </row>
    <row r="928" spans="2:11" x14ac:dyDescent="0.2">
      <c r="B928" s="15">
        <v>38357</v>
      </c>
      <c r="C928" s="13">
        <v>0.79828703703703707</v>
      </c>
      <c r="D928" s="11" t="s">
        <v>17</v>
      </c>
      <c r="E928" s="56" t="s">
        <v>8</v>
      </c>
      <c r="F928" s="19">
        <v>9</v>
      </c>
      <c r="G928" s="19">
        <v>6</v>
      </c>
      <c r="H928" s="19">
        <v>372</v>
      </c>
      <c r="I928" s="19">
        <v>1153.2</v>
      </c>
      <c r="J928" s="19">
        <v>9</v>
      </c>
      <c r="K928" s="20" t="s">
        <v>13</v>
      </c>
    </row>
    <row r="929" spans="2:11" x14ac:dyDescent="0.2">
      <c r="B929" s="15">
        <v>38359</v>
      </c>
      <c r="C929" s="13">
        <v>7.767361111111111E-2</v>
      </c>
      <c r="D929" s="11" t="s">
        <v>16</v>
      </c>
      <c r="E929" s="56" t="s">
        <v>8</v>
      </c>
      <c r="F929" s="19">
        <v>54</v>
      </c>
      <c r="G929" s="19">
        <v>15</v>
      </c>
      <c r="H929" s="19">
        <v>372</v>
      </c>
      <c r="I929" s="19">
        <v>1153.2</v>
      </c>
      <c r="J929" s="19">
        <v>54</v>
      </c>
      <c r="K929" s="20" t="s">
        <v>10</v>
      </c>
    </row>
    <row r="930" spans="2:11" x14ac:dyDescent="0.2">
      <c r="B930" s="15">
        <v>38364</v>
      </c>
      <c r="C930" s="13">
        <v>0.90515046296296298</v>
      </c>
      <c r="D930" s="11" t="s">
        <v>17</v>
      </c>
      <c r="E930" s="56" t="s">
        <v>8</v>
      </c>
      <c r="F930" s="19">
        <v>62</v>
      </c>
      <c r="G930" s="19">
        <v>61</v>
      </c>
      <c r="H930" s="19">
        <v>372</v>
      </c>
      <c r="I930" s="19">
        <v>1153.2</v>
      </c>
      <c r="J930" s="19">
        <v>62</v>
      </c>
      <c r="K930" s="20" t="s">
        <v>13</v>
      </c>
    </row>
    <row r="931" spans="2:11" x14ac:dyDescent="0.2">
      <c r="B931" s="15">
        <v>38359</v>
      </c>
      <c r="C931" s="13">
        <v>0.10063657407407407</v>
      </c>
      <c r="D931" s="11" t="s">
        <v>16</v>
      </c>
      <c r="E931" s="56" t="s">
        <v>8</v>
      </c>
      <c r="F931" s="19">
        <v>88</v>
      </c>
      <c r="G931" s="19">
        <v>59</v>
      </c>
      <c r="H931" s="19">
        <v>373</v>
      </c>
      <c r="I931" s="19">
        <v>1156.3</v>
      </c>
      <c r="J931" s="19">
        <v>88</v>
      </c>
      <c r="K931" s="20" t="s">
        <v>12</v>
      </c>
    </row>
    <row r="932" spans="2:11" x14ac:dyDescent="0.2">
      <c r="B932" s="15">
        <v>38359</v>
      </c>
      <c r="C932" s="13">
        <v>0.76626157407407414</v>
      </c>
      <c r="D932" s="11" t="s">
        <v>17</v>
      </c>
      <c r="E932" s="56" t="s">
        <v>8</v>
      </c>
      <c r="F932" s="19">
        <v>32</v>
      </c>
      <c r="G932" s="19">
        <v>23</v>
      </c>
      <c r="H932" s="19">
        <v>376</v>
      </c>
      <c r="I932" s="19">
        <v>1165.5999999999999</v>
      </c>
      <c r="J932" s="19">
        <v>32</v>
      </c>
      <c r="K932" s="20" t="s">
        <v>9</v>
      </c>
    </row>
    <row r="933" spans="2:11" x14ac:dyDescent="0.2">
      <c r="B933" s="15">
        <v>38364</v>
      </c>
      <c r="C933" s="13">
        <v>0.11564814814814815</v>
      </c>
      <c r="D933" s="11" t="s">
        <v>16</v>
      </c>
      <c r="E933" s="56" t="s">
        <v>8</v>
      </c>
      <c r="F933" s="19">
        <v>4</v>
      </c>
      <c r="G933" s="19">
        <v>41</v>
      </c>
      <c r="H933" s="19">
        <v>377</v>
      </c>
      <c r="I933" s="19">
        <v>1168.7</v>
      </c>
      <c r="J933" s="19">
        <v>4</v>
      </c>
      <c r="K933" s="20" t="s">
        <v>10</v>
      </c>
    </row>
    <row r="934" spans="2:11" x14ac:dyDescent="0.2">
      <c r="B934" s="15">
        <v>38371</v>
      </c>
      <c r="C934" s="13">
        <v>0.72042824074074074</v>
      </c>
      <c r="D934" s="11" t="s">
        <v>17</v>
      </c>
      <c r="E934" s="56" t="s">
        <v>8</v>
      </c>
      <c r="F934" s="19">
        <v>49</v>
      </c>
      <c r="G934" s="19">
        <v>40</v>
      </c>
      <c r="H934" s="19">
        <v>377</v>
      </c>
      <c r="I934" s="19">
        <v>1168.7</v>
      </c>
      <c r="J934" s="19">
        <v>49</v>
      </c>
      <c r="K934" s="20" t="s">
        <v>13</v>
      </c>
    </row>
    <row r="935" spans="2:11" x14ac:dyDescent="0.2">
      <c r="B935" s="15">
        <v>38355</v>
      </c>
      <c r="C935" s="13">
        <v>0.86776620370370372</v>
      </c>
      <c r="D935" s="11" t="s">
        <v>17</v>
      </c>
      <c r="E935" s="56" t="s">
        <v>8</v>
      </c>
      <c r="F935" s="19">
        <v>63</v>
      </c>
      <c r="G935" s="19">
        <v>11</v>
      </c>
      <c r="H935" s="19">
        <v>377</v>
      </c>
      <c r="I935" s="19">
        <v>1168.7</v>
      </c>
      <c r="J935" s="19">
        <v>63</v>
      </c>
      <c r="K935" s="20" t="s">
        <v>10</v>
      </c>
    </row>
    <row r="936" spans="2:11" x14ac:dyDescent="0.2">
      <c r="B936" s="15">
        <v>38362</v>
      </c>
      <c r="C936" s="13">
        <v>0.27596064814814814</v>
      </c>
      <c r="D936" s="11" t="s">
        <v>16</v>
      </c>
      <c r="E936" s="56" t="s">
        <v>8</v>
      </c>
      <c r="F936" s="19">
        <v>84</v>
      </c>
      <c r="G936" s="19">
        <v>13</v>
      </c>
      <c r="H936" s="19">
        <v>377</v>
      </c>
      <c r="I936" s="19">
        <v>1168.7</v>
      </c>
      <c r="J936" s="19">
        <v>84</v>
      </c>
      <c r="K936" s="20" t="s">
        <v>13</v>
      </c>
    </row>
    <row r="937" spans="2:11" x14ac:dyDescent="0.2">
      <c r="B937" s="15">
        <v>38353</v>
      </c>
      <c r="C937" s="13">
        <v>0.75364583333333324</v>
      </c>
      <c r="D937" s="11" t="s">
        <v>17</v>
      </c>
      <c r="E937" s="56" t="s">
        <v>8</v>
      </c>
      <c r="F937" s="19">
        <v>1</v>
      </c>
      <c r="G937" s="19">
        <v>0</v>
      </c>
      <c r="H937" s="19">
        <v>378</v>
      </c>
      <c r="I937" s="19">
        <v>1171.8</v>
      </c>
      <c r="J937" s="19">
        <v>1</v>
      </c>
      <c r="K937" s="20" t="s">
        <v>13</v>
      </c>
    </row>
    <row r="938" spans="2:11" x14ac:dyDescent="0.2">
      <c r="B938" s="15">
        <v>38356</v>
      </c>
      <c r="C938" s="13">
        <v>4.8506944444444443E-2</v>
      </c>
      <c r="D938" s="11" t="s">
        <v>16</v>
      </c>
      <c r="E938" s="56" t="s">
        <v>8</v>
      </c>
      <c r="F938" s="19">
        <v>6</v>
      </c>
      <c r="G938" s="19">
        <v>86</v>
      </c>
      <c r="H938" s="19">
        <v>380</v>
      </c>
      <c r="I938" s="19">
        <v>1178</v>
      </c>
      <c r="J938" s="19">
        <v>6</v>
      </c>
      <c r="K938" s="20" t="s">
        <v>12</v>
      </c>
    </row>
    <row r="939" spans="2:11" x14ac:dyDescent="0.2">
      <c r="B939" s="15">
        <v>38369</v>
      </c>
      <c r="C939" s="13">
        <v>0.21869212962962961</v>
      </c>
      <c r="D939" s="11" t="s">
        <v>16</v>
      </c>
      <c r="E939" s="56" t="s">
        <v>8</v>
      </c>
      <c r="F939" s="19">
        <v>3</v>
      </c>
      <c r="G939" s="19">
        <v>43</v>
      </c>
      <c r="H939" s="19">
        <v>381</v>
      </c>
      <c r="I939" s="19">
        <v>1181.0999999999999</v>
      </c>
      <c r="J939" s="19">
        <v>3</v>
      </c>
      <c r="K939" s="20" t="s">
        <v>10</v>
      </c>
    </row>
    <row r="940" spans="2:11" x14ac:dyDescent="0.2">
      <c r="B940" s="15">
        <v>38370</v>
      </c>
      <c r="C940" s="13">
        <v>0.24392361111111113</v>
      </c>
      <c r="D940" s="11" t="s">
        <v>16</v>
      </c>
      <c r="E940" s="56" t="s">
        <v>8</v>
      </c>
      <c r="F940" s="19">
        <v>24</v>
      </c>
      <c r="G940" s="19">
        <v>34</v>
      </c>
      <c r="H940" s="19">
        <v>383</v>
      </c>
      <c r="I940" s="19">
        <v>1187.3</v>
      </c>
      <c r="J940" s="19">
        <v>24</v>
      </c>
      <c r="K940" s="20" t="s">
        <v>12</v>
      </c>
    </row>
    <row r="941" spans="2:11" x14ac:dyDescent="0.2">
      <c r="B941" s="15">
        <v>38355</v>
      </c>
      <c r="C941" s="13">
        <v>0.27899305555555554</v>
      </c>
      <c r="D941" s="11" t="s">
        <v>16</v>
      </c>
      <c r="E941" s="56" t="s">
        <v>8</v>
      </c>
      <c r="F941" s="19">
        <v>21</v>
      </c>
      <c r="G941" s="19">
        <v>16</v>
      </c>
      <c r="H941" s="19">
        <v>386</v>
      </c>
      <c r="I941" s="19">
        <v>1196.5999999999999</v>
      </c>
      <c r="J941" s="19">
        <v>21</v>
      </c>
      <c r="K941" s="20" t="s">
        <v>12</v>
      </c>
    </row>
    <row r="942" spans="2:11" x14ac:dyDescent="0.2">
      <c r="B942" s="15">
        <v>38360</v>
      </c>
      <c r="C942" s="13">
        <v>3.6168981481481483E-2</v>
      </c>
      <c r="D942" s="11" t="s">
        <v>16</v>
      </c>
      <c r="E942" s="56" t="s">
        <v>8</v>
      </c>
      <c r="F942" s="19">
        <v>32</v>
      </c>
      <c r="G942" s="19">
        <v>36</v>
      </c>
      <c r="H942" s="19">
        <v>386</v>
      </c>
      <c r="I942" s="19">
        <v>1196.5999999999999</v>
      </c>
      <c r="J942" s="19">
        <v>32</v>
      </c>
      <c r="K942" s="20" t="s">
        <v>9</v>
      </c>
    </row>
    <row r="943" spans="2:11" x14ac:dyDescent="0.2">
      <c r="B943" s="15">
        <v>38353</v>
      </c>
      <c r="C943" s="13">
        <v>0.27508101851851852</v>
      </c>
      <c r="D943" s="11" t="s">
        <v>16</v>
      </c>
      <c r="E943" s="56" t="s">
        <v>8</v>
      </c>
      <c r="F943" s="19">
        <v>80</v>
      </c>
      <c r="G943" s="19">
        <v>26</v>
      </c>
      <c r="H943" s="19">
        <v>386</v>
      </c>
      <c r="I943" s="19">
        <v>1196.5999999999999</v>
      </c>
      <c r="J943" s="19">
        <v>80</v>
      </c>
      <c r="K943" s="20" t="s">
        <v>12</v>
      </c>
    </row>
    <row r="944" spans="2:11" x14ac:dyDescent="0.2">
      <c r="B944" s="15">
        <v>38353</v>
      </c>
      <c r="C944" s="13">
        <v>0.83951388888888889</v>
      </c>
      <c r="D944" s="11" t="s">
        <v>17</v>
      </c>
      <c r="E944" s="56" t="s">
        <v>8</v>
      </c>
      <c r="F944" s="19">
        <v>82</v>
      </c>
      <c r="G944" s="19">
        <v>64</v>
      </c>
      <c r="H944" s="19">
        <v>387</v>
      </c>
      <c r="I944" s="19">
        <v>1199.7</v>
      </c>
      <c r="J944" s="19">
        <v>82</v>
      </c>
      <c r="K944" s="20" t="s">
        <v>13</v>
      </c>
    </row>
    <row r="945" spans="2:11" x14ac:dyDescent="0.2">
      <c r="B945" s="15">
        <v>38361</v>
      </c>
      <c r="C945" s="13">
        <v>0.35954861111111108</v>
      </c>
      <c r="D945" s="11" t="s">
        <v>16</v>
      </c>
      <c r="E945" s="56" t="s">
        <v>8</v>
      </c>
      <c r="F945" s="19">
        <v>82</v>
      </c>
      <c r="G945" s="19">
        <v>51</v>
      </c>
      <c r="H945" s="19">
        <v>388</v>
      </c>
      <c r="I945" s="19">
        <v>1202.8</v>
      </c>
      <c r="J945" s="19">
        <v>82</v>
      </c>
      <c r="K945" s="20" t="s">
        <v>13</v>
      </c>
    </row>
    <row r="946" spans="2:11" x14ac:dyDescent="0.2">
      <c r="B946" s="15">
        <v>38366</v>
      </c>
      <c r="C946" s="13">
        <v>0.89310185185185187</v>
      </c>
      <c r="D946" s="11" t="s">
        <v>17</v>
      </c>
      <c r="E946" s="56" t="s">
        <v>8</v>
      </c>
      <c r="F946" s="19">
        <v>53</v>
      </c>
      <c r="G946" s="19">
        <v>7</v>
      </c>
      <c r="H946" s="19">
        <v>390</v>
      </c>
      <c r="I946" s="19">
        <v>1209</v>
      </c>
      <c r="J946" s="19">
        <v>53</v>
      </c>
      <c r="K946" s="20" t="s">
        <v>13</v>
      </c>
    </row>
    <row r="947" spans="2:11" x14ac:dyDescent="0.2">
      <c r="B947" s="15">
        <v>38358</v>
      </c>
      <c r="C947" s="13">
        <v>8.3900462962962954E-2</v>
      </c>
      <c r="D947" s="11" t="s">
        <v>16</v>
      </c>
      <c r="E947" s="56" t="s">
        <v>8</v>
      </c>
      <c r="F947" s="19">
        <v>23</v>
      </c>
      <c r="G947" s="19">
        <v>29</v>
      </c>
      <c r="H947" s="19">
        <v>392</v>
      </c>
      <c r="I947" s="19">
        <v>1215.2</v>
      </c>
      <c r="J947" s="19">
        <v>23</v>
      </c>
      <c r="K947" s="20" t="s">
        <v>13</v>
      </c>
    </row>
    <row r="948" spans="2:11" x14ac:dyDescent="0.2">
      <c r="B948" s="15">
        <v>38359</v>
      </c>
      <c r="C948" s="13">
        <v>0.21802083333333333</v>
      </c>
      <c r="D948" s="11" t="s">
        <v>16</v>
      </c>
      <c r="E948" s="56" t="s">
        <v>8</v>
      </c>
      <c r="F948" s="19">
        <v>31</v>
      </c>
      <c r="G948" s="19">
        <v>12</v>
      </c>
      <c r="H948" s="19">
        <v>392</v>
      </c>
      <c r="I948" s="19">
        <v>1215.2</v>
      </c>
      <c r="J948" s="19">
        <v>31</v>
      </c>
      <c r="K948" s="20" t="s">
        <v>13</v>
      </c>
    </row>
    <row r="949" spans="2:11" x14ac:dyDescent="0.2">
      <c r="B949" s="15">
        <v>38353</v>
      </c>
      <c r="C949" s="13">
        <v>1.9016203703703705E-2</v>
      </c>
      <c r="D949" s="11" t="s">
        <v>16</v>
      </c>
      <c r="E949" s="56" t="s">
        <v>8</v>
      </c>
      <c r="F949" s="19">
        <v>23</v>
      </c>
      <c r="G949" s="19">
        <v>3</v>
      </c>
      <c r="H949" s="19">
        <v>393</v>
      </c>
      <c r="I949" s="19">
        <v>1218.3</v>
      </c>
      <c r="J949" s="19">
        <v>23</v>
      </c>
      <c r="K949" s="20" t="s">
        <v>13</v>
      </c>
    </row>
    <row r="950" spans="2:11" x14ac:dyDescent="0.2">
      <c r="B950" s="15">
        <v>38354</v>
      </c>
      <c r="C950" s="13">
        <v>0.34740740740740739</v>
      </c>
      <c r="D950" s="11" t="s">
        <v>16</v>
      </c>
      <c r="E950" s="56" t="s">
        <v>8</v>
      </c>
      <c r="F950" s="19">
        <v>2</v>
      </c>
      <c r="G950" s="19">
        <v>0</v>
      </c>
      <c r="H950" s="19">
        <v>394</v>
      </c>
      <c r="I950" s="19">
        <v>1221.4000000000001</v>
      </c>
      <c r="J950" s="19">
        <v>2</v>
      </c>
      <c r="K950" s="20" t="s">
        <v>12</v>
      </c>
    </row>
    <row r="951" spans="2:11" x14ac:dyDescent="0.2">
      <c r="B951" s="15">
        <v>38358</v>
      </c>
      <c r="C951" s="13">
        <v>7.4444444444444438E-2</v>
      </c>
      <c r="D951" s="11" t="s">
        <v>16</v>
      </c>
      <c r="E951" s="56" t="s">
        <v>8</v>
      </c>
      <c r="F951" s="19">
        <v>97</v>
      </c>
      <c r="G951" s="19">
        <v>34</v>
      </c>
      <c r="H951" s="19">
        <v>394</v>
      </c>
      <c r="I951" s="19">
        <v>1221.4000000000001</v>
      </c>
      <c r="J951" s="19">
        <v>97</v>
      </c>
      <c r="K951" s="20" t="s">
        <v>13</v>
      </c>
    </row>
    <row r="952" spans="2:11" x14ac:dyDescent="0.2">
      <c r="B952" s="15">
        <v>38359</v>
      </c>
      <c r="C952" s="13">
        <v>0.10657407407407408</v>
      </c>
      <c r="D952" s="11" t="s">
        <v>16</v>
      </c>
      <c r="E952" s="56" t="s">
        <v>8</v>
      </c>
      <c r="F952" s="19">
        <v>21</v>
      </c>
      <c r="G952" s="19">
        <v>12</v>
      </c>
      <c r="H952" s="19">
        <v>395</v>
      </c>
      <c r="I952" s="19">
        <v>1224.5</v>
      </c>
      <c r="J952" s="19">
        <v>21</v>
      </c>
      <c r="K952" s="20" t="s">
        <v>12</v>
      </c>
    </row>
    <row r="953" spans="2:11" x14ac:dyDescent="0.2">
      <c r="B953" s="15">
        <v>38353</v>
      </c>
      <c r="C953" s="13">
        <v>0.13043981481481481</v>
      </c>
      <c r="D953" s="11" t="s">
        <v>16</v>
      </c>
      <c r="E953" s="56" t="s">
        <v>8</v>
      </c>
      <c r="F953" s="19">
        <v>46</v>
      </c>
      <c r="G953" s="19">
        <v>5</v>
      </c>
      <c r="H953" s="19">
        <v>395</v>
      </c>
      <c r="I953" s="19">
        <v>1224.5</v>
      </c>
      <c r="J953" s="19">
        <v>46</v>
      </c>
      <c r="K953" s="20" t="s">
        <v>13</v>
      </c>
    </row>
    <row r="954" spans="2:11" x14ac:dyDescent="0.2">
      <c r="B954" s="15">
        <v>38359</v>
      </c>
      <c r="C954" s="13">
        <v>0.34451388888888884</v>
      </c>
      <c r="D954" s="11" t="s">
        <v>16</v>
      </c>
      <c r="E954" s="56" t="s">
        <v>8</v>
      </c>
      <c r="F954" s="19">
        <v>49</v>
      </c>
      <c r="G954" s="19">
        <v>62</v>
      </c>
      <c r="H954" s="19">
        <v>395</v>
      </c>
      <c r="I954" s="19">
        <v>1224.5</v>
      </c>
      <c r="J954" s="19">
        <v>49</v>
      </c>
      <c r="K954" s="20" t="s">
        <v>13</v>
      </c>
    </row>
    <row r="955" spans="2:11" x14ac:dyDescent="0.2">
      <c r="B955" s="15">
        <v>38357</v>
      </c>
      <c r="C955" s="13">
        <v>0.13042824074074075</v>
      </c>
      <c r="D955" s="11" t="s">
        <v>16</v>
      </c>
      <c r="E955" s="56" t="s">
        <v>8</v>
      </c>
      <c r="F955" s="19">
        <v>55</v>
      </c>
      <c r="G955" s="19">
        <v>48</v>
      </c>
      <c r="H955" s="19">
        <v>395</v>
      </c>
      <c r="I955" s="19">
        <v>1224.5</v>
      </c>
      <c r="J955" s="19">
        <v>55</v>
      </c>
      <c r="K955" s="20" t="s">
        <v>10</v>
      </c>
    </row>
    <row r="956" spans="2:11" x14ac:dyDescent="0.2">
      <c r="B956" s="15">
        <v>38360</v>
      </c>
      <c r="C956" s="13">
        <v>0.28637731481481482</v>
      </c>
      <c r="D956" s="11" t="s">
        <v>16</v>
      </c>
      <c r="E956" s="56" t="s">
        <v>8</v>
      </c>
      <c r="F956" s="19">
        <v>66</v>
      </c>
      <c r="G956" s="19">
        <v>46</v>
      </c>
      <c r="H956" s="19">
        <v>397</v>
      </c>
      <c r="I956" s="19">
        <v>1230.7</v>
      </c>
      <c r="J956" s="19">
        <v>66</v>
      </c>
      <c r="K956" s="20" t="s">
        <v>10</v>
      </c>
    </row>
    <row r="957" spans="2:11" x14ac:dyDescent="0.2">
      <c r="B957" s="15">
        <v>38356</v>
      </c>
      <c r="C957" s="13">
        <v>0.69547453703703699</v>
      </c>
      <c r="D957" s="11" t="s">
        <v>17</v>
      </c>
      <c r="E957" s="56" t="s">
        <v>8</v>
      </c>
      <c r="F957" s="19">
        <v>77</v>
      </c>
      <c r="G957" s="19">
        <v>91</v>
      </c>
      <c r="H957" s="19">
        <v>398</v>
      </c>
      <c r="I957" s="19">
        <v>1233.8</v>
      </c>
      <c r="J957" s="19">
        <v>77</v>
      </c>
      <c r="K957" s="20" t="s">
        <v>13</v>
      </c>
    </row>
    <row r="958" spans="2:11" x14ac:dyDescent="0.2">
      <c r="B958" s="15">
        <v>38364</v>
      </c>
      <c r="C958" s="13">
        <v>0.94115740740740739</v>
      </c>
      <c r="D958" s="11" t="s">
        <v>17</v>
      </c>
      <c r="E958" s="56" t="s">
        <v>8</v>
      </c>
      <c r="F958" s="19">
        <v>98</v>
      </c>
      <c r="G958" s="19">
        <v>7</v>
      </c>
      <c r="H958" s="19">
        <v>399</v>
      </c>
      <c r="I958" s="19">
        <v>1236.9000000000001</v>
      </c>
      <c r="J958" s="19">
        <v>98</v>
      </c>
      <c r="K958" s="20" t="s">
        <v>9</v>
      </c>
    </row>
    <row r="959" spans="2:11" x14ac:dyDescent="0.2">
      <c r="B959" s="15">
        <v>38353</v>
      </c>
      <c r="C959" s="13">
        <v>0.54993055555555559</v>
      </c>
      <c r="D959" s="11" t="s">
        <v>17</v>
      </c>
      <c r="E959" s="56" t="s">
        <v>8</v>
      </c>
      <c r="F959" s="19">
        <v>41</v>
      </c>
      <c r="G959" s="19">
        <v>54</v>
      </c>
      <c r="H959" s="19">
        <v>400</v>
      </c>
      <c r="I959" s="19">
        <v>1240</v>
      </c>
      <c r="J959" s="19">
        <v>41</v>
      </c>
      <c r="K959" s="20" t="s">
        <v>12</v>
      </c>
    </row>
    <row r="960" spans="2:11" x14ac:dyDescent="0.2">
      <c r="B960" s="15">
        <v>38357</v>
      </c>
      <c r="C960" s="13">
        <v>0.70281249999999995</v>
      </c>
      <c r="D960" s="11" t="s">
        <v>17</v>
      </c>
      <c r="E960" s="56" t="s">
        <v>8</v>
      </c>
      <c r="F960" s="19">
        <v>83</v>
      </c>
      <c r="G960" s="19">
        <v>72</v>
      </c>
      <c r="H960" s="19">
        <v>400</v>
      </c>
      <c r="I960" s="19">
        <v>1240</v>
      </c>
      <c r="J960" s="19">
        <v>83</v>
      </c>
      <c r="K960" s="20" t="s">
        <v>10</v>
      </c>
    </row>
    <row r="961" spans="2:11" x14ac:dyDescent="0.2">
      <c r="B961" s="15">
        <v>38360</v>
      </c>
      <c r="C961" s="13">
        <v>3.425925925925926E-2</v>
      </c>
      <c r="D961" s="11" t="s">
        <v>16</v>
      </c>
      <c r="E961" s="56" t="s">
        <v>8</v>
      </c>
      <c r="F961" s="19">
        <v>86</v>
      </c>
      <c r="G961" s="19">
        <v>6</v>
      </c>
      <c r="H961" s="19">
        <v>400</v>
      </c>
      <c r="I961" s="19">
        <v>1240</v>
      </c>
      <c r="J961" s="19">
        <v>86</v>
      </c>
      <c r="K961" s="20" t="s">
        <v>13</v>
      </c>
    </row>
    <row r="962" spans="2:11" x14ac:dyDescent="0.2">
      <c r="B962" s="15">
        <v>38353</v>
      </c>
      <c r="C962" s="13">
        <v>0.58917824074074077</v>
      </c>
      <c r="D962" s="11" t="s">
        <v>17</v>
      </c>
      <c r="E962" s="56" t="s">
        <v>8</v>
      </c>
      <c r="F962" s="19">
        <v>3</v>
      </c>
      <c r="G962" s="19">
        <v>40</v>
      </c>
      <c r="H962" s="19">
        <v>402</v>
      </c>
      <c r="I962" s="19">
        <v>1246.2</v>
      </c>
      <c r="J962" s="19">
        <v>3</v>
      </c>
      <c r="K962" s="20" t="s">
        <v>10</v>
      </c>
    </row>
    <row r="963" spans="2:11" x14ac:dyDescent="0.2">
      <c r="B963" s="15">
        <v>38354</v>
      </c>
      <c r="C963" s="13">
        <v>0.47119212962962959</v>
      </c>
      <c r="D963" s="11" t="s">
        <v>16</v>
      </c>
      <c r="E963" s="56" t="s">
        <v>8</v>
      </c>
      <c r="F963" s="19">
        <v>7</v>
      </c>
      <c r="G963" s="19">
        <v>0</v>
      </c>
      <c r="H963" s="19">
        <v>403</v>
      </c>
      <c r="I963" s="19">
        <v>1249.3</v>
      </c>
      <c r="J963" s="19">
        <v>7</v>
      </c>
      <c r="K963" s="20" t="s">
        <v>13</v>
      </c>
    </row>
    <row r="964" spans="2:11" x14ac:dyDescent="0.2">
      <c r="B964" s="15">
        <v>38362</v>
      </c>
      <c r="C964" s="13">
        <v>0.91641203703703711</v>
      </c>
      <c r="D964" s="11" t="s">
        <v>17</v>
      </c>
      <c r="E964" s="56" t="s">
        <v>8</v>
      </c>
      <c r="F964" s="19">
        <v>82</v>
      </c>
      <c r="G964" s="19">
        <v>64</v>
      </c>
      <c r="H964" s="19">
        <v>403</v>
      </c>
      <c r="I964" s="19">
        <v>1249.3</v>
      </c>
      <c r="J964" s="19">
        <v>82</v>
      </c>
      <c r="K964" s="20" t="s">
        <v>13</v>
      </c>
    </row>
    <row r="965" spans="2:11" x14ac:dyDescent="0.2">
      <c r="B965" s="15">
        <v>38355</v>
      </c>
      <c r="C965" s="13">
        <v>0.10371527777777778</v>
      </c>
      <c r="D965" s="11" t="s">
        <v>16</v>
      </c>
      <c r="E965" s="56" t="s">
        <v>8</v>
      </c>
      <c r="F965" s="19">
        <v>30</v>
      </c>
      <c r="G965" s="19">
        <v>82</v>
      </c>
      <c r="H965" s="19">
        <v>406</v>
      </c>
      <c r="I965" s="19">
        <v>1258.5999999999999</v>
      </c>
      <c r="J965" s="19">
        <v>30</v>
      </c>
      <c r="K965" s="20" t="s">
        <v>10</v>
      </c>
    </row>
    <row r="966" spans="2:11" x14ac:dyDescent="0.2">
      <c r="B966" s="15">
        <v>38353</v>
      </c>
      <c r="C966" s="13">
        <v>0.12616898148148148</v>
      </c>
      <c r="D966" s="11" t="s">
        <v>16</v>
      </c>
      <c r="E966" s="56" t="s">
        <v>8</v>
      </c>
      <c r="F966" s="19">
        <v>67</v>
      </c>
      <c r="G966" s="19">
        <v>41</v>
      </c>
      <c r="H966" s="19">
        <v>406</v>
      </c>
      <c r="I966" s="19">
        <v>1258.5999999999999</v>
      </c>
      <c r="J966" s="19">
        <v>67</v>
      </c>
      <c r="K966" s="20" t="s">
        <v>9</v>
      </c>
    </row>
    <row r="967" spans="2:11" x14ac:dyDescent="0.2">
      <c r="B967" s="15">
        <v>38353</v>
      </c>
      <c r="C967" s="13">
        <v>0.7206597222222223</v>
      </c>
      <c r="D967" s="11" t="s">
        <v>17</v>
      </c>
      <c r="E967" s="56" t="s">
        <v>8</v>
      </c>
      <c r="F967" s="19">
        <v>24</v>
      </c>
      <c r="G967" s="19">
        <v>77</v>
      </c>
      <c r="H967" s="19">
        <v>407</v>
      </c>
      <c r="I967" s="19">
        <v>1261.7</v>
      </c>
      <c r="J967" s="19">
        <v>24</v>
      </c>
      <c r="K967" s="20" t="s">
        <v>12</v>
      </c>
    </row>
    <row r="968" spans="2:11" x14ac:dyDescent="0.2">
      <c r="B968" s="15">
        <v>38357</v>
      </c>
      <c r="C968" s="13">
        <v>0.21489583333333331</v>
      </c>
      <c r="D968" s="11" t="s">
        <v>16</v>
      </c>
      <c r="E968" s="56" t="s">
        <v>8</v>
      </c>
      <c r="F968" s="19">
        <v>6</v>
      </c>
      <c r="G968" s="19">
        <v>65</v>
      </c>
      <c r="H968" s="19">
        <v>408</v>
      </c>
      <c r="I968" s="19">
        <v>1264.8</v>
      </c>
      <c r="J968" s="19">
        <v>6</v>
      </c>
      <c r="K968" s="20" t="s">
        <v>12</v>
      </c>
    </row>
    <row r="969" spans="2:11" x14ac:dyDescent="0.2">
      <c r="B969" s="15">
        <v>38353</v>
      </c>
      <c r="C969" s="13">
        <v>0.82452546296296303</v>
      </c>
      <c r="D969" s="11" t="s">
        <v>17</v>
      </c>
      <c r="E969" s="56" t="s">
        <v>8</v>
      </c>
      <c r="F969" s="19">
        <v>59</v>
      </c>
      <c r="G969" s="19">
        <v>88</v>
      </c>
      <c r="H969" s="19">
        <v>409</v>
      </c>
      <c r="I969" s="19">
        <v>1267.9000000000001</v>
      </c>
      <c r="J969" s="19">
        <v>59</v>
      </c>
      <c r="K969" s="20" t="s">
        <v>12</v>
      </c>
    </row>
    <row r="970" spans="2:11" x14ac:dyDescent="0.2">
      <c r="B970" s="15">
        <v>38359</v>
      </c>
      <c r="C970" s="13">
        <v>0.56799768518518523</v>
      </c>
      <c r="D970" s="11" t="s">
        <v>17</v>
      </c>
      <c r="E970" s="56" t="s">
        <v>8</v>
      </c>
      <c r="F970" s="19">
        <v>30</v>
      </c>
      <c r="G970" s="19">
        <v>27</v>
      </c>
      <c r="H970" s="19">
        <v>410</v>
      </c>
      <c r="I970" s="19">
        <v>1271</v>
      </c>
      <c r="J970" s="19">
        <v>30</v>
      </c>
      <c r="K970" s="20" t="s">
        <v>10</v>
      </c>
    </row>
    <row r="971" spans="2:11" x14ac:dyDescent="0.2">
      <c r="B971" s="15">
        <v>38369</v>
      </c>
      <c r="C971" s="13">
        <v>0.34136574074074072</v>
      </c>
      <c r="D971" s="11" t="s">
        <v>16</v>
      </c>
      <c r="E971" s="56" t="s">
        <v>8</v>
      </c>
      <c r="F971" s="19">
        <v>42</v>
      </c>
      <c r="G971" s="19">
        <v>14</v>
      </c>
      <c r="H971" s="19">
        <v>410</v>
      </c>
      <c r="I971" s="19">
        <v>1271</v>
      </c>
      <c r="J971" s="19">
        <v>42</v>
      </c>
      <c r="K971" s="20" t="s">
        <v>10</v>
      </c>
    </row>
    <row r="972" spans="2:11" x14ac:dyDescent="0.2">
      <c r="B972" s="15">
        <v>38353</v>
      </c>
      <c r="C972" s="13">
        <v>0.12020833333333332</v>
      </c>
      <c r="D972" s="11" t="s">
        <v>16</v>
      </c>
      <c r="E972" s="56" t="s">
        <v>8</v>
      </c>
      <c r="F972" s="19">
        <v>47</v>
      </c>
      <c r="G972" s="19">
        <v>25</v>
      </c>
      <c r="H972" s="19">
        <v>410</v>
      </c>
      <c r="I972" s="19">
        <v>1271</v>
      </c>
      <c r="J972" s="19">
        <v>47</v>
      </c>
      <c r="K972" s="20" t="s">
        <v>13</v>
      </c>
    </row>
    <row r="973" spans="2:11" x14ac:dyDescent="0.2">
      <c r="B973" s="15">
        <v>38356</v>
      </c>
      <c r="C973" s="13">
        <v>0.44442129629629629</v>
      </c>
      <c r="D973" s="11" t="s">
        <v>16</v>
      </c>
      <c r="E973" s="56" t="s">
        <v>8</v>
      </c>
      <c r="F973" s="19">
        <v>62</v>
      </c>
      <c r="G973" s="19">
        <v>40</v>
      </c>
      <c r="H973" s="19">
        <v>411</v>
      </c>
      <c r="I973" s="19">
        <v>1274.0999999999999</v>
      </c>
      <c r="J973" s="19">
        <v>62</v>
      </c>
      <c r="K973" s="20" t="s">
        <v>13</v>
      </c>
    </row>
    <row r="974" spans="2:11" x14ac:dyDescent="0.2">
      <c r="B974" s="15">
        <v>38361</v>
      </c>
      <c r="C974" s="13">
        <v>0.89164351851851853</v>
      </c>
      <c r="D974" s="11" t="s">
        <v>17</v>
      </c>
      <c r="E974" s="56" t="s">
        <v>8</v>
      </c>
      <c r="F974" s="19">
        <v>96</v>
      </c>
      <c r="G974" s="19">
        <v>14</v>
      </c>
      <c r="H974" s="19">
        <v>411</v>
      </c>
      <c r="I974" s="19">
        <v>1274.0999999999999</v>
      </c>
      <c r="J974" s="19">
        <v>96</v>
      </c>
      <c r="K974" s="20" t="s">
        <v>10</v>
      </c>
    </row>
    <row r="975" spans="2:11" x14ac:dyDescent="0.2">
      <c r="B975" s="15">
        <v>38355</v>
      </c>
      <c r="C975" s="13">
        <v>0.29853009259259261</v>
      </c>
      <c r="D975" s="11" t="s">
        <v>16</v>
      </c>
      <c r="E975" s="56" t="s">
        <v>8</v>
      </c>
      <c r="F975" s="19">
        <v>81</v>
      </c>
      <c r="G975" s="19">
        <v>22</v>
      </c>
      <c r="H975" s="19">
        <v>412</v>
      </c>
      <c r="I975" s="19">
        <v>1277.2</v>
      </c>
      <c r="J975" s="19">
        <v>81</v>
      </c>
      <c r="K975" s="20" t="s">
        <v>10</v>
      </c>
    </row>
    <row r="976" spans="2:11" x14ac:dyDescent="0.2">
      <c r="B976" s="15">
        <v>38361</v>
      </c>
      <c r="C976" s="13">
        <v>0.77697916666666667</v>
      </c>
      <c r="D976" s="11" t="s">
        <v>17</v>
      </c>
      <c r="E976" s="56" t="s">
        <v>8</v>
      </c>
      <c r="F976" s="19">
        <v>17</v>
      </c>
      <c r="G976" s="19">
        <v>3</v>
      </c>
      <c r="H976" s="19">
        <v>413</v>
      </c>
      <c r="I976" s="19">
        <v>1280.3</v>
      </c>
      <c r="J976" s="19">
        <v>17</v>
      </c>
      <c r="K976" s="20" t="s">
        <v>12</v>
      </c>
    </row>
    <row r="977" spans="2:11" x14ac:dyDescent="0.2">
      <c r="B977" s="15">
        <v>38354</v>
      </c>
      <c r="C977" s="13">
        <v>0.25230324074074073</v>
      </c>
      <c r="D977" s="11" t="s">
        <v>16</v>
      </c>
      <c r="E977" s="56" t="s">
        <v>8</v>
      </c>
      <c r="F977" s="19">
        <v>6</v>
      </c>
      <c r="G977" s="19">
        <v>65</v>
      </c>
      <c r="H977" s="19">
        <v>417</v>
      </c>
      <c r="I977" s="19">
        <v>1292.7</v>
      </c>
      <c r="J977" s="19">
        <v>6</v>
      </c>
      <c r="K977" s="20" t="s">
        <v>12</v>
      </c>
    </row>
    <row r="978" spans="2:11" x14ac:dyDescent="0.2">
      <c r="B978" s="15">
        <v>38354</v>
      </c>
      <c r="C978" s="13">
        <v>0.51587962962962963</v>
      </c>
      <c r="D978" s="11" t="s">
        <v>17</v>
      </c>
      <c r="E978" s="56" t="s">
        <v>8</v>
      </c>
      <c r="F978" s="19">
        <v>82</v>
      </c>
      <c r="G978" s="19">
        <v>64</v>
      </c>
      <c r="H978" s="19">
        <v>418</v>
      </c>
      <c r="I978" s="19">
        <v>1295.8</v>
      </c>
      <c r="J978" s="19">
        <v>82</v>
      </c>
      <c r="K978" s="20" t="s">
        <v>13</v>
      </c>
    </row>
    <row r="979" spans="2:11" x14ac:dyDescent="0.2">
      <c r="B979" s="15">
        <v>38365</v>
      </c>
      <c r="C979" s="13">
        <v>0.13745370370370372</v>
      </c>
      <c r="D979" s="11" t="s">
        <v>16</v>
      </c>
      <c r="E979" s="56" t="s">
        <v>8</v>
      </c>
      <c r="F979" s="19">
        <v>84</v>
      </c>
      <c r="G979" s="19">
        <v>13</v>
      </c>
      <c r="H979" s="19">
        <v>418</v>
      </c>
      <c r="I979" s="19">
        <v>1295.8</v>
      </c>
      <c r="J979" s="19">
        <v>84</v>
      </c>
      <c r="K979" s="20" t="s">
        <v>13</v>
      </c>
    </row>
    <row r="980" spans="2:11" x14ac:dyDescent="0.2">
      <c r="B980" s="15">
        <v>38356</v>
      </c>
      <c r="C980" s="13">
        <v>0.21556712962962962</v>
      </c>
      <c r="D980" s="11" t="s">
        <v>16</v>
      </c>
      <c r="E980" s="56" t="s">
        <v>8</v>
      </c>
      <c r="F980" s="19">
        <v>49</v>
      </c>
      <c r="G980" s="19">
        <v>40</v>
      </c>
      <c r="H980" s="19">
        <v>421</v>
      </c>
      <c r="I980" s="19">
        <v>1305.0999999999999</v>
      </c>
      <c r="J980" s="19">
        <v>49</v>
      </c>
      <c r="K980" s="20" t="s">
        <v>13</v>
      </c>
    </row>
    <row r="981" spans="2:11" x14ac:dyDescent="0.2">
      <c r="B981" s="15">
        <v>38358</v>
      </c>
      <c r="C981" s="13">
        <v>5.8483796296296298E-2</v>
      </c>
      <c r="D981" s="11" t="s">
        <v>16</v>
      </c>
      <c r="E981" s="56" t="s">
        <v>8</v>
      </c>
      <c r="F981" s="19">
        <v>77</v>
      </c>
      <c r="G981" s="19">
        <v>34</v>
      </c>
      <c r="H981" s="19">
        <v>421</v>
      </c>
      <c r="I981" s="19">
        <v>1305.0999999999999</v>
      </c>
      <c r="J981" s="19">
        <v>77</v>
      </c>
      <c r="K981" s="20" t="s">
        <v>13</v>
      </c>
    </row>
    <row r="982" spans="2:11" x14ac:dyDescent="0.2">
      <c r="B982" s="15">
        <v>38354</v>
      </c>
      <c r="C982" s="13">
        <v>0.96834490740740742</v>
      </c>
      <c r="D982" s="11" t="s">
        <v>17</v>
      </c>
      <c r="E982" s="56" t="s">
        <v>8</v>
      </c>
      <c r="F982" s="19">
        <v>67</v>
      </c>
      <c r="G982" s="19">
        <v>36</v>
      </c>
      <c r="H982" s="19">
        <v>422</v>
      </c>
      <c r="I982" s="19">
        <v>1308.2</v>
      </c>
      <c r="J982" s="19">
        <v>67</v>
      </c>
      <c r="K982" s="20" t="s">
        <v>9</v>
      </c>
    </row>
    <row r="983" spans="2:11" x14ac:dyDescent="0.2">
      <c r="B983" s="15">
        <v>38364</v>
      </c>
      <c r="C983" s="13">
        <v>0.20075231481481481</v>
      </c>
      <c r="D983" s="11" t="s">
        <v>16</v>
      </c>
      <c r="E983" s="56" t="s">
        <v>8</v>
      </c>
      <c r="F983" s="19">
        <v>97</v>
      </c>
      <c r="G983" s="19">
        <v>62</v>
      </c>
      <c r="H983" s="19">
        <v>422</v>
      </c>
      <c r="I983" s="19">
        <v>1308.2</v>
      </c>
      <c r="J983" s="19">
        <v>97</v>
      </c>
      <c r="K983" s="20" t="s">
        <v>13</v>
      </c>
    </row>
    <row r="984" spans="2:11" x14ac:dyDescent="0.2">
      <c r="B984" s="15">
        <v>38356</v>
      </c>
      <c r="C984" s="13">
        <v>0.42043981481481479</v>
      </c>
      <c r="D984" s="11" t="s">
        <v>16</v>
      </c>
      <c r="E984" s="56" t="s">
        <v>8</v>
      </c>
      <c r="F984" s="19">
        <v>41</v>
      </c>
      <c r="G984" s="19">
        <v>10</v>
      </c>
      <c r="H984" s="19">
        <v>423</v>
      </c>
      <c r="I984" s="19">
        <v>1311.3</v>
      </c>
      <c r="J984" s="19">
        <v>41</v>
      </c>
      <c r="K984" s="20" t="s">
        <v>12</v>
      </c>
    </row>
    <row r="985" spans="2:11" x14ac:dyDescent="0.2">
      <c r="B985" s="15">
        <v>38365</v>
      </c>
      <c r="C985" s="13">
        <v>9.4560185185185178E-2</v>
      </c>
      <c r="D985" s="11" t="s">
        <v>16</v>
      </c>
      <c r="E985" s="56" t="s">
        <v>8</v>
      </c>
      <c r="F985" s="19">
        <v>38</v>
      </c>
      <c r="G985" s="19">
        <v>12</v>
      </c>
      <c r="H985" s="19">
        <v>424</v>
      </c>
      <c r="I985" s="19">
        <v>1314.4</v>
      </c>
      <c r="J985" s="19">
        <v>38</v>
      </c>
      <c r="K985" s="20" t="s">
        <v>10</v>
      </c>
    </row>
    <row r="986" spans="2:11" x14ac:dyDescent="0.2">
      <c r="B986" s="15">
        <v>38354</v>
      </c>
      <c r="C986" s="13">
        <v>0.5093981481481481</v>
      </c>
      <c r="D986" s="11" t="s">
        <v>17</v>
      </c>
      <c r="E986" s="56" t="s">
        <v>8</v>
      </c>
      <c r="F986" s="19">
        <v>41</v>
      </c>
      <c r="G986" s="19">
        <v>6</v>
      </c>
      <c r="H986" s="19">
        <v>424</v>
      </c>
      <c r="I986" s="19">
        <v>1314.4</v>
      </c>
      <c r="J986" s="19">
        <v>41</v>
      </c>
      <c r="K986" s="20" t="s">
        <v>12</v>
      </c>
    </row>
    <row r="987" spans="2:11" x14ac:dyDescent="0.2">
      <c r="B987" s="15">
        <v>38356</v>
      </c>
      <c r="C987" s="13">
        <v>0.90344907407407404</v>
      </c>
      <c r="D987" s="11" t="s">
        <v>17</v>
      </c>
      <c r="E987" s="56" t="s">
        <v>8</v>
      </c>
      <c r="F987" s="19">
        <v>93</v>
      </c>
      <c r="G987" s="19">
        <v>72</v>
      </c>
      <c r="H987" s="19">
        <v>424</v>
      </c>
      <c r="I987" s="19">
        <v>1314.4</v>
      </c>
      <c r="J987" s="19">
        <v>93</v>
      </c>
      <c r="K987" s="20" t="s">
        <v>12</v>
      </c>
    </row>
    <row r="988" spans="2:11" x14ac:dyDescent="0.2">
      <c r="B988" s="15">
        <v>38354</v>
      </c>
      <c r="C988" s="13">
        <v>5.0347222222222225E-3</v>
      </c>
      <c r="D988" s="11" t="s">
        <v>16</v>
      </c>
      <c r="E988" s="56" t="s">
        <v>8</v>
      </c>
      <c r="F988" s="19">
        <v>39</v>
      </c>
      <c r="G988" s="19">
        <v>24</v>
      </c>
      <c r="H988" s="19">
        <v>426</v>
      </c>
      <c r="I988" s="19">
        <v>1320.6</v>
      </c>
      <c r="J988" s="19">
        <v>39</v>
      </c>
      <c r="K988" s="20" t="s">
        <v>9</v>
      </c>
    </row>
    <row r="989" spans="2:11" x14ac:dyDescent="0.2">
      <c r="B989" s="15">
        <v>38363</v>
      </c>
      <c r="C989" s="13">
        <v>0.53585648148148146</v>
      </c>
      <c r="D989" s="11" t="s">
        <v>17</v>
      </c>
      <c r="E989" s="56" t="s">
        <v>8</v>
      </c>
      <c r="F989" s="19">
        <v>20</v>
      </c>
      <c r="G989" s="19">
        <v>6</v>
      </c>
      <c r="H989" s="19">
        <v>430</v>
      </c>
      <c r="I989" s="19">
        <v>1333</v>
      </c>
      <c r="J989" s="19">
        <v>20</v>
      </c>
      <c r="K989" s="20" t="s">
        <v>13</v>
      </c>
    </row>
    <row r="990" spans="2:11" x14ac:dyDescent="0.2">
      <c r="B990" s="15">
        <v>38358</v>
      </c>
      <c r="C990" s="13">
        <v>0.14105324074074074</v>
      </c>
      <c r="D990" s="11" t="s">
        <v>16</v>
      </c>
      <c r="E990" s="56" t="s">
        <v>8</v>
      </c>
      <c r="F990" s="19">
        <v>76</v>
      </c>
      <c r="G990" s="19">
        <v>48</v>
      </c>
      <c r="H990" s="19">
        <v>430</v>
      </c>
      <c r="I990" s="19">
        <v>1333</v>
      </c>
      <c r="J990" s="19">
        <v>76</v>
      </c>
      <c r="K990" s="20" t="s">
        <v>9</v>
      </c>
    </row>
    <row r="991" spans="2:11" x14ac:dyDescent="0.2">
      <c r="B991" s="15">
        <v>38361</v>
      </c>
      <c r="C991" s="13">
        <v>0.88065972222222222</v>
      </c>
      <c r="D991" s="11" t="s">
        <v>17</v>
      </c>
      <c r="E991" s="56" t="s">
        <v>8</v>
      </c>
      <c r="F991" s="19">
        <v>24</v>
      </c>
      <c r="G991" s="19">
        <v>23</v>
      </c>
      <c r="H991" s="19">
        <v>431</v>
      </c>
      <c r="I991" s="19">
        <v>1336.1</v>
      </c>
      <c r="J991" s="19">
        <v>24</v>
      </c>
      <c r="K991" s="20" t="s">
        <v>12</v>
      </c>
    </row>
    <row r="992" spans="2:11" x14ac:dyDescent="0.2">
      <c r="B992" s="15">
        <v>38356</v>
      </c>
      <c r="C992" s="13">
        <v>0.91074074074074074</v>
      </c>
      <c r="D992" s="11" t="s">
        <v>17</v>
      </c>
      <c r="E992" s="56" t="s">
        <v>8</v>
      </c>
      <c r="F992" s="19">
        <v>54</v>
      </c>
      <c r="G992" s="19">
        <v>15</v>
      </c>
      <c r="H992" s="19">
        <v>431</v>
      </c>
      <c r="I992" s="19">
        <v>1336.1</v>
      </c>
      <c r="J992" s="19">
        <v>54</v>
      </c>
      <c r="K992" s="20" t="s">
        <v>10</v>
      </c>
    </row>
    <row r="993" spans="2:11" x14ac:dyDescent="0.2">
      <c r="B993" s="15">
        <v>38355</v>
      </c>
      <c r="C993" s="13">
        <v>0.20515046296296294</v>
      </c>
      <c r="D993" s="11" t="s">
        <v>16</v>
      </c>
      <c r="E993" s="56" t="s">
        <v>8</v>
      </c>
      <c r="F993" s="19">
        <v>15</v>
      </c>
      <c r="G993" s="19">
        <v>14</v>
      </c>
      <c r="H993" s="19">
        <v>433</v>
      </c>
      <c r="I993" s="19">
        <v>1342.3</v>
      </c>
      <c r="J993" s="19">
        <v>15</v>
      </c>
      <c r="K993" s="20" t="s">
        <v>13</v>
      </c>
    </row>
    <row r="994" spans="2:11" x14ac:dyDescent="0.2">
      <c r="B994" s="15">
        <v>38353</v>
      </c>
      <c r="C994" s="13">
        <v>4.1631944444444451E-2</v>
      </c>
      <c r="D994" s="11" t="s">
        <v>16</v>
      </c>
      <c r="E994" s="56" t="s">
        <v>8</v>
      </c>
      <c r="F994" s="19">
        <v>89</v>
      </c>
      <c r="G994" s="19">
        <v>1</v>
      </c>
      <c r="H994" s="19">
        <v>433</v>
      </c>
      <c r="I994" s="19">
        <v>1342.3</v>
      </c>
      <c r="J994" s="19">
        <v>89</v>
      </c>
      <c r="K994" s="20" t="s">
        <v>13</v>
      </c>
    </row>
    <row r="995" spans="2:11" x14ac:dyDescent="0.2">
      <c r="B995" s="15">
        <v>38358</v>
      </c>
      <c r="C995" s="13">
        <v>0.58864583333333331</v>
      </c>
      <c r="D995" s="11" t="s">
        <v>17</v>
      </c>
      <c r="E995" s="56" t="s">
        <v>8</v>
      </c>
      <c r="F995" s="19">
        <v>4</v>
      </c>
      <c r="G995" s="19">
        <v>3</v>
      </c>
      <c r="H995" s="19">
        <v>435</v>
      </c>
      <c r="I995" s="19">
        <v>1348.5</v>
      </c>
      <c r="J995" s="19">
        <v>4</v>
      </c>
      <c r="K995" s="20" t="s">
        <v>10</v>
      </c>
    </row>
    <row r="996" spans="2:11" x14ac:dyDescent="0.2">
      <c r="B996" s="15">
        <v>38356</v>
      </c>
      <c r="C996" s="13">
        <v>0.63086805555555558</v>
      </c>
      <c r="D996" s="11" t="s">
        <v>17</v>
      </c>
      <c r="E996" s="56" t="s">
        <v>8</v>
      </c>
      <c r="F996" s="19">
        <v>84</v>
      </c>
      <c r="G996" s="19">
        <v>46</v>
      </c>
      <c r="H996" s="19">
        <v>436</v>
      </c>
      <c r="I996" s="19">
        <v>1351.6</v>
      </c>
      <c r="J996" s="19">
        <v>84</v>
      </c>
      <c r="K996" s="20" t="s">
        <v>13</v>
      </c>
    </row>
    <row r="997" spans="2:11" x14ac:dyDescent="0.2">
      <c r="B997" s="15">
        <v>38356</v>
      </c>
      <c r="C997" s="13">
        <v>0.11247685185185186</v>
      </c>
      <c r="D997" s="11" t="s">
        <v>16</v>
      </c>
      <c r="E997" s="56" t="s">
        <v>8</v>
      </c>
      <c r="F997" s="19">
        <v>3</v>
      </c>
      <c r="G997" s="19">
        <v>4</v>
      </c>
      <c r="H997" s="19">
        <v>437</v>
      </c>
      <c r="I997" s="19">
        <v>1354.7</v>
      </c>
      <c r="J997" s="19">
        <v>3</v>
      </c>
      <c r="K997" s="20" t="s">
        <v>10</v>
      </c>
    </row>
    <row r="998" spans="2:11" x14ac:dyDescent="0.2">
      <c r="B998" s="15">
        <v>38355</v>
      </c>
      <c r="C998" s="13">
        <v>0.50645833333333334</v>
      </c>
      <c r="D998" s="11" t="s">
        <v>17</v>
      </c>
      <c r="E998" s="56" t="s">
        <v>8</v>
      </c>
      <c r="F998" s="19">
        <v>72</v>
      </c>
      <c r="G998" s="19">
        <v>59</v>
      </c>
      <c r="H998" s="19">
        <v>440</v>
      </c>
      <c r="I998" s="19">
        <v>1364</v>
      </c>
      <c r="J998" s="19">
        <v>72</v>
      </c>
      <c r="K998" s="20" t="s">
        <v>10</v>
      </c>
    </row>
    <row r="999" spans="2:11" x14ac:dyDescent="0.2">
      <c r="B999" s="15">
        <v>38361</v>
      </c>
      <c r="C999" s="13">
        <v>0.91841435185185183</v>
      </c>
      <c r="D999" s="11" t="s">
        <v>17</v>
      </c>
      <c r="E999" s="56" t="s">
        <v>8</v>
      </c>
      <c r="F999" s="19">
        <v>4</v>
      </c>
      <c r="G999" s="19">
        <v>1</v>
      </c>
      <c r="H999" s="19">
        <v>441</v>
      </c>
      <c r="I999" s="19">
        <v>1367.1</v>
      </c>
      <c r="J999" s="19">
        <v>4</v>
      </c>
      <c r="K999" s="20" t="s">
        <v>10</v>
      </c>
    </row>
    <row r="1000" spans="2:11" x14ac:dyDescent="0.2">
      <c r="B1000" s="15">
        <v>38356</v>
      </c>
      <c r="C1000" s="13">
        <v>0.25062499999999999</v>
      </c>
      <c r="D1000" s="11" t="s">
        <v>16</v>
      </c>
      <c r="E1000" s="56" t="s">
        <v>8</v>
      </c>
      <c r="F1000" s="19">
        <v>15</v>
      </c>
      <c r="G1000" s="19">
        <v>48</v>
      </c>
      <c r="H1000" s="19">
        <v>442</v>
      </c>
      <c r="I1000" s="19">
        <v>1370.2</v>
      </c>
      <c r="J1000" s="19">
        <v>15</v>
      </c>
      <c r="K1000" s="20" t="s">
        <v>13</v>
      </c>
    </row>
    <row r="1001" spans="2:11" x14ac:dyDescent="0.2">
      <c r="B1001" s="15">
        <v>38355</v>
      </c>
      <c r="C1001" s="13">
        <v>6.8020833333333336E-2</v>
      </c>
      <c r="D1001" s="11" t="s">
        <v>16</v>
      </c>
      <c r="E1001" s="56" t="s">
        <v>8</v>
      </c>
      <c r="F1001" s="19">
        <v>41</v>
      </c>
      <c r="G1001" s="19">
        <v>54</v>
      </c>
      <c r="H1001" s="19">
        <v>443</v>
      </c>
      <c r="I1001" s="19">
        <v>1373.3</v>
      </c>
      <c r="J1001" s="19">
        <v>41</v>
      </c>
      <c r="K1001" s="20" t="s">
        <v>12</v>
      </c>
    </row>
    <row r="1002" spans="2:11" x14ac:dyDescent="0.2">
      <c r="B1002" s="15">
        <v>38363</v>
      </c>
      <c r="C1002" s="13">
        <v>0.97402777777777771</v>
      </c>
      <c r="D1002" s="11" t="s">
        <v>17</v>
      </c>
      <c r="E1002" s="56" t="s">
        <v>8</v>
      </c>
      <c r="F1002" s="19">
        <v>4</v>
      </c>
      <c r="G1002" s="19">
        <v>41</v>
      </c>
      <c r="H1002" s="19">
        <v>444</v>
      </c>
      <c r="I1002" s="19">
        <v>1376.4</v>
      </c>
      <c r="J1002" s="19">
        <v>4</v>
      </c>
      <c r="K1002" s="20" t="s">
        <v>10</v>
      </c>
    </row>
    <row r="1003" spans="2:11" x14ac:dyDescent="0.2">
      <c r="B1003" s="15">
        <v>38367</v>
      </c>
      <c r="C1003" s="13">
        <v>0.45913194444444444</v>
      </c>
      <c r="D1003" s="11" t="s">
        <v>16</v>
      </c>
      <c r="E1003" s="56" t="s">
        <v>8</v>
      </c>
      <c r="F1003" s="19">
        <v>5</v>
      </c>
      <c r="G1003" s="19">
        <v>8</v>
      </c>
      <c r="H1003" s="19">
        <v>445</v>
      </c>
      <c r="I1003" s="19">
        <v>1379.5</v>
      </c>
      <c r="J1003" s="19">
        <v>5</v>
      </c>
      <c r="K1003" s="20" t="s">
        <v>12</v>
      </c>
    </row>
    <row r="1004" spans="2:11" x14ac:dyDescent="0.2">
      <c r="B1004" s="15">
        <v>38357</v>
      </c>
      <c r="C1004" s="13">
        <v>0.81475694444444446</v>
      </c>
      <c r="D1004" s="11" t="s">
        <v>17</v>
      </c>
      <c r="E1004" s="56" t="s">
        <v>8</v>
      </c>
      <c r="F1004" s="19">
        <v>55</v>
      </c>
      <c r="G1004" s="19">
        <v>26</v>
      </c>
      <c r="H1004" s="19">
        <v>447</v>
      </c>
      <c r="I1004" s="19">
        <v>1385.7</v>
      </c>
      <c r="J1004" s="19">
        <v>55</v>
      </c>
      <c r="K1004" s="20" t="s">
        <v>10</v>
      </c>
    </row>
    <row r="1005" spans="2:11" x14ac:dyDescent="0.2">
      <c r="B1005" s="15">
        <v>38360</v>
      </c>
      <c r="C1005" s="13">
        <v>0.41504629629629625</v>
      </c>
      <c r="D1005" s="11" t="s">
        <v>16</v>
      </c>
      <c r="E1005" s="56" t="s">
        <v>8</v>
      </c>
      <c r="F1005" s="19">
        <v>15</v>
      </c>
      <c r="G1005" s="19">
        <v>48</v>
      </c>
      <c r="H1005" s="19">
        <v>448</v>
      </c>
      <c r="I1005" s="19">
        <v>1388.8</v>
      </c>
      <c r="J1005" s="19">
        <v>15</v>
      </c>
      <c r="K1005" s="20" t="s">
        <v>13</v>
      </c>
    </row>
    <row r="1006" spans="2:11" x14ac:dyDescent="0.2">
      <c r="B1006" s="15">
        <v>38363</v>
      </c>
      <c r="C1006" s="13">
        <v>0.710474537037037</v>
      </c>
      <c r="D1006" s="11" t="s">
        <v>17</v>
      </c>
      <c r="E1006" s="56" t="s">
        <v>8</v>
      </c>
      <c r="F1006" s="19">
        <v>3</v>
      </c>
      <c r="G1006" s="19">
        <v>71</v>
      </c>
      <c r="H1006" s="19">
        <v>449</v>
      </c>
      <c r="I1006" s="19">
        <v>1391.9</v>
      </c>
      <c r="J1006" s="19">
        <v>3</v>
      </c>
      <c r="K1006" s="20" t="s">
        <v>10</v>
      </c>
    </row>
    <row r="1007" spans="2:11" x14ac:dyDescent="0.2">
      <c r="B1007" s="15">
        <v>38359</v>
      </c>
      <c r="C1007" s="13">
        <v>0.38991898148148146</v>
      </c>
      <c r="D1007" s="11" t="s">
        <v>16</v>
      </c>
      <c r="E1007" s="56" t="s">
        <v>8</v>
      </c>
      <c r="F1007" s="19">
        <v>30</v>
      </c>
      <c r="G1007" s="19">
        <v>19</v>
      </c>
      <c r="H1007" s="19">
        <v>449</v>
      </c>
      <c r="I1007" s="19">
        <v>1391.9</v>
      </c>
      <c r="J1007" s="19">
        <v>30</v>
      </c>
      <c r="K1007" s="20" t="s">
        <v>10</v>
      </c>
    </row>
    <row r="1008" spans="2:11" x14ac:dyDescent="0.2">
      <c r="B1008" s="15">
        <v>38364</v>
      </c>
      <c r="C1008" s="13">
        <v>0.87774305555555554</v>
      </c>
      <c r="D1008" s="11" t="s">
        <v>17</v>
      </c>
      <c r="E1008" s="56" t="s">
        <v>8</v>
      </c>
      <c r="F1008" s="19">
        <v>3</v>
      </c>
      <c r="G1008" s="19">
        <v>40</v>
      </c>
      <c r="H1008" s="19">
        <v>452</v>
      </c>
      <c r="I1008" s="19">
        <v>1401.2</v>
      </c>
      <c r="J1008" s="19">
        <v>3</v>
      </c>
      <c r="K1008" s="20" t="s">
        <v>10</v>
      </c>
    </row>
    <row r="1009" spans="2:11" x14ac:dyDescent="0.2">
      <c r="B1009" s="15">
        <v>38369</v>
      </c>
      <c r="C1009" s="13">
        <v>0.89675925925925926</v>
      </c>
      <c r="D1009" s="11" t="s">
        <v>17</v>
      </c>
      <c r="E1009" s="56" t="s">
        <v>8</v>
      </c>
      <c r="F1009" s="19">
        <v>6</v>
      </c>
      <c r="G1009" s="19">
        <v>41</v>
      </c>
      <c r="H1009" s="19">
        <v>453</v>
      </c>
      <c r="I1009" s="19">
        <v>1404.3</v>
      </c>
      <c r="J1009" s="19">
        <v>6</v>
      </c>
      <c r="K1009" s="20" t="s">
        <v>12</v>
      </c>
    </row>
    <row r="1010" spans="2:11" x14ac:dyDescent="0.2">
      <c r="B1010" s="15">
        <v>38357</v>
      </c>
      <c r="C1010" s="13">
        <v>0.70115740740740751</v>
      </c>
      <c r="D1010" s="11" t="s">
        <v>17</v>
      </c>
      <c r="E1010" s="56" t="s">
        <v>8</v>
      </c>
      <c r="F1010" s="19">
        <v>58</v>
      </c>
      <c r="G1010" s="19">
        <v>20</v>
      </c>
      <c r="H1010" s="19">
        <v>453</v>
      </c>
      <c r="I1010" s="19">
        <v>1404.3</v>
      </c>
      <c r="J1010" s="19">
        <v>58</v>
      </c>
      <c r="K1010" s="20" t="s">
        <v>13</v>
      </c>
    </row>
    <row r="1011" spans="2:11" x14ac:dyDescent="0.2">
      <c r="B1011" s="15">
        <v>38359</v>
      </c>
      <c r="C1011" s="13">
        <v>0.92033564814814817</v>
      </c>
      <c r="D1011" s="11" t="s">
        <v>17</v>
      </c>
      <c r="E1011" s="56" t="s">
        <v>8</v>
      </c>
      <c r="F1011" s="19">
        <v>68</v>
      </c>
      <c r="G1011" s="19">
        <v>15</v>
      </c>
      <c r="H1011" s="19">
        <v>453</v>
      </c>
      <c r="I1011" s="19">
        <v>1404.3</v>
      </c>
      <c r="J1011" s="19">
        <v>68</v>
      </c>
      <c r="K1011" s="20" t="s">
        <v>12</v>
      </c>
    </row>
    <row r="1012" spans="2:11" x14ac:dyDescent="0.2">
      <c r="B1012" s="15">
        <v>38358</v>
      </c>
      <c r="C1012" s="13">
        <v>0.46763888888888888</v>
      </c>
      <c r="D1012" s="11" t="s">
        <v>16</v>
      </c>
      <c r="E1012" s="56" t="s">
        <v>8</v>
      </c>
      <c r="F1012" s="19">
        <v>71</v>
      </c>
      <c r="G1012" s="19">
        <v>47</v>
      </c>
      <c r="H1012" s="19">
        <v>454</v>
      </c>
      <c r="I1012" s="19">
        <v>1407.4</v>
      </c>
      <c r="J1012" s="19">
        <v>71</v>
      </c>
      <c r="K1012" s="20" t="s">
        <v>10</v>
      </c>
    </row>
    <row r="1013" spans="2:11" x14ac:dyDescent="0.2">
      <c r="B1013" s="15">
        <v>38359</v>
      </c>
      <c r="C1013" s="13">
        <v>0.52385416666666662</v>
      </c>
      <c r="D1013" s="11" t="s">
        <v>17</v>
      </c>
      <c r="E1013" s="56" t="s">
        <v>8</v>
      </c>
      <c r="F1013" s="19">
        <v>40</v>
      </c>
      <c r="G1013" s="19">
        <v>20</v>
      </c>
      <c r="H1013" s="19">
        <v>455</v>
      </c>
      <c r="I1013" s="19">
        <v>1410.5</v>
      </c>
      <c r="J1013" s="19">
        <v>40</v>
      </c>
      <c r="K1013" s="20" t="s">
        <v>10</v>
      </c>
    </row>
    <row r="1014" spans="2:11" x14ac:dyDescent="0.2">
      <c r="B1014" s="15">
        <v>38355</v>
      </c>
      <c r="C1014" s="13">
        <v>0.94658564814814816</v>
      </c>
      <c r="D1014" s="11" t="s">
        <v>17</v>
      </c>
      <c r="E1014" s="56" t="s">
        <v>8</v>
      </c>
      <c r="F1014" s="19">
        <v>72</v>
      </c>
      <c r="G1014" s="19">
        <v>59</v>
      </c>
      <c r="H1014" s="19">
        <v>455</v>
      </c>
      <c r="I1014" s="19">
        <v>1410.5</v>
      </c>
      <c r="J1014" s="19">
        <v>72</v>
      </c>
      <c r="K1014" s="20" t="s">
        <v>10</v>
      </c>
    </row>
    <row r="1015" spans="2:11" x14ac:dyDescent="0.2">
      <c r="B1015" s="15">
        <v>38356</v>
      </c>
      <c r="C1015" s="13">
        <v>0.17609953703703704</v>
      </c>
      <c r="D1015" s="11" t="s">
        <v>16</v>
      </c>
      <c r="E1015" s="56" t="s">
        <v>8</v>
      </c>
      <c r="F1015" s="19">
        <v>34</v>
      </c>
      <c r="G1015" s="19">
        <v>77</v>
      </c>
      <c r="H1015" s="19">
        <v>456</v>
      </c>
      <c r="I1015" s="19">
        <v>1413.6</v>
      </c>
      <c r="J1015" s="19">
        <v>34</v>
      </c>
      <c r="K1015" s="20" t="s">
        <v>10</v>
      </c>
    </row>
    <row r="1016" spans="2:11" x14ac:dyDescent="0.2">
      <c r="B1016" s="15">
        <v>38358</v>
      </c>
      <c r="C1016" s="13">
        <v>3.8263888888888889E-2</v>
      </c>
      <c r="D1016" s="11" t="s">
        <v>16</v>
      </c>
      <c r="E1016" s="56" t="s">
        <v>8</v>
      </c>
      <c r="F1016" s="19">
        <v>48</v>
      </c>
      <c r="G1016" s="19">
        <v>13</v>
      </c>
      <c r="H1016" s="19">
        <v>457</v>
      </c>
      <c r="I1016" s="19">
        <v>1416.7</v>
      </c>
      <c r="J1016" s="19">
        <v>48</v>
      </c>
      <c r="K1016" s="20" t="s">
        <v>12</v>
      </c>
    </row>
    <row r="1017" spans="2:11" x14ac:dyDescent="0.2">
      <c r="B1017" s="15">
        <v>38367</v>
      </c>
      <c r="C1017" s="13">
        <v>0.12997685185185184</v>
      </c>
      <c r="D1017" s="11" t="s">
        <v>16</v>
      </c>
      <c r="E1017" s="56" t="s">
        <v>8</v>
      </c>
      <c r="F1017" s="19">
        <v>69</v>
      </c>
      <c r="G1017" s="19">
        <v>6</v>
      </c>
      <c r="H1017" s="19">
        <v>458</v>
      </c>
      <c r="I1017" s="19">
        <v>1419.8</v>
      </c>
      <c r="J1017" s="19">
        <v>69</v>
      </c>
      <c r="K1017" s="20" t="s">
        <v>13</v>
      </c>
    </row>
    <row r="1018" spans="2:11" x14ac:dyDescent="0.2">
      <c r="B1018" s="15">
        <v>38354</v>
      </c>
      <c r="C1018" s="13">
        <v>9.4004629629629632E-2</v>
      </c>
      <c r="D1018" s="11" t="s">
        <v>16</v>
      </c>
      <c r="E1018" s="56" t="s">
        <v>8</v>
      </c>
      <c r="F1018" s="19">
        <v>40</v>
      </c>
      <c r="G1018" s="19">
        <v>88</v>
      </c>
      <c r="H1018" s="19">
        <v>459</v>
      </c>
      <c r="I1018" s="19">
        <v>1422.9</v>
      </c>
      <c r="J1018" s="19">
        <v>40</v>
      </c>
      <c r="K1018" s="20" t="s">
        <v>10</v>
      </c>
    </row>
    <row r="1019" spans="2:11" x14ac:dyDescent="0.2">
      <c r="B1019" s="15">
        <v>38357</v>
      </c>
      <c r="C1019" s="13">
        <v>0.91766203703703697</v>
      </c>
      <c r="D1019" s="11" t="s">
        <v>17</v>
      </c>
      <c r="E1019" s="56" t="s">
        <v>8</v>
      </c>
      <c r="F1019" s="19">
        <v>57</v>
      </c>
      <c r="G1019" s="19">
        <v>40</v>
      </c>
      <c r="H1019" s="19">
        <v>460</v>
      </c>
      <c r="I1019" s="19">
        <v>1426</v>
      </c>
      <c r="J1019" s="19">
        <v>57</v>
      </c>
      <c r="K1019" s="20" t="s">
        <v>10</v>
      </c>
    </row>
    <row r="1020" spans="2:11" x14ac:dyDescent="0.2">
      <c r="B1020" s="15">
        <v>38363</v>
      </c>
      <c r="C1020" s="13">
        <v>0.42798611111111112</v>
      </c>
      <c r="D1020" s="11" t="s">
        <v>16</v>
      </c>
      <c r="E1020" s="56" t="s">
        <v>8</v>
      </c>
      <c r="F1020" s="19">
        <v>88</v>
      </c>
      <c r="G1020" s="19">
        <v>48</v>
      </c>
      <c r="H1020" s="19">
        <v>460</v>
      </c>
      <c r="I1020" s="19">
        <v>1426</v>
      </c>
      <c r="J1020" s="19">
        <v>88</v>
      </c>
      <c r="K1020" s="20" t="s">
        <v>12</v>
      </c>
    </row>
    <row r="1021" spans="2:11" x14ac:dyDescent="0.2">
      <c r="B1021" s="15">
        <v>38359</v>
      </c>
      <c r="C1021" s="13">
        <v>0.89796296296296296</v>
      </c>
      <c r="D1021" s="11" t="s">
        <v>17</v>
      </c>
      <c r="E1021" s="56" t="s">
        <v>8</v>
      </c>
      <c r="F1021" s="19">
        <v>47</v>
      </c>
      <c r="G1021" s="19">
        <v>4</v>
      </c>
      <c r="H1021" s="19">
        <v>461</v>
      </c>
      <c r="I1021" s="19">
        <v>1429.1</v>
      </c>
      <c r="J1021" s="19">
        <v>47</v>
      </c>
      <c r="K1021" s="20" t="s">
        <v>13</v>
      </c>
    </row>
    <row r="1022" spans="2:11" x14ac:dyDescent="0.2">
      <c r="B1022" s="15">
        <v>38355</v>
      </c>
      <c r="C1022" s="13">
        <v>0.35046296296296298</v>
      </c>
      <c r="D1022" s="11" t="s">
        <v>16</v>
      </c>
      <c r="E1022" s="56" t="s">
        <v>8</v>
      </c>
      <c r="F1022" s="19">
        <v>35</v>
      </c>
      <c r="G1022" s="19">
        <v>48</v>
      </c>
      <c r="H1022" s="19">
        <v>463</v>
      </c>
      <c r="I1022" s="19">
        <v>1435.3</v>
      </c>
      <c r="J1022" s="19">
        <v>35</v>
      </c>
      <c r="K1022" s="20" t="s">
        <v>12</v>
      </c>
    </row>
    <row r="1023" spans="2:11" x14ac:dyDescent="0.2">
      <c r="B1023" s="15">
        <v>38363</v>
      </c>
      <c r="C1023" s="13">
        <v>0.51440972222222225</v>
      </c>
      <c r="D1023" s="11" t="s">
        <v>17</v>
      </c>
      <c r="E1023" s="56" t="s">
        <v>8</v>
      </c>
      <c r="F1023" s="19">
        <v>58</v>
      </c>
      <c r="G1023" s="19">
        <v>46</v>
      </c>
      <c r="H1023" s="19">
        <v>463</v>
      </c>
      <c r="I1023" s="19">
        <v>1435.3</v>
      </c>
      <c r="J1023" s="19">
        <v>58</v>
      </c>
      <c r="K1023" s="20" t="s">
        <v>13</v>
      </c>
    </row>
    <row r="1024" spans="2:11" x14ac:dyDescent="0.2">
      <c r="B1024" s="15">
        <v>38360</v>
      </c>
      <c r="C1024" s="13">
        <v>0.19925925925925925</v>
      </c>
      <c r="D1024" s="11" t="s">
        <v>16</v>
      </c>
      <c r="E1024" s="56" t="s">
        <v>8</v>
      </c>
      <c r="F1024" s="19">
        <v>23</v>
      </c>
      <c r="G1024" s="19">
        <v>3</v>
      </c>
      <c r="H1024" s="19">
        <v>464</v>
      </c>
      <c r="I1024" s="19">
        <v>1438.4</v>
      </c>
      <c r="J1024" s="19">
        <v>23</v>
      </c>
      <c r="K1024" s="20" t="s">
        <v>13</v>
      </c>
    </row>
    <row r="1025" spans="2:11" x14ac:dyDescent="0.2">
      <c r="B1025" s="15">
        <v>38362</v>
      </c>
      <c r="C1025" s="13">
        <v>0.23038194444444446</v>
      </c>
      <c r="D1025" s="11" t="s">
        <v>16</v>
      </c>
      <c r="E1025" s="56" t="s">
        <v>8</v>
      </c>
      <c r="F1025" s="19">
        <v>62</v>
      </c>
      <c r="G1025" s="19">
        <v>97</v>
      </c>
      <c r="H1025" s="19">
        <v>464</v>
      </c>
      <c r="I1025" s="19">
        <v>1438.4</v>
      </c>
      <c r="J1025" s="19">
        <v>62</v>
      </c>
      <c r="K1025" s="20" t="s">
        <v>13</v>
      </c>
    </row>
    <row r="1026" spans="2:11" x14ac:dyDescent="0.2">
      <c r="B1026" s="15">
        <v>38354</v>
      </c>
      <c r="C1026" s="13">
        <v>0.76871527777777782</v>
      </c>
      <c r="D1026" s="11" t="s">
        <v>17</v>
      </c>
      <c r="E1026" s="56" t="s">
        <v>8</v>
      </c>
      <c r="F1026" s="19">
        <v>79</v>
      </c>
      <c r="G1026" s="19">
        <v>10</v>
      </c>
      <c r="H1026" s="19">
        <v>464</v>
      </c>
      <c r="I1026" s="19">
        <v>1438.4</v>
      </c>
      <c r="J1026" s="19">
        <v>79</v>
      </c>
      <c r="K1026" s="20" t="s">
        <v>10</v>
      </c>
    </row>
    <row r="1027" spans="2:11" x14ac:dyDescent="0.2">
      <c r="B1027" s="15">
        <v>38358</v>
      </c>
      <c r="C1027" s="13">
        <v>0.84540509259259267</v>
      </c>
      <c r="D1027" s="11" t="s">
        <v>17</v>
      </c>
      <c r="E1027" s="56" t="s">
        <v>8</v>
      </c>
      <c r="F1027" s="19">
        <v>62</v>
      </c>
      <c r="G1027" s="19">
        <v>9</v>
      </c>
      <c r="H1027" s="19">
        <v>465</v>
      </c>
      <c r="I1027" s="19">
        <v>1441.5</v>
      </c>
      <c r="J1027" s="19">
        <v>62</v>
      </c>
      <c r="K1027" s="20" t="s">
        <v>13</v>
      </c>
    </row>
    <row r="1028" spans="2:11" x14ac:dyDescent="0.2">
      <c r="B1028" s="15">
        <v>38362</v>
      </c>
      <c r="C1028" s="13">
        <v>0.61942129629629628</v>
      </c>
      <c r="D1028" s="11" t="s">
        <v>17</v>
      </c>
      <c r="E1028" s="56" t="s">
        <v>8</v>
      </c>
      <c r="F1028" s="19">
        <v>64</v>
      </c>
      <c r="G1028" s="19">
        <v>7</v>
      </c>
      <c r="H1028" s="19">
        <v>465</v>
      </c>
      <c r="I1028" s="19">
        <v>1441.5</v>
      </c>
      <c r="J1028" s="19">
        <v>64</v>
      </c>
      <c r="K1028" s="20" t="s">
        <v>12</v>
      </c>
    </row>
    <row r="1029" spans="2:11" x14ac:dyDescent="0.2">
      <c r="B1029" s="15">
        <v>38356</v>
      </c>
      <c r="C1029" s="13">
        <v>0.3967013888888889</v>
      </c>
      <c r="D1029" s="11" t="s">
        <v>16</v>
      </c>
      <c r="E1029" s="56" t="s">
        <v>8</v>
      </c>
      <c r="F1029" s="19">
        <v>36</v>
      </c>
      <c r="G1029" s="19">
        <v>2</v>
      </c>
      <c r="H1029" s="19">
        <v>469</v>
      </c>
      <c r="I1029" s="19">
        <v>1453.9</v>
      </c>
      <c r="J1029" s="19">
        <v>36</v>
      </c>
      <c r="K1029" s="20" t="s">
        <v>10</v>
      </c>
    </row>
    <row r="1030" spans="2:11" x14ac:dyDescent="0.2">
      <c r="B1030" s="15">
        <v>38358</v>
      </c>
      <c r="C1030" s="13">
        <v>0.6693634259259259</v>
      </c>
      <c r="D1030" s="11" t="s">
        <v>17</v>
      </c>
      <c r="E1030" s="56" t="s">
        <v>8</v>
      </c>
      <c r="F1030" s="19">
        <v>75</v>
      </c>
      <c r="G1030" s="19">
        <v>57</v>
      </c>
      <c r="H1030" s="19">
        <v>469</v>
      </c>
      <c r="I1030" s="19">
        <v>1453.9</v>
      </c>
      <c r="J1030" s="19">
        <v>75</v>
      </c>
      <c r="K1030" s="20" t="s">
        <v>12</v>
      </c>
    </row>
    <row r="1031" spans="2:11" x14ac:dyDescent="0.2">
      <c r="B1031" s="15">
        <v>38357</v>
      </c>
      <c r="C1031" s="13">
        <v>0.69831018518518517</v>
      </c>
      <c r="D1031" s="11" t="s">
        <v>17</v>
      </c>
      <c r="E1031" s="56" t="s">
        <v>8</v>
      </c>
      <c r="F1031" s="19">
        <v>64</v>
      </c>
      <c r="G1031" s="19">
        <v>7</v>
      </c>
      <c r="H1031" s="19">
        <v>470</v>
      </c>
      <c r="I1031" s="19">
        <v>1457</v>
      </c>
      <c r="J1031" s="19">
        <v>64</v>
      </c>
      <c r="K1031" s="20" t="s">
        <v>12</v>
      </c>
    </row>
    <row r="1032" spans="2:11" x14ac:dyDescent="0.2">
      <c r="B1032" s="15">
        <v>38357</v>
      </c>
      <c r="C1032" s="13">
        <v>0.40770833333333334</v>
      </c>
      <c r="D1032" s="11" t="s">
        <v>16</v>
      </c>
      <c r="E1032" s="56" t="s">
        <v>8</v>
      </c>
      <c r="F1032" s="19">
        <v>48</v>
      </c>
      <c r="G1032" s="19">
        <v>13</v>
      </c>
      <c r="H1032" s="19">
        <v>472</v>
      </c>
      <c r="I1032" s="19">
        <v>1463.2</v>
      </c>
      <c r="J1032" s="19">
        <v>48</v>
      </c>
      <c r="K1032" s="20" t="s">
        <v>12</v>
      </c>
    </row>
    <row r="1033" spans="2:11" x14ac:dyDescent="0.2">
      <c r="B1033" s="15">
        <v>38354</v>
      </c>
      <c r="C1033" s="13">
        <v>0.63293981481481476</v>
      </c>
      <c r="D1033" s="11" t="s">
        <v>17</v>
      </c>
      <c r="E1033" s="56" t="s">
        <v>8</v>
      </c>
      <c r="F1033" s="19">
        <v>32</v>
      </c>
      <c r="G1033" s="19">
        <v>11</v>
      </c>
      <c r="H1033" s="19">
        <v>473</v>
      </c>
      <c r="I1033" s="19">
        <v>1466.3</v>
      </c>
      <c r="J1033" s="19">
        <v>32</v>
      </c>
      <c r="K1033" s="20" t="s">
        <v>9</v>
      </c>
    </row>
    <row r="1034" spans="2:11" x14ac:dyDescent="0.2">
      <c r="B1034" s="15">
        <v>38361</v>
      </c>
      <c r="C1034" s="13">
        <v>0.68876157407407401</v>
      </c>
      <c r="D1034" s="11" t="s">
        <v>17</v>
      </c>
      <c r="E1034" s="56" t="s">
        <v>8</v>
      </c>
      <c r="F1034" s="19">
        <v>3</v>
      </c>
      <c r="G1034" s="19">
        <v>30</v>
      </c>
      <c r="H1034" s="19">
        <v>475</v>
      </c>
      <c r="I1034" s="19">
        <v>1472.5</v>
      </c>
      <c r="J1034" s="19">
        <v>3</v>
      </c>
      <c r="K1034" s="20" t="s">
        <v>10</v>
      </c>
    </row>
    <row r="1035" spans="2:11" x14ac:dyDescent="0.2">
      <c r="B1035" s="15">
        <v>38360</v>
      </c>
      <c r="C1035" s="13">
        <v>7.6574074074074072E-2</v>
      </c>
      <c r="D1035" s="11" t="s">
        <v>16</v>
      </c>
      <c r="E1035" s="56" t="s">
        <v>8</v>
      </c>
      <c r="F1035" s="19">
        <v>8</v>
      </c>
      <c r="G1035" s="19">
        <v>5</v>
      </c>
      <c r="H1035" s="19">
        <v>475</v>
      </c>
      <c r="I1035" s="19">
        <v>1472.5</v>
      </c>
      <c r="J1035" s="19">
        <v>8</v>
      </c>
      <c r="K1035" s="20" t="s">
        <v>13</v>
      </c>
    </row>
    <row r="1036" spans="2:11" x14ac:dyDescent="0.2">
      <c r="B1036" s="15">
        <v>38353</v>
      </c>
      <c r="C1036" s="13">
        <v>0.63672453703703702</v>
      </c>
      <c r="D1036" s="11" t="s">
        <v>17</v>
      </c>
      <c r="E1036" s="56" t="s">
        <v>8</v>
      </c>
      <c r="F1036" s="19">
        <v>40</v>
      </c>
      <c r="G1036" s="19">
        <v>88</v>
      </c>
      <c r="H1036" s="19">
        <v>475</v>
      </c>
      <c r="I1036" s="19">
        <v>1472.5</v>
      </c>
      <c r="J1036" s="19">
        <v>40</v>
      </c>
      <c r="K1036" s="20" t="s">
        <v>10</v>
      </c>
    </row>
    <row r="1037" spans="2:11" x14ac:dyDescent="0.2">
      <c r="B1037" s="15">
        <v>38372</v>
      </c>
      <c r="C1037" s="13">
        <v>0.56743055555555555</v>
      </c>
      <c r="D1037" s="11" t="s">
        <v>17</v>
      </c>
      <c r="E1037" s="56" t="s">
        <v>8</v>
      </c>
      <c r="F1037" s="19">
        <v>12</v>
      </c>
      <c r="G1037" s="19">
        <v>5</v>
      </c>
      <c r="H1037" s="19">
        <v>476</v>
      </c>
      <c r="I1037" s="19">
        <v>1475.6</v>
      </c>
      <c r="J1037" s="19">
        <v>12</v>
      </c>
      <c r="K1037" s="20" t="s">
        <v>13</v>
      </c>
    </row>
    <row r="1038" spans="2:11" x14ac:dyDescent="0.2">
      <c r="B1038" s="15">
        <v>38354</v>
      </c>
      <c r="C1038" s="13">
        <v>0.2691087962962963</v>
      </c>
      <c r="D1038" s="11" t="s">
        <v>16</v>
      </c>
      <c r="E1038" s="56" t="s">
        <v>8</v>
      </c>
      <c r="F1038" s="19">
        <v>23</v>
      </c>
      <c r="G1038" s="19">
        <v>11</v>
      </c>
      <c r="H1038" s="19">
        <v>482</v>
      </c>
      <c r="I1038" s="19">
        <v>1494.2</v>
      </c>
      <c r="J1038" s="19">
        <v>23</v>
      </c>
      <c r="K1038" s="20" t="s">
        <v>13</v>
      </c>
    </row>
    <row r="1039" spans="2:11" x14ac:dyDescent="0.2">
      <c r="B1039" s="15">
        <v>38353</v>
      </c>
      <c r="C1039" s="13">
        <v>0.22873842592592594</v>
      </c>
      <c r="D1039" s="11" t="s">
        <v>16</v>
      </c>
      <c r="E1039" s="56" t="s">
        <v>8</v>
      </c>
      <c r="F1039" s="19">
        <v>58</v>
      </c>
      <c r="G1039" s="19">
        <v>67</v>
      </c>
      <c r="H1039" s="19">
        <v>482</v>
      </c>
      <c r="I1039" s="19">
        <v>1494.2</v>
      </c>
      <c r="J1039" s="19">
        <v>58</v>
      </c>
      <c r="K1039" s="20" t="s">
        <v>13</v>
      </c>
    </row>
    <row r="1040" spans="2:11" x14ac:dyDescent="0.2">
      <c r="B1040" s="15">
        <v>38360</v>
      </c>
      <c r="C1040" s="13">
        <v>0.71679398148148143</v>
      </c>
      <c r="D1040" s="11" t="s">
        <v>17</v>
      </c>
      <c r="E1040" s="56" t="s">
        <v>8</v>
      </c>
      <c r="F1040" s="19">
        <v>43</v>
      </c>
      <c r="G1040" s="19">
        <v>6</v>
      </c>
      <c r="H1040" s="19">
        <v>483</v>
      </c>
      <c r="I1040" s="19">
        <v>1497.3</v>
      </c>
      <c r="J1040" s="19">
        <v>43</v>
      </c>
      <c r="K1040" s="20" t="s">
        <v>12</v>
      </c>
    </row>
    <row r="1041" spans="2:11" x14ac:dyDescent="0.2">
      <c r="B1041" s="15">
        <v>38354</v>
      </c>
      <c r="C1041" s="13">
        <v>0.65993055555555558</v>
      </c>
      <c r="D1041" s="11" t="s">
        <v>17</v>
      </c>
      <c r="E1041" s="56" t="s">
        <v>8</v>
      </c>
      <c r="F1041" s="19">
        <v>62</v>
      </c>
      <c r="G1041" s="19">
        <v>40</v>
      </c>
      <c r="H1041" s="19">
        <v>484</v>
      </c>
      <c r="I1041" s="19">
        <v>1500.4</v>
      </c>
      <c r="J1041" s="19">
        <v>62</v>
      </c>
      <c r="K1041" s="20" t="s">
        <v>13</v>
      </c>
    </row>
    <row r="1042" spans="2:11" x14ac:dyDescent="0.2">
      <c r="B1042" s="15">
        <v>38367</v>
      </c>
      <c r="C1042" s="13">
        <v>0.17707175925925925</v>
      </c>
      <c r="D1042" s="11" t="s">
        <v>16</v>
      </c>
      <c r="E1042" s="56" t="s">
        <v>8</v>
      </c>
      <c r="F1042" s="19">
        <v>59</v>
      </c>
      <c r="G1042" s="19">
        <v>9</v>
      </c>
      <c r="H1042" s="19">
        <v>485</v>
      </c>
      <c r="I1042" s="19">
        <v>1503.5</v>
      </c>
      <c r="J1042" s="19">
        <v>59</v>
      </c>
      <c r="K1042" s="20" t="s">
        <v>12</v>
      </c>
    </row>
    <row r="1043" spans="2:11" x14ac:dyDescent="0.2">
      <c r="B1043" s="15">
        <v>38375</v>
      </c>
      <c r="C1043" s="13">
        <v>7.2291666666666657E-2</v>
      </c>
      <c r="D1043" s="11" t="s">
        <v>16</v>
      </c>
      <c r="E1043" s="56" t="s">
        <v>8</v>
      </c>
      <c r="F1043" s="19">
        <v>77</v>
      </c>
      <c r="G1043" s="19">
        <v>4</v>
      </c>
      <c r="H1043" s="19">
        <v>486</v>
      </c>
      <c r="I1043" s="19">
        <v>1506.6</v>
      </c>
      <c r="J1043" s="19">
        <v>77</v>
      </c>
      <c r="K1043" s="20" t="s">
        <v>13</v>
      </c>
    </row>
    <row r="1044" spans="2:11" x14ac:dyDescent="0.2">
      <c r="B1044" s="15">
        <v>38353</v>
      </c>
      <c r="C1044" s="13">
        <v>0.52890046296296289</v>
      </c>
      <c r="D1044" s="11" t="s">
        <v>17</v>
      </c>
      <c r="E1044" s="56" t="s">
        <v>8</v>
      </c>
      <c r="F1044" s="19">
        <v>67</v>
      </c>
      <c r="G1044" s="19">
        <v>48</v>
      </c>
      <c r="H1044" s="19">
        <v>487</v>
      </c>
      <c r="I1044" s="19">
        <v>1509.7</v>
      </c>
      <c r="J1044" s="19">
        <v>67</v>
      </c>
      <c r="K1044" s="20" t="s">
        <v>9</v>
      </c>
    </row>
    <row r="1045" spans="2:11" x14ac:dyDescent="0.2">
      <c r="B1045" s="15">
        <v>38356</v>
      </c>
      <c r="C1045" s="13">
        <v>0.30487268518518518</v>
      </c>
      <c r="D1045" s="11" t="s">
        <v>16</v>
      </c>
      <c r="E1045" s="56" t="s">
        <v>8</v>
      </c>
      <c r="F1045" s="19">
        <v>82</v>
      </c>
      <c r="G1045" s="19">
        <v>30</v>
      </c>
      <c r="H1045" s="19">
        <v>488</v>
      </c>
      <c r="I1045" s="19">
        <v>1512.8</v>
      </c>
      <c r="J1045" s="19">
        <v>82</v>
      </c>
      <c r="K1045" s="20" t="s">
        <v>13</v>
      </c>
    </row>
    <row r="1046" spans="2:11" x14ac:dyDescent="0.2">
      <c r="B1046" s="15">
        <v>38355</v>
      </c>
      <c r="C1046" s="13">
        <v>0.73107638888888893</v>
      </c>
      <c r="D1046" s="11" t="s">
        <v>17</v>
      </c>
      <c r="E1046" s="56" t="s">
        <v>8</v>
      </c>
      <c r="F1046" s="19">
        <v>48</v>
      </c>
      <c r="G1046" s="19">
        <v>15</v>
      </c>
      <c r="H1046" s="19">
        <v>489</v>
      </c>
      <c r="I1046" s="19">
        <v>1515.9</v>
      </c>
      <c r="J1046" s="19">
        <v>48</v>
      </c>
      <c r="K1046" s="20" t="s">
        <v>12</v>
      </c>
    </row>
    <row r="1047" spans="2:11" x14ac:dyDescent="0.2">
      <c r="B1047" s="15">
        <v>38355</v>
      </c>
      <c r="C1047" s="13">
        <v>0.14099537037037038</v>
      </c>
      <c r="D1047" s="11" t="s">
        <v>16</v>
      </c>
      <c r="E1047" s="56" t="s">
        <v>8</v>
      </c>
      <c r="F1047" s="19">
        <v>76</v>
      </c>
      <c r="G1047" s="19">
        <v>27</v>
      </c>
      <c r="H1047" s="19">
        <v>489</v>
      </c>
      <c r="I1047" s="19">
        <v>1515.9</v>
      </c>
      <c r="J1047" s="19">
        <v>76</v>
      </c>
      <c r="K1047" s="20" t="s">
        <v>9</v>
      </c>
    </row>
    <row r="1048" spans="2:11" x14ac:dyDescent="0.2">
      <c r="B1048" s="15">
        <v>38371</v>
      </c>
      <c r="C1048" s="13">
        <v>0.16099537037037037</v>
      </c>
      <c r="D1048" s="11" t="s">
        <v>16</v>
      </c>
      <c r="E1048" s="56" t="s">
        <v>8</v>
      </c>
      <c r="F1048" s="19">
        <v>91</v>
      </c>
      <c r="G1048" s="19">
        <v>23</v>
      </c>
      <c r="H1048" s="19">
        <v>491</v>
      </c>
      <c r="I1048" s="19">
        <v>1522.1</v>
      </c>
      <c r="J1048" s="19">
        <v>91</v>
      </c>
      <c r="K1048" s="20" t="s">
        <v>13</v>
      </c>
    </row>
    <row r="1049" spans="2:11" x14ac:dyDescent="0.2">
      <c r="B1049" s="15">
        <v>38354</v>
      </c>
      <c r="C1049" s="13">
        <v>0.58657407407407403</v>
      </c>
      <c r="D1049" s="11" t="s">
        <v>17</v>
      </c>
      <c r="E1049" s="56" t="s">
        <v>8</v>
      </c>
      <c r="F1049" s="19">
        <v>32</v>
      </c>
      <c r="G1049" s="19">
        <v>23</v>
      </c>
      <c r="H1049" s="19">
        <v>493</v>
      </c>
      <c r="I1049" s="19">
        <v>1528.3</v>
      </c>
      <c r="J1049" s="19">
        <v>32</v>
      </c>
      <c r="K1049" s="20" t="s">
        <v>9</v>
      </c>
    </row>
    <row r="1050" spans="2:11" x14ac:dyDescent="0.2">
      <c r="B1050" s="15">
        <v>38355</v>
      </c>
      <c r="C1050" s="13">
        <v>0.17755787037037038</v>
      </c>
      <c r="D1050" s="11" t="s">
        <v>16</v>
      </c>
      <c r="E1050" s="56" t="s">
        <v>8</v>
      </c>
      <c r="F1050" s="19">
        <v>74</v>
      </c>
      <c r="G1050" s="19">
        <v>43</v>
      </c>
      <c r="H1050" s="19">
        <v>494</v>
      </c>
      <c r="I1050" s="19">
        <v>1531.4</v>
      </c>
      <c r="J1050" s="19">
        <v>74</v>
      </c>
      <c r="K1050" s="20" t="s">
        <v>12</v>
      </c>
    </row>
    <row r="1051" spans="2:11" x14ac:dyDescent="0.2">
      <c r="B1051" s="15">
        <v>38356</v>
      </c>
      <c r="C1051" s="13">
        <v>6.5740740740740733E-3</v>
      </c>
      <c r="D1051" s="11" t="s">
        <v>16</v>
      </c>
      <c r="E1051" s="56" t="s">
        <v>8</v>
      </c>
      <c r="F1051" s="19">
        <v>30</v>
      </c>
      <c r="G1051" s="19">
        <v>3</v>
      </c>
      <c r="H1051" s="19">
        <v>497</v>
      </c>
      <c r="I1051" s="19">
        <v>1540.7</v>
      </c>
      <c r="J1051" s="19">
        <v>30</v>
      </c>
      <c r="K1051" s="20" t="s">
        <v>10</v>
      </c>
    </row>
    <row r="1052" spans="2:11" x14ac:dyDescent="0.2">
      <c r="B1052" s="15">
        <v>38354</v>
      </c>
      <c r="C1052" s="13">
        <v>0.1340625</v>
      </c>
      <c r="D1052" s="11" t="s">
        <v>16</v>
      </c>
      <c r="E1052" s="56" t="s">
        <v>8</v>
      </c>
      <c r="F1052" s="19">
        <v>30</v>
      </c>
      <c r="G1052" s="19">
        <v>5</v>
      </c>
      <c r="H1052" s="19">
        <v>497</v>
      </c>
      <c r="I1052" s="19">
        <v>1540.7</v>
      </c>
      <c r="J1052" s="19">
        <v>30</v>
      </c>
      <c r="K1052" s="20" t="s">
        <v>10</v>
      </c>
    </row>
    <row r="1053" spans="2:11" x14ac:dyDescent="0.2">
      <c r="B1053" s="15">
        <v>38358</v>
      </c>
      <c r="C1053" s="13">
        <v>0.50173611111111105</v>
      </c>
      <c r="D1053" s="11" t="s">
        <v>17</v>
      </c>
      <c r="E1053" s="56" t="s">
        <v>8</v>
      </c>
      <c r="F1053" s="19">
        <v>61</v>
      </c>
      <c r="G1053" s="19">
        <v>40</v>
      </c>
      <c r="H1053" s="19">
        <v>498</v>
      </c>
      <c r="I1053" s="19">
        <v>1543.8</v>
      </c>
      <c r="J1053" s="19">
        <v>61</v>
      </c>
      <c r="K1053" s="20" t="s">
        <v>10</v>
      </c>
    </row>
    <row r="1054" spans="2:11" x14ac:dyDescent="0.2">
      <c r="B1054" s="15">
        <v>38356</v>
      </c>
      <c r="C1054" s="13">
        <v>7.8275462962962963E-2</v>
      </c>
      <c r="D1054" s="11" t="s">
        <v>16</v>
      </c>
      <c r="E1054" s="56" t="s">
        <v>8</v>
      </c>
      <c r="F1054" s="19">
        <v>3</v>
      </c>
      <c r="G1054" s="19">
        <v>0</v>
      </c>
      <c r="H1054" s="19">
        <v>499</v>
      </c>
      <c r="I1054" s="19">
        <v>1546.9</v>
      </c>
      <c r="J1054" s="19">
        <v>3</v>
      </c>
      <c r="K1054" s="20" t="s">
        <v>10</v>
      </c>
    </row>
    <row r="1055" spans="2:11" x14ac:dyDescent="0.2">
      <c r="B1055" s="15">
        <v>38369</v>
      </c>
      <c r="C1055" s="13">
        <v>0.99259259259259258</v>
      </c>
      <c r="D1055" s="11" t="s">
        <v>17</v>
      </c>
      <c r="E1055" s="56" t="s">
        <v>8</v>
      </c>
      <c r="F1055" s="19">
        <v>16</v>
      </c>
      <c r="G1055" s="19">
        <v>21</v>
      </c>
      <c r="H1055" s="19">
        <v>502</v>
      </c>
      <c r="I1055" s="19">
        <v>1556.2</v>
      </c>
      <c r="J1055" s="19">
        <v>16</v>
      </c>
      <c r="K1055" s="20" t="s">
        <v>10</v>
      </c>
    </row>
    <row r="1056" spans="2:11" x14ac:dyDescent="0.2">
      <c r="B1056" s="15">
        <v>38354</v>
      </c>
      <c r="C1056" s="13">
        <v>0.85083333333333344</v>
      </c>
      <c r="D1056" s="11" t="s">
        <v>17</v>
      </c>
      <c r="E1056" s="56" t="s">
        <v>8</v>
      </c>
      <c r="F1056" s="19">
        <v>46</v>
      </c>
      <c r="G1056" s="19">
        <v>21</v>
      </c>
      <c r="H1056" s="19">
        <v>503</v>
      </c>
      <c r="I1056" s="19">
        <v>1559.3</v>
      </c>
      <c r="J1056" s="19">
        <v>46</v>
      </c>
      <c r="K1056" s="20" t="s">
        <v>13</v>
      </c>
    </row>
    <row r="1057" spans="2:11" x14ac:dyDescent="0.2">
      <c r="B1057" s="15">
        <v>38357</v>
      </c>
      <c r="C1057" s="13">
        <v>0.73914351851851856</v>
      </c>
      <c r="D1057" s="11" t="s">
        <v>17</v>
      </c>
      <c r="E1057" s="56" t="s">
        <v>8</v>
      </c>
      <c r="F1057" s="19">
        <v>64</v>
      </c>
      <c r="G1057" s="19">
        <v>7</v>
      </c>
      <c r="H1057" s="19">
        <v>503</v>
      </c>
      <c r="I1057" s="19">
        <v>1559.3</v>
      </c>
      <c r="J1057" s="19">
        <v>64</v>
      </c>
      <c r="K1057" s="20" t="s">
        <v>12</v>
      </c>
    </row>
    <row r="1058" spans="2:11" x14ac:dyDescent="0.2">
      <c r="B1058" s="15">
        <v>38353</v>
      </c>
      <c r="C1058" s="13">
        <v>0.21601851851851853</v>
      </c>
      <c r="D1058" s="11" t="s">
        <v>16</v>
      </c>
      <c r="E1058" s="56" t="s">
        <v>8</v>
      </c>
      <c r="F1058" s="19">
        <v>8</v>
      </c>
      <c r="G1058" s="19">
        <v>15</v>
      </c>
      <c r="H1058" s="19">
        <v>505</v>
      </c>
      <c r="I1058" s="19">
        <v>1565.5</v>
      </c>
      <c r="J1058" s="19">
        <v>8</v>
      </c>
      <c r="K1058" s="20" t="s">
        <v>13</v>
      </c>
    </row>
    <row r="1059" spans="2:11" x14ac:dyDescent="0.2">
      <c r="B1059" s="15">
        <v>38354</v>
      </c>
      <c r="C1059" s="13">
        <v>0.13760416666666667</v>
      </c>
      <c r="D1059" s="11" t="s">
        <v>16</v>
      </c>
      <c r="E1059" s="56" t="s">
        <v>8</v>
      </c>
      <c r="F1059" s="19">
        <v>3</v>
      </c>
      <c r="G1059" s="19">
        <v>71</v>
      </c>
      <c r="H1059" s="19">
        <v>507</v>
      </c>
      <c r="I1059" s="19">
        <v>1571.7</v>
      </c>
      <c r="J1059" s="19">
        <v>3</v>
      </c>
      <c r="K1059" s="20" t="s">
        <v>10</v>
      </c>
    </row>
    <row r="1060" spans="2:11" x14ac:dyDescent="0.2">
      <c r="B1060" s="15">
        <v>38357</v>
      </c>
      <c r="C1060" s="13">
        <v>0.95025462962962959</v>
      </c>
      <c r="D1060" s="11" t="s">
        <v>17</v>
      </c>
      <c r="E1060" s="56" t="s">
        <v>8</v>
      </c>
      <c r="F1060" s="19">
        <v>81</v>
      </c>
      <c r="G1060" s="19">
        <v>22</v>
      </c>
      <c r="H1060" s="19">
        <v>507</v>
      </c>
      <c r="I1060" s="19">
        <v>1571.7</v>
      </c>
      <c r="J1060" s="19">
        <v>81</v>
      </c>
      <c r="K1060" s="20" t="s">
        <v>10</v>
      </c>
    </row>
    <row r="1061" spans="2:11" x14ac:dyDescent="0.2">
      <c r="B1061" s="15">
        <v>38370</v>
      </c>
      <c r="C1061" s="13">
        <v>0.27195601851851853</v>
      </c>
      <c r="D1061" s="11" t="s">
        <v>16</v>
      </c>
      <c r="E1061" s="56" t="s">
        <v>8</v>
      </c>
      <c r="F1061" s="19">
        <v>96</v>
      </c>
      <c r="G1061" s="19">
        <v>31</v>
      </c>
      <c r="H1061" s="19">
        <v>507</v>
      </c>
      <c r="I1061" s="19">
        <v>1571.7</v>
      </c>
      <c r="J1061" s="19">
        <v>96</v>
      </c>
      <c r="K1061" s="20" t="s">
        <v>10</v>
      </c>
    </row>
    <row r="1062" spans="2:11" x14ac:dyDescent="0.2">
      <c r="B1062" s="15">
        <v>38354</v>
      </c>
      <c r="C1062" s="13">
        <v>0.13652777777777778</v>
      </c>
      <c r="D1062" s="11" t="s">
        <v>16</v>
      </c>
      <c r="E1062" s="56" t="s">
        <v>8</v>
      </c>
      <c r="F1062" s="19">
        <v>3</v>
      </c>
      <c r="G1062" s="19">
        <v>43</v>
      </c>
      <c r="H1062" s="19">
        <v>509</v>
      </c>
      <c r="I1062" s="19">
        <v>1577.9</v>
      </c>
      <c r="J1062" s="19">
        <v>3</v>
      </c>
      <c r="K1062" s="20" t="s">
        <v>10</v>
      </c>
    </row>
    <row r="1063" spans="2:11" x14ac:dyDescent="0.2">
      <c r="B1063" s="15">
        <v>38363</v>
      </c>
      <c r="C1063" s="13">
        <v>0.94319444444444445</v>
      </c>
      <c r="D1063" s="11" t="s">
        <v>17</v>
      </c>
      <c r="E1063" s="56" t="s">
        <v>8</v>
      </c>
      <c r="F1063" s="19">
        <v>10</v>
      </c>
      <c r="G1063" s="19">
        <v>1</v>
      </c>
      <c r="H1063" s="19">
        <v>510</v>
      </c>
      <c r="I1063" s="19">
        <v>1581</v>
      </c>
      <c r="J1063" s="19">
        <v>10</v>
      </c>
      <c r="K1063" s="20" t="s">
        <v>9</v>
      </c>
    </row>
    <row r="1064" spans="2:11" x14ac:dyDescent="0.2">
      <c r="B1064" s="15">
        <v>38354</v>
      </c>
      <c r="C1064" s="13">
        <v>0.87468749999999995</v>
      </c>
      <c r="D1064" s="11" t="s">
        <v>17</v>
      </c>
      <c r="E1064" s="56" t="s">
        <v>8</v>
      </c>
      <c r="F1064" s="19">
        <v>54</v>
      </c>
      <c r="G1064" s="19">
        <v>41</v>
      </c>
      <c r="H1064" s="19">
        <v>510</v>
      </c>
      <c r="I1064" s="19">
        <v>1581</v>
      </c>
      <c r="J1064" s="19">
        <v>54</v>
      </c>
      <c r="K1064" s="20" t="s">
        <v>10</v>
      </c>
    </row>
    <row r="1065" spans="2:11" x14ac:dyDescent="0.2">
      <c r="B1065" s="15">
        <v>38353</v>
      </c>
      <c r="C1065" s="13">
        <v>0.39810185185185182</v>
      </c>
      <c r="D1065" s="11" t="s">
        <v>16</v>
      </c>
      <c r="E1065" s="56" t="s">
        <v>8</v>
      </c>
      <c r="F1065" s="19">
        <v>28</v>
      </c>
      <c r="G1065" s="19">
        <v>2</v>
      </c>
      <c r="H1065" s="19">
        <v>511</v>
      </c>
      <c r="I1065" s="19">
        <v>1584.1</v>
      </c>
      <c r="J1065" s="19">
        <v>28</v>
      </c>
      <c r="K1065" s="20" t="s">
        <v>13</v>
      </c>
    </row>
    <row r="1066" spans="2:11" x14ac:dyDescent="0.2">
      <c r="B1066" s="15">
        <v>38369</v>
      </c>
      <c r="C1066" s="13">
        <v>0.31951388888888888</v>
      </c>
      <c r="D1066" s="11" t="s">
        <v>16</v>
      </c>
      <c r="E1066" s="56" t="s">
        <v>8</v>
      </c>
      <c r="F1066" s="19">
        <v>98</v>
      </c>
      <c r="G1066" s="19">
        <v>7</v>
      </c>
      <c r="H1066" s="19">
        <v>514</v>
      </c>
      <c r="I1066" s="19">
        <v>1593.4</v>
      </c>
      <c r="J1066" s="19">
        <v>98</v>
      </c>
      <c r="K1066" s="20" t="s">
        <v>9</v>
      </c>
    </row>
    <row r="1067" spans="2:11" x14ac:dyDescent="0.2">
      <c r="B1067" s="15">
        <v>38366</v>
      </c>
      <c r="C1067" s="13">
        <v>0.19947916666666665</v>
      </c>
      <c r="D1067" s="11" t="s">
        <v>16</v>
      </c>
      <c r="E1067" s="56" t="s">
        <v>8</v>
      </c>
      <c r="F1067" s="19">
        <v>14</v>
      </c>
      <c r="G1067" s="19">
        <v>96</v>
      </c>
      <c r="H1067" s="19">
        <v>517</v>
      </c>
      <c r="I1067" s="19">
        <v>1602.7</v>
      </c>
      <c r="J1067" s="19">
        <v>14</v>
      </c>
      <c r="K1067" s="20" t="s">
        <v>12</v>
      </c>
    </row>
    <row r="1068" spans="2:11" x14ac:dyDescent="0.2">
      <c r="B1068" s="15">
        <v>38363</v>
      </c>
      <c r="C1068" s="13">
        <v>0.33998842592592587</v>
      </c>
      <c r="D1068" s="11" t="s">
        <v>16</v>
      </c>
      <c r="E1068" s="56" t="s">
        <v>8</v>
      </c>
      <c r="F1068" s="19">
        <v>0</v>
      </c>
      <c r="G1068" s="19">
        <v>87</v>
      </c>
      <c r="H1068" s="19">
        <v>518</v>
      </c>
      <c r="I1068" s="19">
        <v>1605.8</v>
      </c>
      <c r="J1068" s="19">
        <v>0</v>
      </c>
      <c r="K1068" s="20" t="s">
        <v>9</v>
      </c>
    </row>
    <row r="1069" spans="2:11" x14ac:dyDescent="0.2">
      <c r="B1069" s="15">
        <v>38360</v>
      </c>
      <c r="C1069" s="13">
        <v>0.31822916666666667</v>
      </c>
      <c r="D1069" s="11" t="s">
        <v>16</v>
      </c>
      <c r="E1069" s="56" t="s">
        <v>8</v>
      </c>
      <c r="F1069" s="19">
        <v>77</v>
      </c>
      <c r="G1069" s="19">
        <v>28</v>
      </c>
      <c r="H1069" s="19">
        <v>518</v>
      </c>
      <c r="I1069" s="19">
        <v>1605.8</v>
      </c>
      <c r="J1069" s="19">
        <v>77</v>
      </c>
      <c r="K1069" s="20" t="s">
        <v>13</v>
      </c>
    </row>
    <row r="1070" spans="2:11" x14ac:dyDescent="0.2">
      <c r="B1070" s="15">
        <v>38354</v>
      </c>
      <c r="C1070" s="13">
        <v>0.82134259259259268</v>
      </c>
      <c r="D1070" s="11" t="s">
        <v>17</v>
      </c>
      <c r="E1070" s="56" t="s">
        <v>8</v>
      </c>
      <c r="F1070" s="19">
        <v>88</v>
      </c>
      <c r="G1070" s="19">
        <v>63</v>
      </c>
      <c r="H1070" s="19">
        <v>518</v>
      </c>
      <c r="I1070" s="19">
        <v>1605.8</v>
      </c>
      <c r="J1070" s="19">
        <v>88</v>
      </c>
      <c r="K1070" s="20" t="s">
        <v>12</v>
      </c>
    </row>
    <row r="1071" spans="2:11" x14ac:dyDescent="0.2">
      <c r="B1071" s="15">
        <v>38357</v>
      </c>
      <c r="C1071" s="13">
        <v>0.52684027777777775</v>
      </c>
      <c r="D1071" s="11" t="s">
        <v>17</v>
      </c>
      <c r="E1071" s="56" t="s">
        <v>8</v>
      </c>
      <c r="F1071" s="19">
        <v>36</v>
      </c>
      <c r="G1071" s="19">
        <v>7</v>
      </c>
      <c r="H1071" s="19">
        <v>519</v>
      </c>
      <c r="I1071" s="19">
        <v>1608.9</v>
      </c>
      <c r="J1071" s="19">
        <v>36</v>
      </c>
      <c r="K1071" s="20" t="s">
        <v>10</v>
      </c>
    </row>
    <row r="1072" spans="2:11" x14ac:dyDescent="0.2">
      <c r="B1072" s="15">
        <v>38353</v>
      </c>
      <c r="C1072" s="13">
        <v>0.39144675925925926</v>
      </c>
      <c r="D1072" s="11" t="s">
        <v>16</v>
      </c>
      <c r="E1072" s="56" t="s">
        <v>8</v>
      </c>
      <c r="F1072" s="19">
        <v>1</v>
      </c>
      <c r="G1072" s="19">
        <v>0</v>
      </c>
      <c r="H1072" s="19">
        <v>521</v>
      </c>
      <c r="I1072" s="19">
        <v>1615.1</v>
      </c>
      <c r="J1072" s="19">
        <v>1</v>
      </c>
      <c r="K1072" s="20" t="s">
        <v>13</v>
      </c>
    </row>
    <row r="1073" spans="2:11" x14ac:dyDescent="0.2">
      <c r="B1073" s="15">
        <v>38355</v>
      </c>
      <c r="C1073" s="13">
        <v>0.26151620370370371</v>
      </c>
      <c r="D1073" s="11" t="s">
        <v>16</v>
      </c>
      <c r="E1073" s="56" t="s">
        <v>8</v>
      </c>
      <c r="F1073" s="19">
        <v>8</v>
      </c>
      <c r="G1073" s="19">
        <v>15</v>
      </c>
      <c r="H1073" s="19">
        <v>521</v>
      </c>
      <c r="I1073" s="19">
        <v>1615.1</v>
      </c>
      <c r="J1073" s="19">
        <v>8</v>
      </c>
      <c r="K1073" s="20" t="s">
        <v>13</v>
      </c>
    </row>
    <row r="1074" spans="2:11" x14ac:dyDescent="0.2">
      <c r="B1074" s="15">
        <v>38355</v>
      </c>
      <c r="C1074" s="13">
        <v>0.86350694444444442</v>
      </c>
      <c r="D1074" s="11" t="s">
        <v>17</v>
      </c>
      <c r="E1074" s="56" t="s">
        <v>8</v>
      </c>
      <c r="F1074" s="19">
        <v>67</v>
      </c>
      <c r="G1074" s="19">
        <v>34</v>
      </c>
      <c r="H1074" s="19">
        <v>523</v>
      </c>
      <c r="I1074" s="19">
        <v>1621.3</v>
      </c>
      <c r="J1074" s="19">
        <v>67</v>
      </c>
      <c r="K1074" s="20" t="s">
        <v>9</v>
      </c>
    </row>
    <row r="1075" spans="2:11" x14ac:dyDescent="0.2">
      <c r="B1075" s="15">
        <v>38368</v>
      </c>
      <c r="C1075" s="13">
        <v>0.21425925925925926</v>
      </c>
      <c r="D1075" s="11" t="s">
        <v>16</v>
      </c>
      <c r="E1075" s="56" t="s">
        <v>8</v>
      </c>
      <c r="F1075" s="19">
        <v>29</v>
      </c>
      <c r="G1075" s="19">
        <v>6</v>
      </c>
      <c r="H1075" s="19">
        <v>528</v>
      </c>
      <c r="I1075" s="19">
        <v>1636.8</v>
      </c>
      <c r="J1075" s="19">
        <v>29</v>
      </c>
      <c r="K1075" s="20" t="s">
        <v>13</v>
      </c>
    </row>
    <row r="1076" spans="2:11" x14ac:dyDescent="0.2">
      <c r="B1076" s="15">
        <v>38362</v>
      </c>
      <c r="C1076" s="13">
        <v>0.92881944444444453</v>
      </c>
      <c r="D1076" s="11" t="s">
        <v>17</v>
      </c>
      <c r="E1076" s="56" t="s">
        <v>8</v>
      </c>
      <c r="F1076" s="19">
        <v>38</v>
      </c>
      <c r="G1076" s="19">
        <v>1</v>
      </c>
      <c r="H1076" s="19">
        <v>528</v>
      </c>
      <c r="I1076" s="19">
        <v>1636.8</v>
      </c>
      <c r="J1076" s="19">
        <v>38</v>
      </c>
      <c r="K1076" s="20" t="s">
        <v>10</v>
      </c>
    </row>
    <row r="1077" spans="2:11" x14ac:dyDescent="0.2">
      <c r="B1077" s="15">
        <v>38354</v>
      </c>
      <c r="C1077" s="13">
        <v>0.65908564814814818</v>
      </c>
      <c r="D1077" s="11" t="s">
        <v>17</v>
      </c>
      <c r="E1077" s="56" t="s">
        <v>8</v>
      </c>
      <c r="F1077" s="19">
        <v>26</v>
      </c>
      <c r="G1077" s="19">
        <v>11</v>
      </c>
      <c r="H1077" s="19">
        <v>530</v>
      </c>
      <c r="I1077" s="19">
        <v>1643</v>
      </c>
      <c r="J1077" s="19">
        <v>26</v>
      </c>
      <c r="K1077" s="20" t="s">
        <v>13</v>
      </c>
    </row>
    <row r="1078" spans="2:11" x14ac:dyDescent="0.2">
      <c r="B1078" s="15">
        <v>38356</v>
      </c>
      <c r="C1078" s="13">
        <v>0.41159722222222223</v>
      </c>
      <c r="D1078" s="11" t="s">
        <v>16</v>
      </c>
      <c r="E1078" s="56" t="s">
        <v>8</v>
      </c>
      <c r="F1078" s="19">
        <v>30</v>
      </c>
      <c r="G1078" s="19">
        <v>5</v>
      </c>
      <c r="H1078" s="19">
        <v>531</v>
      </c>
      <c r="I1078" s="19">
        <v>1646.1</v>
      </c>
      <c r="J1078" s="19">
        <v>30</v>
      </c>
      <c r="K1078" s="20" t="s">
        <v>10</v>
      </c>
    </row>
    <row r="1079" spans="2:11" x14ac:dyDescent="0.2">
      <c r="B1079" s="15">
        <v>38385</v>
      </c>
      <c r="C1079" s="13">
        <v>0.5988310185185185</v>
      </c>
      <c r="D1079" s="11" t="s">
        <v>17</v>
      </c>
      <c r="E1079" s="56" t="s">
        <v>8</v>
      </c>
      <c r="F1079" s="19">
        <v>91</v>
      </c>
      <c r="G1079" s="19">
        <v>33</v>
      </c>
      <c r="H1079" s="19">
        <v>531</v>
      </c>
      <c r="I1079" s="19">
        <v>1646.1</v>
      </c>
      <c r="J1079" s="19">
        <v>91</v>
      </c>
      <c r="K1079" s="20" t="s">
        <v>13</v>
      </c>
    </row>
    <row r="1080" spans="2:11" x14ac:dyDescent="0.2">
      <c r="B1080" s="15">
        <v>38355</v>
      </c>
      <c r="C1080" s="13">
        <v>0.8421643518518519</v>
      </c>
      <c r="D1080" s="11" t="s">
        <v>17</v>
      </c>
      <c r="E1080" s="56" t="s">
        <v>8</v>
      </c>
      <c r="F1080" s="19">
        <v>30</v>
      </c>
      <c r="G1080" s="19">
        <v>3</v>
      </c>
      <c r="H1080" s="19">
        <v>532</v>
      </c>
      <c r="I1080" s="19">
        <v>1649.2</v>
      </c>
      <c r="J1080" s="19">
        <v>30</v>
      </c>
      <c r="K1080" s="20" t="s">
        <v>10</v>
      </c>
    </row>
    <row r="1081" spans="2:11" x14ac:dyDescent="0.2">
      <c r="B1081" s="15">
        <v>38354</v>
      </c>
      <c r="C1081" s="13">
        <v>0.82587962962962969</v>
      </c>
      <c r="D1081" s="11" t="s">
        <v>17</v>
      </c>
      <c r="E1081" s="56" t="s">
        <v>8</v>
      </c>
      <c r="F1081" s="19">
        <v>21</v>
      </c>
      <c r="G1081" s="19">
        <v>15</v>
      </c>
      <c r="H1081" s="19">
        <v>533</v>
      </c>
      <c r="I1081" s="19">
        <v>1652.3</v>
      </c>
      <c r="J1081" s="19">
        <v>21</v>
      </c>
      <c r="K1081" s="20" t="s">
        <v>12</v>
      </c>
    </row>
    <row r="1082" spans="2:11" x14ac:dyDescent="0.2">
      <c r="B1082" s="15">
        <v>38359</v>
      </c>
      <c r="C1082" s="13">
        <v>0.57409722222222226</v>
      </c>
      <c r="D1082" s="11" t="s">
        <v>17</v>
      </c>
      <c r="E1082" s="56" t="s">
        <v>8</v>
      </c>
      <c r="F1082" s="19">
        <v>99</v>
      </c>
      <c r="G1082" s="19">
        <v>38</v>
      </c>
      <c r="H1082" s="19">
        <v>533</v>
      </c>
      <c r="I1082" s="19">
        <v>1652.3</v>
      </c>
      <c r="J1082" s="19">
        <v>99</v>
      </c>
      <c r="K1082" s="20" t="s">
        <v>10</v>
      </c>
    </row>
    <row r="1083" spans="2:11" x14ac:dyDescent="0.2">
      <c r="B1083" s="15">
        <v>38357</v>
      </c>
      <c r="C1083" s="13">
        <v>2.2523148148148143E-2</v>
      </c>
      <c r="D1083" s="11" t="s">
        <v>16</v>
      </c>
      <c r="E1083" s="56" t="s">
        <v>8</v>
      </c>
      <c r="F1083" s="19">
        <v>88</v>
      </c>
      <c r="G1083" s="19">
        <v>27</v>
      </c>
      <c r="H1083" s="19">
        <v>534</v>
      </c>
      <c r="I1083" s="19">
        <v>1655.4</v>
      </c>
      <c r="J1083" s="19">
        <v>88</v>
      </c>
      <c r="K1083" s="20" t="s">
        <v>12</v>
      </c>
    </row>
    <row r="1084" spans="2:11" x14ac:dyDescent="0.2">
      <c r="B1084" s="15">
        <v>38353</v>
      </c>
      <c r="C1084" s="13">
        <v>0.59600694444444446</v>
      </c>
      <c r="D1084" s="11" t="s">
        <v>17</v>
      </c>
      <c r="E1084" s="56" t="s">
        <v>8</v>
      </c>
      <c r="F1084" s="19">
        <v>32</v>
      </c>
      <c r="G1084" s="19">
        <v>11</v>
      </c>
      <c r="H1084" s="19">
        <v>537</v>
      </c>
      <c r="I1084" s="19">
        <v>1664.7</v>
      </c>
      <c r="J1084" s="19">
        <v>32</v>
      </c>
      <c r="K1084" s="20" t="s">
        <v>9</v>
      </c>
    </row>
    <row r="1085" spans="2:11" x14ac:dyDescent="0.2">
      <c r="B1085" s="15">
        <v>38366</v>
      </c>
      <c r="C1085" s="13">
        <v>0.3187962962962963</v>
      </c>
      <c r="D1085" s="11" t="s">
        <v>16</v>
      </c>
      <c r="E1085" s="56" t="s">
        <v>8</v>
      </c>
      <c r="F1085" s="19">
        <v>27</v>
      </c>
      <c r="G1085" s="19">
        <v>5</v>
      </c>
      <c r="H1085" s="19">
        <v>540</v>
      </c>
      <c r="I1085" s="19">
        <v>1674</v>
      </c>
      <c r="J1085" s="19">
        <v>27</v>
      </c>
      <c r="K1085" s="20" t="s">
        <v>10</v>
      </c>
    </row>
    <row r="1086" spans="2:11" x14ac:dyDescent="0.2">
      <c r="B1086" s="15">
        <v>38361</v>
      </c>
      <c r="C1086" s="13">
        <v>0.22173611111111111</v>
      </c>
      <c r="D1086" s="11" t="s">
        <v>16</v>
      </c>
      <c r="E1086" s="56" t="s">
        <v>8</v>
      </c>
      <c r="F1086" s="19">
        <v>13</v>
      </c>
      <c r="G1086" s="19">
        <v>4</v>
      </c>
      <c r="H1086" s="19">
        <v>542</v>
      </c>
      <c r="I1086" s="19">
        <v>1680.2</v>
      </c>
      <c r="J1086" s="19">
        <v>13</v>
      </c>
      <c r="K1086" s="20" t="s">
        <v>10</v>
      </c>
    </row>
    <row r="1087" spans="2:11" x14ac:dyDescent="0.2">
      <c r="B1087" s="15">
        <v>38365</v>
      </c>
      <c r="C1087" s="13">
        <v>0.58037037037037031</v>
      </c>
      <c r="D1087" s="11" t="s">
        <v>17</v>
      </c>
      <c r="E1087" s="56" t="s">
        <v>8</v>
      </c>
      <c r="F1087" s="19">
        <v>23</v>
      </c>
      <c r="G1087" s="19">
        <v>6</v>
      </c>
      <c r="H1087" s="19">
        <v>543</v>
      </c>
      <c r="I1087" s="19">
        <v>1683.3</v>
      </c>
      <c r="J1087" s="19">
        <v>23</v>
      </c>
      <c r="K1087" s="20" t="s">
        <v>13</v>
      </c>
    </row>
    <row r="1088" spans="2:11" x14ac:dyDescent="0.2">
      <c r="B1088" s="15">
        <v>38356</v>
      </c>
      <c r="C1088" s="13">
        <v>0.48204861111111108</v>
      </c>
      <c r="D1088" s="11" t="s">
        <v>16</v>
      </c>
      <c r="E1088" s="56" t="s">
        <v>8</v>
      </c>
      <c r="F1088" s="19">
        <v>10</v>
      </c>
      <c r="G1088" s="19">
        <v>2</v>
      </c>
      <c r="H1088" s="19">
        <v>544</v>
      </c>
      <c r="I1088" s="19">
        <v>1686.4</v>
      </c>
      <c r="J1088" s="19">
        <v>10</v>
      </c>
      <c r="K1088" s="20" t="s">
        <v>9</v>
      </c>
    </row>
    <row r="1089" spans="2:11" x14ac:dyDescent="0.2">
      <c r="B1089" s="15">
        <v>38356</v>
      </c>
      <c r="C1089" s="13">
        <v>0.27148148148148149</v>
      </c>
      <c r="D1089" s="11" t="s">
        <v>16</v>
      </c>
      <c r="E1089" s="56" t="s">
        <v>8</v>
      </c>
      <c r="F1089" s="19">
        <v>72</v>
      </c>
      <c r="G1089" s="19">
        <v>40</v>
      </c>
      <c r="H1089" s="19">
        <v>547</v>
      </c>
      <c r="I1089" s="19">
        <v>1695.7</v>
      </c>
      <c r="J1089" s="19">
        <v>72</v>
      </c>
      <c r="K1089" s="20" t="s">
        <v>10</v>
      </c>
    </row>
    <row r="1090" spans="2:11" x14ac:dyDescent="0.2">
      <c r="B1090" s="15">
        <v>38364</v>
      </c>
      <c r="C1090" s="13">
        <v>0.51502314814814809</v>
      </c>
      <c r="D1090" s="11" t="s">
        <v>17</v>
      </c>
      <c r="E1090" s="56" t="s">
        <v>8</v>
      </c>
      <c r="F1090" s="19">
        <v>80</v>
      </c>
      <c r="G1090" s="19">
        <v>26</v>
      </c>
      <c r="H1090" s="19">
        <v>548</v>
      </c>
      <c r="I1090" s="19">
        <v>1698.8</v>
      </c>
      <c r="J1090" s="19">
        <v>80</v>
      </c>
      <c r="K1090" s="20" t="s">
        <v>12</v>
      </c>
    </row>
    <row r="1091" spans="2:11" x14ac:dyDescent="0.2">
      <c r="B1091" s="15">
        <v>38363</v>
      </c>
      <c r="C1091" s="13">
        <v>0.25475694444444447</v>
      </c>
      <c r="D1091" s="11" t="s">
        <v>16</v>
      </c>
      <c r="E1091" s="56" t="s">
        <v>8</v>
      </c>
      <c r="F1091" s="19">
        <v>44</v>
      </c>
      <c r="G1091" s="19">
        <v>38</v>
      </c>
      <c r="H1091" s="19">
        <v>549</v>
      </c>
      <c r="I1091" s="19">
        <v>1701.9</v>
      </c>
      <c r="J1091" s="19">
        <v>44</v>
      </c>
      <c r="K1091" s="20" t="s">
        <v>12</v>
      </c>
    </row>
    <row r="1092" spans="2:11" x14ac:dyDescent="0.2">
      <c r="B1092" s="15">
        <v>38354</v>
      </c>
      <c r="C1092" s="13">
        <v>0.94158564814814805</v>
      </c>
      <c r="D1092" s="11" t="s">
        <v>17</v>
      </c>
      <c r="E1092" s="56" t="s">
        <v>8</v>
      </c>
      <c r="F1092" s="19">
        <v>49</v>
      </c>
      <c r="G1092" s="19">
        <v>5</v>
      </c>
      <c r="H1092" s="19">
        <v>549</v>
      </c>
      <c r="I1092" s="19">
        <v>1701.9</v>
      </c>
      <c r="J1092" s="19">
        <v>49</v>
      </c>
      <c r="K1092" s="20" t="s">
        <v>13</v>
      </c>
    </row>
    <row r="1093" spans="2:11" x14ac:dyDescent="0.2">
      <c r="B1093" s="15">
        <v>38356</v>
      </c>
      <c r="C1093" s="13">
        <v>0.21836805555555558</v>
      </c>
      <c r="D1093" s="11" t="s">
        <v>16</v>
      </c>
      <c r="E1093" s="56" t="s">
        <v>8</v>
      </c>
      <c r="F1093" s="19">
        <v>63</v>
      </c>
      <c r="G1093" s="19">
        <v>9</v>
      </c>
      <c r="H1093" s="19">
        <v>551</v>
      </c>
      <c r="I1093" s="19">
        <v>1708.1</v>
      </c>
      <c r="J1093" s="19">
        <v>63</v>
      </c>
      <c r="K1093" s="20" t="s">
        <v>10</v>
      </c>
    </row>
    <row r="1094" spans="2:11" x14ac:dyDescent="0.2">
      <c r="B1094" s="15">
        <v>38370</v>
      </c>
      <c r="C1094" s="13">
        <v>0.4107986111111111</v>
      </c>
      <c r="D1094" s="11" t="s">
        <v>16</v>
      </c>
      <c r="E1094" s="56" t="s">
        <v>8</v>
      </c>
      <c r="F1094" s="19">
        <v>38</v>
      </c>
      <c r="G1094" s="19">
        <v>2</v>
      </c>
      <c r="H1094" s="19">
        <v>552</v>
      </c>
      <c r="I1094" s="19">
        <v>1711.2</v>
      </c>
      <c r="J1094" s="19">
        <v>38</v>
      </c>
      <c r="K1094" s="20" t="s">
        <v>10</v>
      </c>
    </row>
    <row r="1095" spans="2:11" x14ac:dyDescent="0.2">
      <c r="B1095" s="15">
        <v>38360</v>
      </c>
      <c r="C1095" s="13">
        <v>0.47081018518518519</v>
      </c>
      <c r="D1095" s="11" t="s">
        <v>16</v>
      </c>
      <c r="E1095" s="56" t="s">
        <v>8</v>
      </c>
      <c r="F1095" s="19">
        <v>93</v>
      </c>
      <c r="G1095" s="19">
        <v>72</v>
      </c>
      <c r="H1095" s="19">
        <v>554</v>
      </c>
      <c r="I1095" s="19">
        <v>1717.4</v>
      </c>
      <c r="J1095" s="19">
        <v>93</v>
      </c>
      <c r="K1095" s="20" t="s">
        <v>12</v>
      </c>
    </row>
    <row r="1096" spans="2:11" x14ac:dyDescent="0.2">
      <c r="B1096" s="15">
        <v>38377</v>
      </c>
      <c r="C1096" s="13">
        <v>0.36451388888888886</v>
      </c>
      <c r="D1096" s="11" t="s">
        <v>16</v>
      </c>
      <c r="E1096" s="56" t="s">
        <v>8</v>
      </c>
      <c r="F1096" s="19">
        <v>29</v>
      </c>
      <c r="G1096" s="19">
        <v>8</v>
      </c>
      <c r="H1096" s="19">
        <v>555</v>
      </c>
      <c r="I1096" s="19">
        <v>1720.5</v>
      </c>
      <c r="J1096" s="19">
        <v>29</v>
      </c>
      <c r="K1096" s="20" t="s">
        <v>13</v>
      </c>
    </row>
    <row r="1097" spans="2:11" x14ac:dyDescent="0.2">
      <c r="B1097" s="15">
        <v>38355</v>
      </c>
      <c r="C1097" s="13">
        <v>0.60945601851851849</v>
      </c>
      <c r="D1097" s="11" t="s">
        <v>17</v>
      </c>
      <c r="E1097" s="56" t="s">
        <v>8</v>
      </c>
      <c r="F1097" s="19">
        <v>66</v>
      </c>
      <c r="G1097" s="19">
        <v>46</v>
      </c>
      <c r="H1097" s="19">
        <v>555</v>
      </c>
      <c r="I1097" s="19">
        <v>1720.5</v>
      </c>
      <c r="J1097" s="19">
        <v>66</v>
      </c>
      <c r="K1097" s="20" t="s">
        <v>10</v>
      </c>
    </row>
    <row r="1098" spans="2:11" x14ac:dyDescent="0.2">
      <c r="B1098" s="15">
        <v>38359</v>
      </c>
      <c r="C1098" s="13">
        <v>0.53162037037037035</v>
      </c>
      <c r="D1098" s="11" t="s">
        <v>17</v>
      </c>
      <c r="E1098" s="56" t="s">
        <v>8</v>
      </c>
      <c r="F1098" s="19">
        <v>62</v>
      </c>
      <c r="G1098" s="19">
        <v>40</v>
      </c>
      <c r="H1098" s="19">
        <v>562</v>
      </c>
      <c r="I1098" s="19">
        <v>1742.2</v>
      </c>
      <c r="J1098" s="19">
        <v>62</v>
      </c>
      <c r="K1098" s="20" t="s">
        <v>13</v>
      </c>
    </row>
    <row r="1099" spans="2:11" x14ac:dyDescent="0.2">
      <c r="B1099" s="15">
        <v>38358</v>
      </c>
      <c r="C1099" s="13">
        <v>0.80532407407407414</v>
      </c>
      <c r="D1099" s="11" t="s">
        <v>17</v>
      </c>
      <c r="E1099" s="56" t="s">
        <v>8</v>
      </c>
      <c r="F1099" s="19">
        <v>29</v>
      </c>
      <c r="G1099" s="19">
        <v>23</v>
      </c>
      <c r="H1099" s="19">
        <v>565</v>
      </c>
      <c r="I1099" s="19">
        <v>1751.5</v>
      </c>
      <c r="J1099" s="19">
        <v>29</v>
      </c>
      <c r="K1099" s="20" t="s">
        <v>13</v>
      </c>
    </row>
    <row r="1100" spans="2:11" x14ac:dyDescent="0.2">
      <c r="B1100" s="15">
        <v>38358</v>
      </c>
      <c r="C1100" s="13">
        <v>0.85335648148148147</v>
      </c>
      <c r="D1100" s="11" t="s">
        <v>17</v>
      </c>
      <c r="E1100" s="56" t="s">
        <v>8</v>
      </c>
      <c r="F1100" s="19">
        <v>35</v>
      </c>
      <c r="G1100" s="19">
        <v>1</v>
      </c>
      <c r="H1100" s="19">
        <v>565</v>
      </c>
      <c r="I1100" s="19">
        <v>1751.5</v>
      </c>
      <c r="J1100" s="19">
        <v>35</v>
      </c>
      <c r="K1100" s="20" t="s">
        <v>12</v>
      </c>
    </row>
    <row r="1101" spans="2:11" x14ac:dyDescent="0.2">
      <c r="B1101" s="15">
        <v>38358</v>
      </c>
      <c r="C1101" s="13">
        <v>2.9988425925925922E-2</v>
      </c>
      <c r="D1101" s="11" t="s">
        <v>16</v>
      </c>
      <c r="E1101" s="56" t="s">
        <v>8</v>
      </c>
      <c r="F1101" s="19">
        <v>61</v>
      </c>
      <c r="G1101" s="19">
        <v>40</v>
      </c>
      <c r="H1101" s="19">
        <v>567</v>
      </c>
      <c r="I1101" s="19">
        <v>1757.7</v>
      </c>
      <c r="J1101" s="19">
        <v>61</v>
      </c>
      <c r="K1101" s="20" t="s">
        <v>10</v>
      </c>
    </row>
    <row r="1102" spans="2:11" x14ac:dyDescent="0.2">
      <c r="B1102" s="15">
        <v>38354</v>
      </c>
      <c r="C1102" s="13">
        <v>0.78594907407407411</v>
      </c>
      <c r="D1102" s="11" t="s">
        <v>17</v>
      </c>
      <c r="E1102" s="56" t="s">
        <v>8</v>
      </c>
      <c r="F1102" s="19">
        <v>67</v>
      </c>
      <c r="G1102" s="19">
        <v>41</v>
      </c>
      <c r="H1102" s="19">
        <v>568</v>
      </c>
      <c r="I1102" s="19">
        <v>1760.8</v>
      </c>
      <c r="J1102" s="19">
        <v>67</v>
      </c>
      <c r="K1102" s="20" t="s">
        <v>9</v>
      </c>
    </row>
    <row r="1103" spans="2:11" x14ac:dyDescent="0.2">
      <c r="B1103" s="15">
        <v>38356</v>
      </c>
      <c r="C1103" s="13">
        <v>0.40550925925925929</v>
      </c>
      <c r="D1103" s="11" t="s">
        <v>16</v>
      </c>
      <c r="E1103" s="56" t="s">
        <v>8</v>
      </c>
      <c r="F1103" s="19">
        <v>46</v>
      </c>
      <c r="G1103" s="19">
        <v>21</v>
      </c>
      <c r="H1103" s="19">
        <v>569</v>
      </c>
      <c r="I1103" s="19">
        <v>1763.9</v>
      </c>
      <c r="J1103" s="19">
        <v>46</v>
      </c>
      <c r="K1103" s="20" t="s">
        <v>13</v>
      </c>
    </row>
    <row r="1104" spans="2:11" x14ac:dyDescent="0.2">
      <c r="B1104" s="15">
        <v>38354</v>
      </c>
      <c r="C1104" s="13">
        <v>0.50143518518518515</v>
      </c>
      <c r="D1104" s="11" t="s">
        <v>17</v>
      </c>
      <c r="E1104" s="56" t="s">
        <v>8</v>
      </c>
      <c r="F1104" s="19">
        <v>66</v>
      </c>
      <c r="G1104" s="19">
        <v>46</v>
      </c>
      <c r="H1104" s="19">
        <v>569</v>
      </c>
      <c r="I1104" s="19">
        <v>1763.9</v>
      </c>
      <c r="J1104" s="19">
        <v>66</v>
      </c>
      <c r="K1104" s="20" t="s">
        <v>10</v>
      </c>
    </row>
    <row r="1105" spans="2:11" x14ac:dyDescent="0.2">
      <c r="B1105" s="15">
        <v>38362</v>
      </c>
      <c r="C1105" s="13">
        <v>0.53167824074074077</v>
      </c>
      <c r="D1105" s="11" t="s">
        <v>17</v>
      </c>
      <c r="E1105" s="56" t="s">
        <v>8</v>
      </c>
      <c r="F1105" s="19">
        <v>93</v>
      </c>
      <c r="G1105" s="19">
        <v>17</v>
      </c>
      <c r="H1105" s="19">
        <v>569</v>
      </c>
      <c r="I1105" s="19">
        <v>1763.9</v>
      </c>
      <c r="J1105" s="19">
        <v>93</v>
      </c>
      <c r="K1105" s="20" t="s">
        <v>12</v>
      </c>
    </row>
    <row r="1106" spans="2:11" x14ac:dyDescent="0.2">
      <c r="B1106" s="15">
        <v>38357</v>
      </c>
      <c r="C1106" s="13">
        <v>0.48623842592592598</v>
      </c>
      <c r="D1106" s="11" t="s">
        <v>16</v>
      </c>
      <c r="E1106" s="56" t="s">
        <v>8</v>
      </c>
      <c r="F1106" s="19">
        <v>87</v>
      </c>
      <c r="G1106" s="19">
        <v>46</v>
      </c>
      <c r="H1106" s="19">
        <v>570</v>
      </c>
      <c r="I1106" s="19">
        <v>1767</v>
      </c>
      <c r="J1106" s="19">
        <v>87</v>
      </c>
      <c r="K1106" s="20" t="s">
        <v>9</v>
      </c>
    </row>
    <row r="1107" spans="2:11" x14ac:dyDescent="0.2">
      <c r="B1107" s="15">
        <v>38369</v>
      </c>
      <c r="C1107" s="13">
        <v>0.66025462962962966</v>
      </c>
      <c r="D1107" s="11" t="s">
        <v>17</v>
      </c>
      <c r="E1107" s="56" t="s">
        <v>8</v>
      </c>
      <c r="F1107" s="19">
        <v>22</v>
      </c>
      <c r="G1107" s="19">
        <v>55</v>
      </c>
      <c r="H1107" s="19">
        <v>572</v>
      </c>
      <c r="I1107" s="19">
        <v>1773.2</v>
      </c>
      <c r="J1107" s="19">
        <v>22</v>
      </c>
      <c r="K1107" s="20" t="s">
        <v>10</v>
      </c>
    </row>
    <row r="1108" spans="2:11" x14ac:dyDescent="0.2">
      <c r="B1108" s="15">
        <v>38355</v>
      </c>
      <c r="C1108" s="13">
        <v>6.6331018518518511E-2</v>
      </c>
      <c r="D1108" s="11" t="s">
        <v>16</v>
      </c>
      <c r="E1108" s="56" t="s">
        <v>8</v>
      </c>
      <c r="F1108" s="19">
        <v>68</v>
      </c>
      <c r="G1108" s="19">
        <v>8</v>
      </c>
      <c r="H1108" s="19">
        <v>572</v>
      </c>
      <c r="I1108" s="19">
        <v>1773.2</v>
      </c>
      <c r="J1108" s="19">
        <v>68</v>
      </c>
      <c r="K1108" s="20" t="s">
        <v>12</v>
      </c>
    </row>
    <row r="1109" spans="2:11" x14ac:dyDescent="0.2">
      <c r="B1109" s="15">
        <v>38354</v>
      </c>
      <c r="C1109" s="13">
        <v>0.23447916666666666</v>
      </c>
      <c r="D1109" s="11" t="s">
        <v>16</v>
      </c>
      <c r="E1109" s="56" t="s">
        <v>8</v>
      </c>
      <c r="F1109" s="19">
        <v>10</v>
      </c>
      <c r="G1109" s="19">
        <v>2</v>
      </c>
      <c r="H1109" s="19">
        <v>574</v>
      </c>
      <c r="I1109" s="19">
        <v>1779.4</v>
      </c>
      <c r="J1109" s="19">
        <v>10</v>
      </c>
      <c r="K1109" s="20" t="s">
        <v>9</v>
      </c>
    </row>
    <row r="1110" spans="2:11" x14ac:dyDescent="0.2">
      <c r="B1110" s="15">
        <v>38358</v>
      </c>
      <c r="C1110" s="13">
        <v>0.14219907407407409</v>
      </c>
      <c r="D1110" s="11" t="s">
        <v>16</v>
      </c>
      <c r="E1110" s="56" t="s">
        <v>8</v>
      </c>
      <c r="F1110" s="19">
        <v>68</v>
      </c>
      <c r="G1110" s="19">
        <v>8</v>
      </c>
      <c r="H1110" s="19">
        <v>575</v>
      </c>
      <c r="I1110" s="19">
        <v>1782.5</v>
      </c>
      <c r="J1110" s="19">
        <v>68</v>
      </c>
      <c r="K1110" s="20" t="s">
        <v>12</v>
      </c>
    </row>
    <row r="1111" spans="2:11" x14ac:dyDescent="0.2">
      <c r="B1111" s="15">
        <v>38354</v>
      </c>
      <c r="C1111" s="13">
        <v>0.76776620370370363</v>
      </c>
      <c r="D1111" s="11" t="s">
        <v>17</v>
      </c>
      <c r="E1111" s="56" t="s">
        <v>8</v>
      </c>
      <c r="F1111" s="19">
        <v>32</v>
      </c>
      <c r="G1111" s="19">
        <v>5</v>
      </c>
      <c r="H1111" s="19">
        <v>576</v>
      </c>
      <c r="I1111" s="19">
        <v>1785.6</v>
      </c>
      <c r="J1111" s="19">
        <v>32</v>
      </c>
      <c r="K1111" s="20" t="s">
        <v>9</v>
      </c>
    </row>
    <row r="1112" spans="2:11" x14ac:dyDescent="0.2">
      <c r="B1112" s="15">
        <v>38353</v>
      </c>
      <c r="C1112" s="13">
        <v>0.4342361111111111</v>
      </c>
      <c r="D1112" s="11" t="s">
        <v>16</v>
      </c>
      <c r="E1112" s="56" t="s">
        <v>8</v>
      </c>
      <c r="F1112" s="19">
        <v>40</v>
      </c>
      <c r="G1112" s="19">
        <v>3</v>
      </c>
      <c r="H1112" s="19">
        <v>576</v>
      </c>
      <c r="I1112" s="19">
        <v>1785.6</v>
      </c>
      <c r="J1112" s="19">
        <v>40</v>
      </c>
      <c r="K1112" s="20" t="s">
        <v>10</v>
      </c>
    </row>
    <row r="1113" spans="2:11" x14ac:dyDescent="0.2">
      <c r="B1113" s="15">
        <v>38354</v>
      </c>
      <c r="C1113" s="13">
        <v>0.35800925925925925</v>
      </c>
      <c r="D1113" s="11" t="s">
        <v>16</v>
      </c>
      <c r="E1113" s="56" t="s">
        <v>8</v>
      </c>
      <c r="F1113" s="19">
        <v>3</v>
      </c>
      <c r="G1113" s="19">
        <v>0</v>
      </c>
      <c r="H1113" s="19">
        <v>577</v>
      </c>
      <c r="I1113" s="19">
        <v>1788.7</v>
      </c>
      <c r="J1113" s="19">
        <v>3</v>
      </c>
      <c r="K1113" s="20" t="s">
        <v>10</v>
      </c>
    </row>
    <row r="1114" spans="2:11" x14ac:dyDescent="0.2">
      <c r="B1114" s="15">
        <v>38357</v>
      </c>
      <c r="C1114" s="13">
        <v>0.34246527777777774</v>
      </c>
      <c r="D1114" s="11" t="s">
        <v>16</v>
      </c>
      <c r="E1114" s="56" t="s">
        <v>8</v>
      </c>
      <c r="F1114" s="19">
        <v>59</v>
      </c>
      <c r="G1114" s="19">
        <v>35</v>
      </c>
      <c r="H1114" s="19">
        <v>577</v>
      </c>
      <c r="I1114" s="19">
        <v>1788.7</v>
      </c>
      <c r="J1114" s="19">
        <v>59</v>
      </c>
      <c r="K1114" s="20" t="s">
        <v>12</v>
      </c>
    </row>
    <row r="1115" spans="2:11" x14ac:dyDescent="0.2">
      <c r="B1115" s="15">
        <v>38355</v>
      </c>
      <c r="C1115" s="13">
        <v>0.33581018518518518</v>
      </c>
      <c r="D1115" s="11" t="s">
        <v>16</v>
      </c>
      <c r="E1115" s="56" t="s">
        <v>8</v>
      </c>
      <c r="F1115" s="19">
        <v>23</v>
      </c>
      <c r="G1115" s="19">
        <v>73</v>
      </c>
      <c r="H1115" s="19">
        <v>581</v>
      </c>
      <c r="I1115" s="19">
        <v>1801.1</v>
      </c>
      <c r="J1115" s="19">
        <v>23</v>
      </c>
      <c r="K1115" s="20" t="s">
        <v>13</v>
      </c>
    </row>
    <row r="1116" spans="2:11" x14ac:dyDescent="0.2">
      <c r="B1116" s="15">
        <v>38353</v>
      </c>
      <c r="C1116" s="13">
        <v>0.29041666666666666</v>
      </c>
      <c r="D1116" s="11" t="s">
        <v>16</v>
      </c>
      <c r="E1116" s="56" t="s">
        <v>8</v>
      </c>
      <c r="F1116" s="19">
        <v>37</v>
      </c>
      <c r="G1116" s="19">
        <v>20</v>
      </c>
      <c r="H1116" s="19">
        <v>584</v>
      </c>
      <c r="I1116" s="19">
        <v>1810.4</v>
      </c>
      <c r="J1116" s="19">
        <v>37</v>
      </c>
      <c r="K1116" s="20" t="s">
        <v>13</v>
      </c>
    </row>
    <row r="1117" spans="2:11" x14ac:dyDescent="0.2">
      <c r="B1117" s="15">
        <v>38368</v>
      </c>
      <c r="C1117" s="13">
        <v>0.4526041666666667</v>
      </c>
      <c r="D1117" s="11" t="s">
        <v>16</v>
      </c>
      <c r="E1117" s="56" t="s">
        <v>8</v>
      </c>
      <c r="F1117" s="19">
        <v>38</v>
      </c>
      <c r="G1117" s="19">
        <v>2</v>
      </c>
      <c r="H1117" s="19">
        <v>584</v>
      </c>
      <c r="I1117" s="19">
        <v>1810.4</v>
      </c>
      <c r="J1117" s="19">
        <v>38</v>
      </c>
      <c r="K1117" s="20" t="s">
        <v>10</v>
      </c>
    </row>
    <row r="1118" spans="2:11" x14ac:dyDescent="0.2">
      <c r="B1118" s="15">
        <v>38365</v>
      </c>
      <c r="C1118" s="13">
        <v>0.51604166666666662</v>
      </c>
      <c r="D1118" s="11" t="s">
        <v>17</v>
      </c>
      <c r="E1118" s="56" t="s">
        <v>8</v>
      </c>
      <c r="F1118" s="19">
        <v>43</v>
      </c>
      <c r="G1118" s="19">
        <v>3</v>
      </c>
      <c r="H1118" s="19">
        <v>584</v>
      </c>
      <c r="I1118" s="19">
        <v>1810.4</v>
      </c>
      <c r="J1118" s="19">
        <v>43</v>
      </c>
      <c r="K1118" s="20" t="s">
        <v>12</v>
      </c>
    </row>
    <row r="1119" spans="2:11" x14ac:dyDescent="0.2">
      <c r="B1119" s="15">
        <v>38353</v>
      </c>
      <c r="C1119" s="13">
        <v>0.85832175925925924</v>
      </c>
      <c r="D1119" s="11" t="s">
        <v>17</v>
      </c>
      <c r="E1119" s="56" t="s">
        <v>8</v>
      </c>
      <c r="F1119" s="19">
        <v>29</v>
      </c>
      <c r="G1119" s="19">
        <v>1</v>
      </c>
      <c r="H1119" s="19">
        <v>586</v>
      </c>
      <c r="I1119" s="19">
        <v>1816.6</v>
      </c>
      <c r="J1119" s="19">
        <v>29</v>
      </c>
      <c r="K1119" s="20" t="s">
        <v>13</v>
      </c>
    </row>
    <row r="1120" spans="2:11" x14ac:dyDescent="0.2">
      <c r="B1120" s="15">
        <v>38356</v>
      </c>
      <c r="C1120" s="13">
        <v>0.7069212962962963</v>
      </c>
      <c r="D1120" s="11" t="s">
        <v>17</v>
      </c>
      <c r="E1120" s="56" t="s">
        <v>8</v>
      </c>
      <c r="F1120" s="19">
        <v>35</v>
      </c>
      <c r="G1120" s="19">
        <v>14</v>
      </c>
      <c r="H1120" s="19">
        <v>586</v>
      </c>
      <c r="I1120" s="19">
        <v>1816.6</v>
      </c>
      <c r="J1120" s="19">
        <v>35</v>
      </c>
      <c r="K1120" s="20" t="s">
        <v>12</v>
      </c>
    </row>
    <row r="1121" spans="2:11" x14ac:dyDescent="0.2">
      <c r="B1121" s="15">
        <v>38357</v>
      </c>
      <c r="C1121" s="13">
        <v>0.87872685185185195</v>
      </c>
      <c r="D1121" s="11" t="s">
        <v>17</v>
      </c>
      <c r="E1121" s="56" t="s">
        <v>8</v>
      </c>
      <c r="F1121" s="19">
        <v>35</v>
      </c>
      <c r="G1121" s="19">
        <v>14</v>
      </c>
      <c r="H1121" s="19">
        <v>586</v>
      </c>
      <c r="I1121" s="19">
        <v>1816.6</v>
      </c>
      <c r="J1121" s="19">
        <v>35</v>
      </c>
      <c r="K1121" s="20" t="s">
        <v>12</v>
      </c>
    </row>
    <row r="1122" spans="2:11" x14ac:dyDescent="0.2">
      <c r="B1122" s="15">
        <v>38361</v>
      </c>
      <c r="C1122" s="13">
        <v>0.76642361111111112</v>
      </c>
      <c r="D1122" s="11" t="s">
        <v>17</v>
      </c>
      <c r="E1122" s="56" t="s">
        <v>8</v>
      </c>
      <c r="F1122" s="19">
        <v>15</v>
      </c>
      <c r="G1122" s="19">
        <v>68</v>
      </c>
      <c r="H1122" s="19">
        <v>587</v>
      </c>
      <c r="I1122" s="19">
        <v>1819.7</v>
      </c>
      <c r="J1122" s="19">
        <v>15</v>
      </c>
      <c r="K1122" s="20" t="s">
        <v>13</v>
      </c>
    </row>
    <row r="1123" spans="2:11" x14ac:dyDescent="0.2">
      <c r="B1123" s="15">
        <v>38357</v>
      </c>
      <c r="C1123" s="13">
        <v>0.42637731481481483</v>
      </c>
      <c r="D1123" s="11" t="s">
        <v>16</v>
      </c>
      <c r="E1123" s="56" t="s">
        <v>8</v>
      </c>
      <c r="F1123" s="19">
        <v>48</v>
      </c>
      <c r="G1123" s="19">
        <v>43</v>
      </c>
      <c r="H1123" s="19">
        <v>587</v>
      </c>
      <c r="I1123" s="19">
        <v>1819.7</v>
      </c>
      <c r="J1123" s="19">
        <v>48</v>
      </c>
      <c r="K1123" s="20" t="s">
        <v>12</v>
      </c>
    </row>
    <row r="1124" spans="2:11" x14ac:dyDescent="0.2">
      <c r="B1124" s="15">
        <v>38356</v>
      </c>
      <c r="C1124" s="13">
        <v>0.55502314814814813</v>
      </c>
      <c r="D1124" s="11" t="s">
        <v>17</v>
      </c>
      <c r="E1124" s="56" t="s">
        <v>8</v>
      </c>
      <c r="F1124" s="19">
        <v>73</v>
      </c>
      <c r="G1124" s="19">
        <v>50</v>
      </c>
      <c r="H1124" s="19">
        <v>588</v>
      </c>
      <c r="I1124" s="19">
        <v>1822.8</v>
      </c>
      <c r="J1124" s="19">
        <v>73</v>
      </c>
      <c r="K1124" s="20" t="s">
        <v>9</v>
      </c>
    </row>
    <row r="1125" spans="2:11" x14ac:dyDescent="0.2">
      <c r="B1125" s="15">
        <v>38355</v>
      </c>
      <c r="C1125" s="13">
        <v>0.90021990740740743</v>
      </c>
      <c r="D1125" s="11" t="s">
        <v>17</v>
      </c>
      <c r="E1125" s="56" t="s">
        <v>8</v>
      </c>
      <c r="F1125" s="19">
        <v>13</v>
      </c>
      <c r="G1125" s="19">
        <v>4</v>
      </c>
      <c r="H1125" s="19">
        <v>590</v>
      </c>
      <c r="I1125" s="19">
        <v>1829</v>
      </c>
      <c r="J1125" s="19">
        <v>13</v>
      </c>
      <c r="K1125" s="20" t="s">
        <v>10</v>
      </c>
    </row>
    <row r="1126" spans="2:11" x14ac:dyDescent="0.2">
      <c r="B1126" s="15">
        <v>38356</v>
      </c>
      <c r="C1126" s="13">
        <v>0.7622916666666667</v>
      </c>
      <c r="D1126" s="11" t="s">
        <v>17</v>
      </c>
      <c r="E1126" s="56" t="s">
        <v>8</v>
      </c>
      <c r="F1126" s="19">
        <v>97</v>
      </c>
      <c r="G1126" s="19">
        <v>20</v>
      </c>
      <c r="H1126" s="19">
        <v>591</v>
      </c>
      <c r="I1126" s="19">
        <v>1832.1</v>
      </c>
      <c r="J1126" s="19">
        <v>97</v>
      </c>
      <c r="K1126" s="20" t="s">
        <v>13</v>
      </c>
    </row>
    <row r="1127" spans="2:11" x14ac:dyDescent="0.2">
      <c r="B1127" s="15">
        <v>38358</v>
      </c>
      <c r="C1127" s="13">
        <v>0.22274305555555554</v>
      </c>
      <c r="D1127" s="11" t="s">
        <v>16</v>
      </c>
      <c r="E1127" s="56" t="s">
        <v>8</v>
      </c>
      <c r="F1127" s="19">
        <v>96</v>
      </c>
      <c r="G1127" s="19">
        <v>76</v>
      </c>
      <c r="H1127" s="19">
        <v>595</v>
      </c>
      <c r="I1127" s="19">
        <v>1844.5</v>
      </c>
      <c r="J1127" s="19">
        <v>96</v>
      </c>
      <c r="K1127" s="20" t="s">
        <v>10</v>
      </c>
    </row>
    <row r="1128" spans="2:11" x14ac:dyDescent="0.2">
      <c r="B1128" s="15">
        <v>38355</v>
      </c>
      <c r="C1128" s="13">
        <v>2.2962962962962966E-2</v>
      </c>
      <c r="D1128" s="11" t="s">
        <v>16</v>
      </c>
      <c r="E1128" s="56" t="s">
        <v>8</v>
      </c>
      <c r="F1128" s="19">
        <v>52</v>
      </c>
      <c r="G1128" s="19">
        <v>1</v>
      </c>
      <c r="H1128" s="19">
        <v>598</v>
      </c>
      <c r="I1128" s="19">
        <v>1853.8</v>
      </c>
      <c r="J1128" s="19">
        <v>52</v>
      </c>
      <c r="K1128" s="20" t="s">
        <v>12</v>
      </c>
    </row>
    <row r="1129" spans="2:11" x14ac:dyDescent="0.2">
      <c r="B1129" s="15">
        <v>38373</v>
      </c>
      <c r="C1129" s="13">
        <v>0.68995370370370368</v>
      </c>
      <c r="D1129" s="11" t="s">
        <v>17</v>
      </c>
      <c r="E1129" s="56" t="s">
        <v>8</v>
      </c>
      <c r="F1129" s="19">
        <v>8</v>
      </c>
      <c r="G1129" s="19">
        <v>4</v>
      </c>
      <c r="H1129" s="19">
        <v>599</v>
      </c>
      <c r="I1129" s="19">
        <v>1856.9</v>
      </c>
      <c r="J1129" s="19">
        <v>8</v>
      </c>
      <c r="K1129" s="20" t="s">
        <v>13</v>
      </c>
    </row>
    <row r="1130" spans="2:11" x14ac:dyDescent="0.2">
      <c r="B1130" s="15">
        <v>38377</v>
      </c>
      <c r="C1130" s="13">
        <v>0.61259259259259258</v>
      </c>
      <c r="D1130" s="11" t="s">
        <v>17</v>
      </c>
      <c r="E1130" s="56" t="s">
        <v>8</v>
      </c>
      <c r="F1130" s="19">
        <v>30</v>
      </c>
      <c r="G1130" s="19">
        <v>82</v>
      </c>
      <c r="H1130" s="19">
        <v>599</v>
      </c>
      <c r="I1130" s="19">
        <v>1856.9</v>
      </c>
      <c r="J1130" s="19">
        <v>30</v>
      </c>
      <c r="K1130" s="20" t="s">
        <v>10</v>
      </c>
    </row>
    <row r="1131" spans="2:11" x14ac:dyDescent="0.2">
      <c r="B1131" s="15">
        <v>38354</v>
      </c>
      <c r="C1131" s="13">
        <v>0.14921296296296296</v>
      </c>
      <c r="D1131" s="11" t="s">
        <v>16</v>
      </c>
      <c r="E1131" s="56" t="s">
        <v>8</v>
      </c>
      <c r="F1131" s="19">
        <v>39</v>
      </c>
      <c r="G1131" s="19">
        <v>24</v>
      </c>
      <c r="H1131" s="19">
        <v>599</v>
      </c>
      <c r="I1131" s="19">
        <v>1856.9</v>
      </c>
      <c r="J1131" s="19">
        <v>39</v>
      </c>
      <c r="K1131" s="20" t="s">
        <v>9</v>
      </c>
    </row>
    <row r="1132" spans="2:11" x14ac:dyDescent="0.2">
      <c r="B1132" s="15">
        <v>38358</v>
      </c>
      <c r="C1132" s="13">
        <v>0.92009259259259257</v>
      </c>
      <c r="D1132" s="11" t="s">
        <v>17</v>
      </c>
      <c r="E1132" s="56" t="s">
        <v>8</v>
      </c>
      <c r="F1132" s="19">
        <v>40</v>
      </c>
      <c r="G1132" s="19">
        <v>33</v>
      </c>
      <c r="H1132" s="19">
        <v>602</v>
      </c>
      <c r="I1132" s="19">
        <v>1866.2</v>
      </c>
      <c r="J1132" s="19">
        <v>40</v>
      </c>
      <c r="K1132" s="20" t="s">
        <v>10</v>
      </c>
    </row>
    <row r="1133" spans="2:11" x14ac:dyDescent="0.2">
      <c r="B1133" s="15">
        <v>38359</v>
      </c>
      <c r="C1133" s="13">
        <v>1.7986111111111109E-2</v>
      </c>
      <c r="D1133" s="11" t="s">
        <v>16</v>
      </c>
      <c r="E1133" s="56" t="s">
        <v>8</v>
      </c>
      <c r="F1133" s="19">
        <v>72</v>
      </c>
      <c r="G1133" s="19">
        <v>59</v>
      </c>
      <c r="H1133" s="19">
        <v>602</v>
      </c>
      <c r="I1133" s="19">
        <v>1866.2</v>
      </c>
      <c r="J1133" s="19">
        <v>72</v>
      </c>
      <c r="K1133" s="20" t="s">
        <v>10</v>
      </c>
    </row>
    <row r="1134" spans="2:11" x14ac:dyDescent="0.2">
      <c r="B1134" s="15">
        <v>38377</v>
      </c>
      <c r="C1134" s="13">
        <v>0.1987615740740741</v>
      </c>
      <c r="D1134" s="11" t="s">
        <v>16</v>
      </c>
      <c r="E1134" s="56" t="s">
        <v>8</v>
      </c>
      <c r="F1134" s="19">
        <v>27</v>
      </c>
      <c r="G1134" s="19">
        <v>12</v>
      </c>
      <c r="H1134" s="19">
        <v>603</v>
      </c>
      <c r="I1134" s="19">
        <v>1869.3</v>
      </c>
      <c r="J1134" s="19">
        <v>27</v>
      </c>
      <c r="K1134" s="20" t="s">
        <v>10</v>
      </c>
    </row>
    <row r="1135" spans="2:11" x14ac:dyDescent="0.2">
      <c r="B1135" s="15">
        <v>38368</v>
      </c>
      <c r="C1135" s="13">
        <v>0.23662037037037034</v>
      </c>
      <c r="D1135" s="11" t="s">
        <v>16</v>
      </c>
      <c r="E1135" s="56" t="s">
        <v>8</v>
      </c>
      <c r="F1135" s="19">
        <v>34</v>
      </c>
      <c r="G1135" s="19">
        <v>24</v>
      </c>
      <c r="H1135" s="19">
        <v>604</v>
      </c>
      <c r="I1135" s="19">
        <v>1872.4</v>
      </c>
      <c r="J1135" s="19">
        <v>34</v>
      </c>
      <c r="K1135" s="20" t="s">
        <v>10</v>
      </c>
    </row>
    <row r="1136" spans="2:11" x14ac:dyDescent="0.2">
      <c r="B1136" s="15">
        <v>38357</v>
      </c>
      <c r="C1136" s="13">
        <v>0.29440972222222223</v>
      </c>
      <c r="D1136" s="11" t="s">
        <v>16</v>
      </c>
      <c r="E1136" s="56" t="s">
        <v>8</v>
      </c>
      <c r="F1136" s="19">
        <v>39</v>
      </c>
      <c r="G1136" s="19">
        <v>24</v>
      </c>
      <c r="H1136" s="19">
        <v>604</v>
      </c>
      <c r="I1136" s="19">
        <v>1872.4</v>
      </c>
      <c r="J1136" s="19">
        <v>39</v>
      </c>
      <c r="K1136" s="20" t="s">
        <v>9</v>
      </c>
    </row>
    <row r="1137" spans="2:11" x14ac:dyDescent="0.2">
      <c r="B1137" s="15">
        <v>38360</v>
      </c>
      <c r="C1137" s="13">
        <v>0.35030092592592593</v>
      </c>
      <c r="D1137" s="11" t="s">
        <v>16</v>
      </c>
      <c r="E1137" s="56" t="s">
        <v>8</v>
      </c>
      <c r="F1137" s="19">
        <v>12</v>
      </c>
      <c r="G1137" s="19">
        <v>21</v>
      </c>
      <c r="H1137" s="19">
        <v>607</v>
      </c>
      <c r="I1137" s="19">
        <v>1881.7</v>
      </c>
      <c r="J1137" s="19">
        <v>12</v>
      </c>
      <c r="K1137" s="20" t="s">
        <v>13</v>
      </c>
    </row>
    <row r="1138" spans="2:11" x14ac:dyDescent="0.2">
      <c r="B1138" s="15">
        <v>38353</v>
      </c>
      <c r="C1138" s="13">
        <v>0.51057870370370373</v>
      </c>
      <c r="D1138" s="11" t="s">
        <v>17</v>
      </c>
      <c r="E1138" s="56" t="s">
        <v>8</v>
      </c>
      <c r="F1138" s="19">
        <v>48</v>
      </c>
      <c r="G1138" s="19">
        <v>35</v>
      </c>
      <c r="H1138" s="19">
        <v>607</v>
      </c>
      <c r="I1138" s="19">
        <v>1881.7</v>
      </c>
      <c r="J1138" s="19">
        <v>48</v>
      </c>
      <c r="K1138" s="20" t="s">
        <v>12</v>
      </c>
    </row>
    <row r="1139" spans="2:11" x14ac:dyDescent="0.2">
      <c r="B1139" s="15">
        <v>38353</v>
      </c>
      <c r="C1139" s="13">
        <v>0.67748842592592595</v>
      </c>
      <c r="D1139" s="11" t="s">
        <v>17</v>
      </c>
      <c r="E1139" s="56" t="s">
        <v>8</v>
      </c>
      <c r="F1139" s="19">
        <v>43</v>
      </c>
      <c r="G1139" s="19">
        <v>48</v>
      </c>
      <c r="H1139" s="19">
        <v>609</v>
      </c>
      <c r="I1139" s="19">
        <v>1887.9</v>
      </c>
      <c r="J1139" s="19">
        <v>43</v>
      </c>
      <c r="K1139" s="20" t="s">
        <v>12</v>
      </c>
    </row>
    <row r="1140" spans="2:11" x14ac:dyDescent="0.2">
      <c r="B1140" s="15">
        <v>38365</v>
      </c>
      <c r="C1140" s="13">
        <v>4.223379629629629E-2</v>
      </c>
      <c r="D1140" s="11" t="s">
        <v>16</v>
      </c>
      <c r="E1140" s="56" t="s">
        <v>8</v>
      </c>
      <c r="F1140" s="19">
        <v>59</v>
      </c>
      <c r="G1140" s="19">
        <v>9</v>
      </c>
      <c r="H1140" s="19">
        <v>610</v>
      </c>
      <c r="I1140" s="19">
        <v>1891</v>
      </c>
      <c r="J1140" s="19">
        <v>59</v>
      </c>
      <c r="K1140" s="20" t="s">
        <v>12</v>
      </c>
    </row>
    <row r="1141" spans="2:11" x14ac:dyDescent="0.2">
      <c r="B1141" s="15">
        <v>38357</v>
      </c>
      <c r="C1141" s="13">
        <v>0.30204861111111109</v>
      </c>
      <c r="D1141" s="11" t="s">
        <v>16</v>
      </c>
      <c r="E1141" s="56" t="s">
        <v>8</v>
      </c>
      <c r="F1141" s="19">
        <v>24</v>
      </c>
      <c r="G1141" s="19">
        <v>10</v>
      </c>
      <c r="H1141" s="19">
        <v>611</v>
      </c>
      <c r="I1141" s="19">
        <v>1894.1</v>
      </c>
      <c r="J1141" s="19">
        <v>24</v>
      </c>
      <c r="K1141" s="20" t="s">
        <v>12</v>
      </c>
    </row>
    <row r="1142" spans="2:11" x14ac:dyDescent="0.2">
      <c r="B1142" s="15">
        <v>38354</v>
      </c>
      <c r="C1142" s="13">
        <v>0.54685185185185181</v>
      </c>
      <c r="D1142" s="11" t="s">
        <v>17</v>
      </c>
      <c r="E1142" s="56" t="s">
        <v>8</v>
      </c>
      <c r="F1142" s="19">
        <v>72</v>
      </c>
      <c r="G1142" s="19">
        <v>93</v>
      </c>
      <c r="H1142" s="19">
        <v>611</v>
      </c>
      <c r="I1142" s="19">
        <v>1894.1</v>
      </c>
      <c r="J1142" s="19">
        <v>72</v>
      </c>
      <c r="K1142" s="20" t="s">
        <v>10</v>
      </c>
    </row>
    <row r="1143" spans="2:11" x14ac:dyDescent="0.2">
      <c r="B1143" s="15">
        <v>38353</v>
      </c>
      <c r="C1143" s="13">
        <v>0.25315972222222222</v>
      </c>
      <c r="D1143" s="11" t="s">
        <v>16</v>
      </c>
      <c r="E1143" s="56" t="s">
        <v>8</v>
      </c>
      <c r="F1143" s="19">
        <v>41</v>
      </c>
      <c r="G1143" s="19">
        <v>23</v>
      </c>
      <c r="H1143" s="19">
        <v>615</v>
      </c>
      <c r="I1143" s="19">
        <v>1906.5</v>
      </c>
      <c r="J1143" s="19">
        <v>41</v>
      </c>
      <c r="K1143" s="20" t="s">
        <v>12</v>
      </c>
    </row>
    <row r="1144" spans="2:11" x14ac:dyDescent="0.2">
      <c r="B1144" s="15">
        <v>38360</v>
      </c>
      <c r="C1144" s="13">
        <v>0.37527777777777777</v>
      </c>
      <c r="D1144" s="11" t="s">
        <v>16</v>
      </c>
      <c r="E1144" s="56" t="s">
        <v>8</v>
      </c>
      <c r="F1144" s="19">
        <v>77</v>
      </c>
      <c r="G1144" s="19">
        <v>91</v>
      </c>
      <c r="H1144" s="19">
        <v>615</v>
      </c>
      <c r="I1144" s="19">
        <v>1906.5</v>
      </c>
      <c r="J1144" s="19">
        <v>77</v>
      </c>
      <c r="K1144" s="20" t="s">
        <v>13</v>
      </c>
    </row>
    <row r="1145" spans="2:11" x14ac:dyDescent="0.2">
      <c r="B1145" s="15">
        <v>38359</v>
      </c>
      <c r="C1145" s="13">
        <v>0.26339120370370367</v>
      </c>
      <c r="D1145" s="11" t="s">
        <v>16</v>
      </c>
      <c r="E1145" s="56" t="s">
        <v>8</v>
      </c>
      <c r="F1145" s="19">
        <v>36</v>
      </c>
      <c r="G1145" s="19">
        <v>1</v>
      </c>
      <c r="H1145" s="19">
        <v>617</v>
      </c>
      <c r="I1145" s="19">
        <v>1912.7</v>
      </c>
      <c r="J1145" s="19">
        <v>36</v>
      </c>
      <c r="K1145" s="20" t="s">
        <v>10</v>
      </c>
    </row>
    <row r="1146" spans="2:11" x14ac:dyDescent="0.2">
      <c r="B1146" s="15">
        <v>38366</v>
      </c>
      <c r="C1146" s="13">
        <v>0.61260416666666673</v>
      </c>
      <c r="D1146" s="11" t="s">
        <v>17</v>
      </c>
      <c r="E1146" s="56" t="s">
        <v>8</v>
      </c>
      <c r="F1146" s="19">
        <v>69</v>
      </c>
      <c r="G1146" s="19">
        <v>6</v>
      </c>
      <c r="H1146" s="19">
        <v>619</v>
      </c>
      <c r="I1146" s="19">
        <v>1918.9</v>
      </c>
      <c r="J1146" s="19">
        <v>69</v>
      </c>
      <c r="K1146" s="20" t="s">
        <v>13</v>
      </c>
    </row>
    <row r="1147" spans="2:11" x14ac:dyDescent="0.2">
      <c r="B1147" s="15">
        <v>38360</v>
      </c>
      <c r="C1147" s="13">
        <v>0.68784722222222217</v>
      </c>
      <c r="D1147" s="11" t="s">
        <v>17</v>
      </c>
      <c r="E1147" s="56" t="s">
        <v>8</v>
      </c>
      <c r="F1147" s="19">
        <v>53</v>
      </c>
      <c r="G1147" s="19">
        <v>7</v>
      </c>
      <c r="H1147" s="19">
        <v>622</v>
      </c>
      <c r="I1147" s="19">
        <v>1928.2</v>
      </c>
      <c r="J1147" s="19">
        <v>53</v>
      </c>
      <c r="K1147" s="20" t="s">
        <v>13</v>
      </c>
    </row>
    <row r="1148" spans="2:11" x14ac:dyDescent="0.2">
      <c r="B1148" s="15">
        <v>38355</v>
      </c>
      <c r="C1148" s="13">
        <v>0.3721180555555556</v>
      </c>
      <c r="D1148" s="11" t="s">
        <v>16</v>
      </c>
      <c r="E1148" s="56" t="s">
        <v>8</v>
      </c>
      <c r="F1148" s="19">
        <v>29</v>
      </c>
      <c r="G1148" s="19">
        <v>23</v>
      </c>
      <c r="H1148" s="19">
        <v>623</v>
      </c>
      <c r="I1148" s="19">
        <v>1931.3</v>
      </c>
      <c r="J1148" s="19">
        <v>29</v>
      </c>
      <c r="K1148" s="20" t="s">
        <v>13</v>
      </c>
    </row>
    <row r="1149" spans="2:11" x14ac:dyDescent="0.2">
      <c r="B1149" s="15">
        <v>38364</v>
      </c>
      <c r="C1149" s="13">
        <v>0.86584490740740738</v>
      </c>
      <c r="D1149" s="11" t="s">
        <v>17</v>
      </c>
      <c r="E1149" s="56" t="s">
        <v>8</v>
      </c>
      <c r="F1149" s="19">
        <v>17</v>
      </c>
      <c r="G1149" s="19">
        <v>93</v>
      </c>
      <c r="H1149" s="19">
        <v>625</v>
      </c>
      <c r="I1149" s="19">
        <v>1937.5</v>
      </c>
      <c r="J1149" s="19">
        <v>17</v>
      </c>
      <c r="K1149" s="20" t="s">
        <v>12</v>
      </c>
    </row>
    <row r="1150" spans="2:11" x14ac:dyDescent="0.2">
      <c r="B1150" s="15">
        <v>38360</v>
      </c>
      <c r="C1150" s="13">
        <v>0.30284722222222221</v>
      </c>
      <c r="D1150" s="11" t="s">
        <v>16</v>
      </c>
      <c r="E1150" s="56" t="s">
        <v>8</v>
      </c>
      <c r="F1150" s="19">
        <v>7</v>
      </c>
      <c r="G1150" s="19">
        <v>20</v>
      </c>
      <c r="H1150" s="19">
        <v>632</v>
      </c>
      <c r="I1150" s="19">
        <v>1959.2</v>
      </c>
      <c r="J1150" s="19">
        <v>7</v>
      </c>
      <c r="K1150" s="20" t="s">
        <v>13</v>
      </c>
    </row>
    <row r="1151" spans="2:11" x14ac:dyDescent="0.2">
      <c r="B1151" s="15">
        <v>38366</v>
      </c>
      <c r="C1151" s="13">
        <v>0.5128935185185185</v>
      </c>
      <c r="D1151" s="11" t="s">
        <v>17</v>
      </c>
      <c r="E1151" s="56" t="s">
        <v>8</v>
      </c>
      <c r="F1151" s="19">
        <v>52</v>
      </c>
      <c r="G1151" s="19">
        <v>1</v>
      </c>
      <c r="H1151" s="19">
        <v>633</v>
      </c>
      <c r="I1151" s="19">
        <v>1962.3</v>
      </c>
      <c r="J1151" s="19">
        <v>52</v>
      </c>
      <c r="K1151" s="20" t="s">
        <v>12</v>
      </c>
    </row>
    <row r="1152" spans="2:11" x14ac:dyDescent="0.2">
      <c r="B1152" s="15">
        <v>38364</v>
      </c>
      <c r="C1152" s="13">
        <v>0.34847222222222224</v>
      </c>
      <c r="D1152" s="11" t="s">
        <v>16</v>
      </c>
      <c r="E1152" s="56" t="s">
        <v>8</v>
      </c>
      <c r="F1152" s="19">
        <v>44</v>
      </c>
      <c r="G1152" s="19">
        <v>38</v>
      </c>
      <c r="H1152" s="19">
        <v>637</v>
      </c>
      <c r="I1152" s="19">
        <v>1974.7</v>
      </c>
      <c r="J1152" s="19">
        <v>44</v>
      </c>
      <c r="K1152" s="20" t="s">
        <v>12</v>
      </c>
    </row>
    <row r="1153" spans="2:11" x14ac:dyDescent="0.2">
      <c r="B1153" s="15">
        <v>38361</v>
      </c>
      <c r="C1153" s="13">
        <v>0.98298611111111101</v>
      </c>
      <c r="D1153" s="11" t="s">
        <v>17</v>
      </c>
      <c r="E1153" s="56" t="s">
        <v>8</v>
      </c>
      <c r="F1153" s="19">
        <v>88</v>
      </c>
      <c r="G1153" s="19">
        <v>63</v>
      </c>
      <c r="H1153" s="19">
        <v>641</v>
      </c>
      <c r="I1153" s="19">
        <v>1987.1</v>
      </c>
      <c r="J1153" s="19">
        <v>88</v>
      </c>
      <c r="K1153" s="20" t="s">
        <v>12</v>
      </c>
    </row>
    <row r="1154" spans="2:11" x14ac:dyDescent="0.2">
      <c r="B1154" s="15">
        <v>38354</v>
      </c>
      <c r="C1154" s="13">
        <v>0.53934027777777771</v>
      </c>
      <c r="D1154" s="11" t="s">
        <v>17</v>
      </c>
      <c r="E1154" s="56" t="s">
        <v>8</v>
      </c>
      <c r="F1154" s="19">
        <v>96</v>
      </c>
      <c r="G1154" s="19">
        <v>14</v>
      </c>
      <c r="H1154" s="19">
        <v>643</v>
      </c>
      <c r="I1154" s="19">
        <v>1993.3</v>
      </c>
      <c r="J1154" s="19">
        <v>96</v>
      </c>
      <c r="K1154" s="20" t="s">
        <v>10</v>
      </c>
    </row>
    <row r="1155" spans="2:11" x14ac:dyDescent="0.2">
      <c r="B1155" s="15">
        <v>38373</v>
      </c>
      <c r="C1155" s="13">
        <v>0.68012731481481481</v>
      </c>
      <c r="D1155" s="11" t="s">
        <v>17</v>
      </c>
      <c r="E1155" s="56" t="s">
        <v>8</v>
      </c>
      <c r="F1155" s="19">
        <v>53</v>
      </c>
      <c r="G1155" s="19">
        <v>7</v>
      </c>
      <c r="H1155" s="19">
        <v>644</v>
      </c>
      <c r="I1155" s="19">
        <v>1996.4</v>
      </c>
      <c r="J1155" s="19">
        <v>53</v>
      </c>
      <c r="K1155" s="20" t="s">
        <v>13</v>
      </c>
    </row>
    <row r="1156" spans="2:11" x14ac:dyDescent="0.2">
      <c r="B1156" s="15">
        <v>38355</v>
      </c>
      <c r="C1156" s="13">
        <v>0.49246527777777777</v>
      </c>
      <c r="D1156" s="11" t="s">
        <v>16</v>
      </c>
      <c r="E1156" s="56" t="s">
        <v>8</v>
      </c>
      <c r="F1156" s="19">
        <v>96</v>
      </c>
      <c r="G1156" s="19">
        <v>31</v>
      </c>
      <c r="H1156" s="19">
        <v>649</v>
      </c>
      <c r="I1156" s="19">
        <v>2011.9</v>
      </c>
      <c r="J1156" s="19">
        <v>96</v>
      </c>
      <c r="K1156" s="20" t="s">
        <v>10</v>
      </c>
    </row>
    <row r="1157" spans="2:11" x14ac:dyDescent="0.2">
      <c r="B1157" s="15">
        <v>38381</v>
      </c>
      <c r="C1157" s="13">
        <v>0.27398148148148149</v>
      </c>
      <c r="D1157" s="11" t="s">
        <v>16</v>
      </c>
      <c r="E1157" s="56" t="s">
        <v>8</v>
      </c>
      <c r="F1157" s="19">
        <v>24</v>
      </c>
      <c r="G1157" s="19">
        <v>34</v>
      </c>
      <c r="H1157" s="19">
        <v>656</v>
      </c>
      <c r="I1157" s="19">
        <v>2033.6</v>
      </c>
      <c r="J1157" s="19">
        <v>24</v>
      </c>
      <c r="K1157" s="20" t="s">
        <v>12</v>
      </c>
    </row>
    <row r="1158" spans="2:11" x14ac:dyDescent="0.2">
      <c r="B1158" s="15">
        <v>38355</v>
      </c>
      <c r="C1158" s="13">
        <v>7.7476851851851852E-2</v>
      </c>
      <c r="D1158" s="11" t="s">
        <v>16</v>
      </c>
      <c r="E1158" s="56" t="s">
        <v>8</v>
      </c>
      <c r="F1158" s="19">
        <v>31</v>
      </c>
      <c r="G1158" s="19">
        <v>90</v>
      </c>
      <c r="H1158" s="19">
        <v>657</v>
      </c>
      <c r="I1158" s="19">
        <v>2036.7</v>
      </c>
      <c r="J1158" s="19">
        <v>31</v>
      </c>
      <c r="K1158" s="20" t="s">
        <v>13</v>
      </c>
    </row>
    <row r="1159" spans="2:11" x14ac:dyDescent="0.2">
      <c r="B1159" s="15">
        <v>38359</v>
      </c>
      <c r="C1159" s="13">
        <v>0.58935185185185179</v>
      </c>
      <c r="D1159" s="11" t="s">
        <v>17</v>
      </c>
      <c r="E1159" s="56" t="s">
        <v>8</v>
      </c>
      <c r="F1159" s="19">
        <v>38</v>
      </c>
      <c r="G1159" s="19">
        <v>1</v>
      </c>
      <c r="H1159" s="19">
        <v>657</v>
      </c>
      <c r="I1159" s="19">
        <v>2036.7</v>
      </c>
      <c r="J1159" s="19">
        <v>38</v>
      </c>
      <c r="K1159" s="20" t="s">
        <v>10</v>
      </c>
    </row>
    <row r="1160" spans="2:11" x14ac:dyDescent="0.2">
      <c r="B1160" s="15">
        <v>38359</v>
      </c>
      <c r="C1160" s="13">
        <v>0.80593750000000008</v>
      </c>
      <c r="D1160" s="11" t="s">
        <v>17</v>
      </c>
      <c r="E1160" s="56" t="s">
        <v>8</v>
      </c>
      <c r="F1160" s="19">
        <v>76</v>
      </c>
      <c r="G1160" s="19">
        <v>48</v>
      </c>
      <c r="H1160" s="19">
        <v>657</v>
      </c>
      <c r="I1160" s="19">
        <v>2036.7</v>
      </c>
      <c r="J1160" s="19">
        <v>76</v>
      </c>
      <c r="K1160" s="20" t="s">
        <v>9</v>
      </c>
    </row>
    <row r="1161" spans="2:11" x14ac:dyDescent="0.2">
      <c r="B1161" s="15">
        <v>38354</v>
      </c>
      <c r="C1161" s="13">
        <v>0.55792824074074077</v>
      </c>
      <c r="D1161" s="11" t="s">
        <v>17</v>
      </c>
      <c r="E1161" s="56" t="s">
        <v>8</v>
      </c>
      <c r="F1161" s="19">
        <v>92</v>
      </c>
      <c r="G1161" s="19">
        <v>26</v>
      </c>
      <c r="H1161" s="19">
        <v>657</v>
      </c>
      <c r="I1161" s="19">
        <v>2036.7</v>
      </c>
      <c r="J1161" s="19">
        <v>92</v>
      </c>
      <c r="K1161" s="20" t="s">
        <v>9</v>
      </c>
    </row>
    <row r="1162" spans="2:11" x14ac:dyDescent="0.2">
      <c r="B1162" s="15">
        <v>38356</v>
      </c>
      <c r="C1162" s="13">
        <v>0.88395833333333329</v>
      </c>
      <c r="D1162" s="11" t="s">
        <v>17</v>
      </c>
      <c r="E1162" s="56" t="s">
        <v>8</v>
      </c>
      <c r="F1162" s="19">
        <v>11</v>
      </c>
      <c r="G1162" s="19">
        <v>63</v>
      </c>
      <c r="H1162" s="19">
        <v>659</v>
      </c>
      <c r="I1162" s="19">
        <v>2042.9</v>
      </c>
      <c r="J1162" s="19">
        <v>11</v>
      </c>
      <c r="K1162" s="20" t="s">
        <v>13</v>
      </c>
    </row>
    <row r="1163" spans="2:11" x14ac:dyDescent="0.2">
      <c r="B1163" s="15">
        <v>38353</v>
      </c>
      <c r="C1163" s="13">
        <v>0.75826388888888896</v>
      </c>
      <c r="D1163" s="11" t="s">
        <v>17</v>
      </c>
      <c r="E1163" s="56" t="s">
        <v>8</v>
      </c>
      <c r="F1163" s="19">
        <v>22</v>
      </c>
      <c r="G1163" s="19">
        <v>55</v>
      </c>
      <c r="H1163" s="19">
        <v>659</v>
      </c>
      <c r="I1163" s="19">
        <v>2042.9</v>
      </c>
      <c r="J1163" s="19">
        <v>22</v>
      </c>
      <c r="K1163" s="20" t="s">
        <v>10</v>
      </c>
    </row>
    <row r="1164" spans="2:11" x14ac:dyDescent="0.2">
      <c r="B1164" s="15">
        <v>38355</v>
      </c>
      <c r="C1164" s="13">
        <v>0.44807870370370373</v>
      </c>
      <c r="D1164" s="11" t="s">
        <v>16</v>
      </c>
      <c r="E1164" s="56" t="s">
        <v>8</v>
      </c>
      <c r="F1164" s="19">
        <v>58</v>
      </c>
      <c r="G1164" s="19">
        <v>67</v>
      </c>
      <c r="H1164" s="19">
        <v>661</v>
      </c>
      <c r="I1164" s="19">
        <v>2049.1</v>
      </c>
      <c r="J1164" s="19">
        <v>58</v>
      </c>
      <c r="K1164" s="20" t="s">
        <v>13</v>
      </c>
    </row>
    <row r="1165" spans="2:11" x14ac:dyDescent="0.2">
      <c r="B1165" s="15">
        <v>38354</v>
      </c>
      <c r="C1165" s="13">
        <v>0.10049768518518519</v>
      </c>
      <c r="D1165" s="11" t="s">
        <v>16</v>
      </c>
      <c r="E1165" s="56" t="s">
        <v>8</v>
      </c>
      <c r="F1165" s="19">
        <v>82</v>
      </c>
      <c r="G1165" s="19">
        <v>34</v>
      </c>
      <c r="H1165" s="19">
        <v>667</v>
      </c>
      <c r="I1165" s="19">
        <v>2067.6999999999998</v>
      </c>
      <c r="J1165" s="19">
        <v>82</v>
      </c>
      <c r="K1165" s="20" t="s">
        <v>13</v>
      </c>
    </row>
    <row r="1166" spans="2:11" x14ac:dyDescent="0.2">
      <c r="B1166" s="15">
        <v>38365</v>
      </c>
      <c r="C1166" s="13">
        <v>0.76329861111111119</v>
      </c>
      <c r="D1166" s="11" t="s">
        <v>17</v>
      </c>
      <c r="E1166" s="56" t="s">
        <v>8</v>
      </c>
      <c r="F1166" s="19">
        <v>30</v>
      </c>
      <c r="G1166" s="19">
        <v>19</v>
      </c>
      <c r="H1166" s="19">
        <v>668</v>
      </c>
      <c r="I1166" s="19">
        <v>2070.8000000000002</v>
      </c>
      <c r="J1166" s="19">
        <v>30</v>
      </c>
      <c r="K1166" s="20" t="s">
        <v>10</v>
      </c>
    </row>
    <row r="1167" spans="2:11" x14ac:dyDescent="0.2">
      <c r="B1167" s="15">
        <v>38358</v>
      </c>
      <c r="C1167" s="13">
        <v>0.2502199074074074</v>
      </c>
      <c r="D1167" s="11" t="s">
        <v>16</v>
      </c>
      <c r="E1167" s="56" t="s">
        <v>8</v>
      </c>
      <c r="F1167" s="19">
        <v>54</v>
      </c>
      <c r="G1167" s="19">
        <v>41</v>
      </c>
      <c r="H1167" s="19">
        <v>668</v>
      </c>
      <c r="I1167" s="19">
        <v>2070.8000000000002</v>
      </c>
      <c r="J1167" s="19">
        <v>54</v>
      </c>
      <c r="K1167" s="20" t="s">
        <v>10</v>
      </c>
    </row>
    <row r="1168" spans="2:11" x14ac:dyDescent="0.2">
      <c r="B1168" s="15">
        <v>38356</v>
      </c>
      <c r="C1168" s="13">
        <v>0.38342592592592589</v>
      </c>
      <c r="D1168" s="11" t="s">
        <v>16</v>
      </c>
      <c r="E1168" s="56" t="s">
        <v>8</v>
      </c>
      <c r="F1168" s="19">
        <v>57</v>
      </c>
      <c r="G1168" s="19">
        <v>15</v>
      </c>
      <c r="H1168" s="19">
        <v>671</v>
      </c>
      <c r="I1168" s="19">
        <v>2080.1</v>
      </c>
      <c r="J1168" s="19">
        <v>57</v>
      </c>
      <c r="K1168" s="20" t="s">
        <v>10</v>
      </c>
    </row>
    <row r="1169" spans="2:11" x14ac:dyDescent="0.2">
      <c r="B1169" s="15">
        <v>38359</v>
      </c>
      <c r="C1169" s="13">
        <v>0.74821759259259257</v>
      </c>
      <c r="D1169" s="11" t="s">
        <v>17</v>
      </c>
      <c r="E1169" s="56" t="s">
        <v>8</v>
      </c>
      <c r="F1169" s="19">
        <v>41</v>
      </c>
      <c r="G1169" s="19">
        <v>54</v>
      </c>
      <c r="H1169" s="19">
        <v>673</v>
      </c>
      <c r="I1169" s="19">
        <v>2086.3000000000002</v>
      </c>
      <c r="J1169" s="19">
        <v>41</v>
      </c>
      <c r="K1169" s="20" t="s">
        <v>12</v>
      </c>
    </row>
    <row r="1170" spans="2:11" x14ac:dyDescent="0.2">
      <c r="B1170" s="15">
        <v>38355</v>
      </c>
      <c r="C1170" s="13">
        <v>0.30592592592592593</v>
      </c>
      <c r="D1170" s="11" t="s">
        <v>16</v>
      </c>
      <c r="E1170" s="56" t="s">
        <v>8</v>
      </c>
      <c r="F1170" s="19">
        <v>35</v>
      </c>
      <c r="G1170" s="19">
        <v>48</v>
      </c>
      <c r="H1170" s="19">
        <v>674</v>
      </c>
      <c r="I1170" s="19">
        <v>2089.4</v>
      </c>
      <c r="J1170" s="19">
        <v>35</v>
      </c>
      <c r="K1170" s="20" t="s">
        <v>12</v>
      </c>
    </row>
    <row r="1171" spans="2:11" x14ac:dyDescent="0.2">
      <c r="B1171" s="15">
        <v>38354</v>
      </c>
      <c r="C1171" s="13">
        <v>0.25246527777777777</v>
      </c>
      <c r="D1171" s="11" t="s">
        <v>16</v>
      </c>
      <c r="E1171" s="56" t="s">
        <v>8</v>
      </c>
      <c r="F1171" s="19">
        <v>88</v>
      </c>
      <c r="G1171" s="19">
        <v>27</v>
      </c>
      <c r="H1171" s="19">
        <v>675</v>
      </c>
      <c r="I1171" s="19">
        <v>2092.5</v>
      </c>
      <c r="J1171" s="19">
        <v>88</v>
      </c>
      <c r="K1171" s="20" t="s">
        <v>12</v>
      </c>
    </row>
    <row r="1172" spans="2:11" x14ac:dyDescent="0.2">
      <c r="B1172" s="15">
        <v>38354</v>
      </c>
      <c r="C1172" s="13">
        <v>0.24569444444444444</v>
      </c>
      <c r="D1172" s="11" t="s">
        <v>16</v>
      </c>
      <c r="E1172" s="56" t="s">
        <v>8</v>
      </c>
      <c r="F1172" s="19">
        <v>93</v>
      </c>
      <c r="G1172" s="19">
        <v>17</v>
      </c>
      <c r="H1172" s="19">
        <v>675</v>
      </c>
      <c r="I1172" s="19">
        <v>2092.5</v>
      </c>
      <c r="J1172" s="19">
        <v>93</v>
      </c>
      <c r="K1172" s="20" t="s">
        <v>12</v>
      </c>
    </row>
    <row r="1173" spans="2:11" x14ac:dyDescent="0.2">
      <c r="B1173" s="15">
        <v>38354</v>
      </c>
      <c r="C1173" s="13">
        <v>0.16912037037037039</v>
      </c>
      <c r="D1173" s="11" t="s">
        <v>16</v>
      </c>
      <c r="E1173" s="56" t="s">
        <v>8</v>
      </c>
      <c r="F1173" s="19">
        <v>56</v>
      </c>
      <c r="G1173" s="19">
        <v>54</v>
      </c>
      <c r="H1173" s="19">
        <v>679</v>
      </c>
      <c r="I1173" s="19">
        <v>2104.9</v>
      </c>
      <c r="J1173" s="19">
        <v>56</v>
      </c>
      <c r="K1173" s="20" t="s">
        <v>13</v>
      </c>
    </row>
    <row r="1174" spans="2:11" x14ac:dyDescent="0.2">
      <c r="B1174" s="15">
        <v>38361</v>
      </c>
      <c r="C1174" s="13">
        <v>0.79542824074074081</v>
      </c>
      <c r="D1174" s="11" t="s">
        <v>17</v>
      </c>
      <c r="E1174" s="56" t="s">
        <v>8</v>
      </c>
      <c r="F1174" s="19">
        <v>36</v>
      </c>
      <c r="G1174" s="19">
        <v>59</v>
      </c>
      <c r="H1174" s="19">
        <v>688</v>
      </c>
      <c r="I1174" s="19">
        <v>2132.8000000000002</v>
      </c>
      <c r="J1174" s="19">
        <v>36</v>
      </c>
      <c r="K1174" s="20" t="s">
        <v>10</v>
      </c>
    </row>
    <row r="1175" spans="2:11" x14ac:dyDescent="0.2">
      <c r="B1175" s="15">
        <v>38354</v>
      </c>
      <c r="C1175" s="13">
        <v>0.17238425925925926</v>
      </c>
      <c r="D1175" s="11" t="s">
        <v>16</v>
      </c>
      <c r="E1175" s="56" t="s">
        <v>8</v>
      </c>
      <c r="F1175" s="19">
        <v>11</v>
      </c>
      <c r="G1175" s="19">
        <v>0</v>
      </c>
      <c r="H1175" s="19">
        <v>690</v>
      </c>
      <c r="I1175" s="19">
        <v>2139</v>
      </c>
      <c r="J1175" s="19">
        <v>11</v>
      </c>
      <c r="K1175" s="20" t="s">
        <v>13</v>
      </c>
    </row>
    <row r="1176" spans="2:11" x14ac:dyDescent="0.2">
      <c r="B1176" s="15">
        <v>38362</v>
      </c>
      <c r="C1176" s="13">
        <v>0.70070601851851855</v>
      </c>
      <c r="D1176" s="11" t="s">
        <v>17</v>
      </c>
      <c r="E1176" s="56" t="s">
        <v>8</v>
      </c>
      <c r="F1176" s="19">
        <v>34</v>
      </c>
      <c r="G1176" s="19">
        <v>67</v>
      </c>
      <c r="H1176" s="19">
        <v>694</v>
      </c>
      <c r="I1176" s="19">
        <v>2151.4</v>
      </c>
      <c r="J1176" s="19">
        <v>34</v>
      </c>
      <c r="K1176" s="20" t="s">
        <v>10</v>
      </c>
    </row>
    <row r="1177" spans="2:11" x14ac:dyDescent="0.2">
      <c r="B1177" s="15">
        <v>38360</v>
      </c>
      <c r="C1177" s="13">
        <v>0.2699537037037037</v>
      </c>
      <c r="D1177" s="11" t="s">
        <v>16</v>
      </c>
      <c r="E1177" s="56" t="s">
        <v>8</v>
      </c>
      <c r="F1177" s="19">
        <v>11</v>
      </c>
      <c r="G1177" s="19">
        <v>63</v>
      </c>
      <c r="H1177" s="19">
        <v>698</v>
      </c>
      <c r="I1177" s="19">
        <v>2163.8000000000002</v>
      </c>
      <c r="J1177" s="19">
        <v>11</v>
      </c>
      <c r="K1177" s="20" t="s">
        <v>13</v>
      </c>
    </row>
    <row r="1178" spans="2:11" x14ac:dyDescent="0.2">
      <c r="B1178" s="15">
        <v>38357</v>
      </c>
      <c r="C1178" s="13">
        <v>0.32178240740740743</v>
      </c>
      <c r="D1178" s="11" t="s">
        <v>16</v>
      </c>
      <c r="E1178" s="56" t="s">
        <v>8</v>
      </c>
      <c r="F1178" s="19">
        <v>20</v>
      </c>
      <c r="G1178" s="19">
        <v>10</v>
      </c>
      <c r="H1178" s="19">
        <v>698</v>
      </c>
      <c r="I1178" s="19">
        <v>2163.8000000000002</v>
      </c>
      <c r="J1178" s="19">
        <v>20</v>
      </c>
      <c r="K1178" s="20" t="s">
        <v>13</v>
      </c>
    </row>
    <row r="1179" spans="2:11" x14ac:dyDescent="0.2">
      <c r="B1179" s="15">
        <v>38357</v>
      </c>
      <c r="C1179" s="13">
        <v>0.94935185185185189</v>
      </c>
      <c r="D1179" s="11" t="s">
        <v>17</v>
      </c>
      <c r="E1179" s="56" t="s">
        <v>8</v>
      </c>
      <c r="F1179" s="19">
        <v>3</v>
      </c>
      <c r="G1179" s="19">
        <v>4</v>
      </c>
      <c r="H1179" s="19">
        <v>701</v>
      </c>
      <c r="I1179" s="19">
        <v>2173.1</v>
      </c>
      <c r="J1179" s="19">
        <v>3</v>
      </c>
      <c r="K1179" s="20" t="s">
        <v>10</v>
      </c>
    </row>
    <row r="1180" spans="2:11" x14ac:dyDescent="0.2">
      <c r="B1180" s="15">
        <v>38355</v>
      </c>
      <c r="C1180" s="13">
        <v>4.4328703703703703E-2</v>
      </c>
      <c r="D1180" s="11" t="s">
        <v>16</v>
      </c>
      <c r="E1180" s="56" t="s">
        <v>8</v>
      </c>
      <c r="F1180" s="19">
        <v>67</v>
      </c>
      <c r="G1180" s="19">
        <v>48</v>
      </c>
      <c r="H1180" s="19">
        <v>701</v>
      </c>
      <c r="I1180" s="19">
        <v>2173.1</v>
      </c>
      <c r="J1180" s="19">
        <v>67</v>
      </c>
      <c r="K1180" s="20" t="s">
        <v>9</v>
      </c>
    </row>
    <row r="1181" spans="2:11" x14ac:dyDescent="0.2">
      <c r="B1181" s="15">
        <v>38355</v>
      </c>
      <c r="C1181" s="13">
        <v>0.70570601851851855</v>
      </c>
      <c r="D1181" s="11" t="s">
        <v>17</v>
      </c>
      <c r="E1181" s="56" t="s">
        <v>8</v>
      </c>
      <c r="F1181" s="19">
        <v>86</v>
      </c>
      <c r="G1181" s="19">
        <v>6</v>
      </c>
      <c r="H1181" s="19">
        <v>701</v>
      </c>
      <c r="I1181" s="19">
        <v>2173.1</v>
      </c>
      <c r="J1181" s="19">
        <v>86</v>
      </c>
      <c r="K1181" s="20" t="s">
        <v>13</v>
      </c>
    </row>
    <row r="1182" spans="2:11" x14ac:dyDescent="0.2">
      <c r="B1182" s="15">
        <v>38359</v>
      </c>
      <c r="C1182" s="13">
        <v>0.59030092592592587</v>
      </c>
      <c r="D1182" s="11" t="s">
        <v>17</v>
      </c>
      <c r="E1182" s="56" t="s">
        <v>8</v>
      </c>
      <c r="F1182" s="19">
        <v>20</v>
      </c>
      <c r="G1182" s="19">
        <v>8</v>
      </c>
      <c r="H1182" s="19">
        <v>704</v>
      </c>
      <c r="I1182" s="19">
        <v>2182.4</v>
      </c>
      <c r="J1182" s="19">
        <v>20</v>
      </c>
      <c r="K1182" s="20" t="s">
        <v>13</v>
      </c>
    </row>
    <row r="1183" spans="2:11" x14ac:dyDescent="0.2">
      <c r="B1183" s="15">
        <v>38369</v>
      </c>
      <c r="C1183" s="13">
        <v>0.28844907407407411</v>
      </c>
      <c r="D1183" s="11" t="s">
        <v>16</v>
      </c>
      <c r="E1183" s="56" t="s">
        <v>8</v>
      </c>
      <c r="F1183" s="19">
        <v>15</v>
      </c>
      <c r="G1183" s="19">
        <v>8</v>
      </c>
      <c r="H1183" s="19">
        <v>705</v>
      </c>
      <c r="I1183" s="19">
        <v>2185.5</v>
      </c>
      <c r="J1183" s="19">
        <v>15</v>
      </c>
      <c r="K1183" s="20" t="s">
        <v>13</v>
      </c>
    </row>
    <row r="1184" spans="2:11" x14ac:dyDescent="0.2">
      <c r="B1184" s="15">
        <v>38354</v>
      </c>
      <c r="C1184" s="13">
        <v>0.41211805555555553</v>
      </c>
      <c r="D1184" s="11" t="s">
        <v>16</v>
      </c>
      <c r="E1184" s="56" t="s">
        <v>8</v>
      </c>
      <c r="F1184" s="19">
        <v>21</v>
      </c>
      <c r="G1184" s="19">
        <v>15</v>
      </c>
      <c r="H1184" s="19">
        <v>707</v>
      </c>
      <c r="I1184" s="19">
        <v>2191.6999999999998</v>
      </c>
      <c r="J1184" s="19">
        <v>21</v>
      </c>
      <c r="K1184" s="20" t="s">
        <v>12</v>
      </c>
    </row>
    <row r="1185" spans="2:11" x14ac:dyDescent="0.2">
      <c r="B1185" s="15">
        <v>38355</v>
      </c>
      <c r="C1185" s="13">
        <v>0.19457175925925926</v>
      </c>
      <c r="D1185" s="11" t="s">
        <v>16</v>
      </c>
      <c r="E1185" s="56" t="s">
        <v>8</v>
      </c>
      <c r="F1185" s="19">
        <v>64</v>
      </c>
      <c r="G1185" s="19">
        <v>7</v>
      </c>
      <c r="H1185" s="19">
        <v>711</v>
      </c>
      <c r="I1185" s="19">
        <v>2204.1</v>
      </c>
      <c r="J1185" s="19">
        <v>64</v>
      </c>
      <c r="K1185" s="20" t="s">
        <v>12</v>
      </c>
    </row>
    <row r="1186" spans="2:11" x14ac:dyDescent="0.2">
      <c r="B1186" s="15">
        <v>38365</v>
      </c>
      <c r="C1186" s="13">
        <v>0.95350694444444439</v>
      </c>
      <c r="D1186" s="11" t="s">
        <v>17</v>
      </c>
      <c r="E1186" s="56" t="s">
        <v>8</v>
      </c>
      <c r="F1186" s="19">
        <v>83</v>
      </c>
      <c r="G1186" s="19">
        <v>13</v>
      </c>
      <c r="H1186" s="19">
        <v>712</v>
      </c>
      <c r="I1186" s="19">
        <v>2207.1999999999998</v>
      </c>
      <c r="J1186" s="19">
        <v>83</v>
      </c>
      <c r="K1186" s="20" t="s">
        <v>10</v>
      </c>
    </row>
    <row r="1187" spans="2:11" x14ac:dyDescent="0.2">
      <c r="B1187" s="15">
        <v>38361</v>
      </c>
      <c r="C1187" s="13">
        <v>0.92425925925925922</v>
      </c>
      <c r="D1187" s="11" t="s">
        <v>17</v>
      </c>
      <c r="E1187" s="56" t="s">
        <v>8</v>
      </c>
      <c r="F1187" s="19">
        <v>56</v>
      </c>
      <c r="G1187" s="19">
        <v>54</v>
      </c>
      <c r="H1187" s="19">
        <v>716</v>
      </c>
      <c r="I1187" s="19">
        <v>2219.6</v>
      </c>
      <c r="J1187" s="19">
        <v>56</v>
      </c>
      <c r="K1187" s="20" t="s">
        <v>13</v>
      </c>
    </row>
    <row r="1188" spans="2:11" x14ac:dyDescent="0.2">
      <c r="B1188" s="15">
        <v>38355</v>
      </c>
      <c r="C1188" s="13">
        <v>0.1927662037037037</v>
      </c>
      <c r="D1188" s="11" t="s">
        <v>16</v>
      </c>
      <c r="E1188" s="56" t="s">
        <v>8</v>
      </c>
      <c r="F1188" s="19">
        <v>6</v>
      </c>
      <c r="G1188" s="19">
        <v>23</v>
      </c>
      <c r="H1188" s="19">
        <v>724</v>
      </c>
      <c r="I1188" s="19">
        <v>2244.4</v>
      </c>
      <c r="J1188" s="19">
        <v>6</v>
      </c>
      <c r="K1188" s="20" t="s">
        <v>12</v>
      </c>
    </row>
    <row r="1189" spans="2:11" x14ac:dyDescent="0.2">
      <c r="B1189" s="15">
        <v>38357</v>
      </c>
      <c r="C1189" s="13">
        <v>0.42943287037037042</v>
      </c>
      <c r="D1189" s="11" t="s">
        <v>16</v>
      </c>
      <c r="E1189" s="56" t="s">
        <v>8</v>
      </c>
      <c r="F1189" s="19">
        <v>23</v>
      </c>
      <c r="G1189" s="19">
        <v>29</v>
      </c>
      <c r="H1189" s="19">
        <v>733</v>
      </c>
      <c r="I1189" s="19">
        <v>2272.3000000000002</v>
      </c>
      <c r="J1189" s="19">
        <v>23</v>
      </c>
      <c r="K1189" s="20" t="s">
        <v>13</v>
      </c>
    </row>
    <row r="1190" spans="2:11" x14ac:dyDescent="0.2">
      <c r="B1190" s="15">
        <v>38359</v>
      </c>
      <c r="C1190" s="13">
        <v>0.12716435185185185</v>
      </c>
      <c r="D1190" s="11" t="s">
        <v>16</v>
      </c>
      <c r="E1190" s="56" t="s">
        <v>8</v>
      </c>
      <c r="F1190" s="19">
        <v>14</v>
      </c>
      <c r="G1190" s="19">
        <v>96</v>
      </c>
      <c r="H1190" s="19">
        <v>738</v>
      </c>
      <c r="I1190" s="19">
        <v>2287.8000000000002</v>
      </c>
      <c r="J1190" s="19">
        <v>14</v>
      </c>
      <c r="K1190" s="20" t="s">
        <v>12</v>
      </c>
    </row>
    <row r="1191" spans="2:11" x14ac:dyDescent="0.2">
      <c r="B1191" s="15">
        <v>38367</v>
      </c>
      <c r="C1191" s="13">
        <v>0.7888425925925926</v>
      </c>
      <c r="D1191" s="11" t="s">
        <v>17</v>
      </c>
      <c r="E1191" s="56" t="s">
        <v>8</v>
      </c>
      <c r="F1191" s="19">
        <v>48</v>
      </c>
      <c r="G1191" s="19">
        <v>33</v>
      </c>
      <c r="H1191" s="19">
        <v>739</v>
      </c>
      <c r="I1191" s="19">
        <v>2290.9</v>
      </c>
      <c r="J1191" s="19">
        <v>48</v>
      </c>
      <c r="K1191" s="20" t="s">
        <v>12</v>
      </c>
    </row>
    <row r="1192" spans="2:11" x14ac:dyDescent="0.2">
      <c r="B1192" s="15">
        <v>38355</v>
      </c>
      <c r="C1192" s="13">
        <v>0.14664351851851851</v>
      </c>
      <c r="D1192" s="11" t="s">
        <v>16</v>
      </c>
      <c r="E1192" s="56" t="s">
        <v>8</v>
      </c>
      <c r="F1192" s="19">
        <v>30</v>
      </c>
      <c r="G1192" s="19">
        <v>27</v>
      </c>
      <c r="H1192" s="19">
        <v>740</v>
      </c>
      <c r="I1192" s="19">
        <v>2294</v>
      </c>
      <c r="J1192" s="19">
        <v>30</v>
      </c>
      <c r="K1192" s="20" t="s">
        <v>10</v>
      </c>
    </row>
    <row r="1193" spans="2:11" x14ac:dyDescent="0.2">
      <c r="B1193" s="15">
        <v>38358</v>
      </c>
      <c r="C1193" s="13">
        <v>0.52143518518518517</v>
      </c>
      <c r="D1193" s="11" t="s">
        <v>17</v>
      </c>
      <c r="E1193" s="56" t="s">
        <v>8</v>
      </c>
      <c r="F1193" s="19">
        <v>9</v>
      </c>
      <c r="G1193" s="19">
        <v>6</v>
      </c>
      <c r="H1193" s="19">
        <v>742</v>
      </c>
      <c r="I1193" s="19">
        <v>2300.1999999999998</v>
      </c>
      <c r="J1193" s="19">
        <v>9</v>
      </c>
      <c r="K1193" s="20" t="s">
        <v>13</v>
      </c>
    </row>
    <row r="1194" spans="2:11" x14ac:dyDescent="0.2">
      <c r="B1194" s="15">
        <v>38359</v>
      </c>
      <c r="C1194" s="13">
        <v>0.62474537037037037</v>
      </c>
      <c r="D1194" s="11" t="s">
        <v>17</v>
      </c>
      <c r="E1194" s="56" t="s">
        <v>8</v>
      </c>
      <c r="F1194" s="19">
        <v>5</v>
      </c>
      <c r="G1194" s="19">
        <v>46</v>
      </c>
      <c r="H1194" s="19">
        <v>746</v>
      </c>
      <c r="I1194" s="19">
        <v>2312.6</v>
      </c>
      <c r="J1194" s="19">
        <v>5</v>
      </c>
      <c r="K1194" s="20" t="s">
        <v>12</v>
      </c>
    </row>
    <row r="1195" spans="2:11" x14ac:dyDescent="0.2">
      <c r="B1195" s="15">
        <v>38358</v>
      </c>
      <c r="C1195" s="13">
        <v>0.6526967592592593</v>
      </c>
      <c r="D1195" s="11" t="s">
        <v>17</v>
      </c>
      <c r="E1195" s="56" t="s">
        <v>8</v>
      </c>
      <c r="F1195" s="19">
        <v>54</v>
      </c>
      <c r="G1195" s="19">
        <v>15</v>
      </c>
      <c r="H1195" s="19">
        <v>747</v>
      </c>
      <c r="I1195" s="19">
        <v>2315.6999999999998</v>
      </c>
      <c r="J1195" s="19">
        <v>54</v>
      </c>
      <c r="K1195" s="20" t="s">
        <v>10</v>
      </c>
    </row>
    <row r="1196" spans="2:11" x14ac:dyDescent="0.2">
      <c r="B1196" s="15">
        <v>38366</v>
      </c>
      <c r="C1196" s="13">
        <v>6.04050925925926E-2</v>
      </c>
      <c r="D1196" s="11" t="s">
        <v>16</v>
      </c>
      <c r="E1196" s="56" t="s">
        <v>8</v>
      </c>
      <c r="F1196" s="19">
        <v>61</v>
      </c>
      <c r="G1196" s="19">
        <v>40</v>
      </c>
      <c r="H1196" s="19">
        <v>747</v>
      </c>
      <c r="I1196" s="19">
        <v>2315.6999999999998</v>
      </c>
      <c r="J1196" s="19">
        <v>61</v>
      </c>
      <c r="K1196" s="20" t="s">
        <v>10</v>
      </c>
    </row>
    <row r="1197" spans="2:11" x14ac:dyDescent="0.2">
      <c r="B1197" s="15">
        <v>38363</v>
      </c>
      <c r="C1197" s="13">
        <v>0.70951388888888889</v>
      </c>
      <c r="D1197" s="11" t="s">
        <v>17</v>
      </c>
      <c r="E1197" s="56" t="s">
        <v>8</v>
      </c>
      <c r="F1197" s="19">
        <v>9</v>
      </c>
      <c r="G1197" s="19">
        <v>0</v>
      </c>
      <c r="H1197" s="19">
        <v>753</v>
      </c>
      <c r="I1197" s="19">
        <v>2334.3000000000002</v>
      </c>
      <c r="J1197" s="19">
        <v>9</v>
      </c>
      <c r="K1197" s="20" t="s">
        <v>13</v>
      </c>
    </row>
    <row r="1198" spans="2:11" x14ac:dyDescent="0.2">
      <c r="B1198" s="15">
        <v>38365</v>
      </c>
      <c r="C1198" s="13">
        <v>0.33019675925925923</v>
      </c>
      <c r="D1198" s="11" t="s">
        <v>16</v>
      </c>
      <c r="E1198" s="56" t="s">
        <v>8</v>
      </c>
      <c r="F1198" s="19">
        <v>14</v>
      </c>
      <c r="G1198" s="19">
        <v>96</v>
      </c>
      <c r="H1198" s="19">
        <v>755</v>
      </c>
      <c r="I1198" s="19">
        <v>2340.5</v>
      </c>
      <c r="J1198" s="19">
        <v>14</v>
      </c>
      <c r="K1198" s="20" t="s">
        <v>12</v>
      </c>
    </row>
    <row r="1199" spans="2:11" x14ac:dyDescent="0.2">
      <c r="B1199" s="15">
        <v>38358</v>
      </c>
      <c r="C1199" s="13">
        <v>0.17697916666666666</v>
      </c>
      <c r="D1199" s="11" t="s">
        <v>16</v>
      </c>
      <c r="E1199" s="56" t="s">
        <v>8</v>
      </c>
      <c r="F1199" s="19">
        <v>74</v>
      </c>
      <c r="G1199" s="19">
        <v>31</v>
      </c>
      <c r="H1199" s="19">
        <v>755</v>
      </c>
      <c r="I1199" s="19">
        <v>2340.5</v>
      </c>
      <c r="J1199" s="19">
        <v>74</v>
      </c>
      <c r="K1199" s="20" t="s">
        <v>12</v>
      </c>
    </row>
    <row r="1200" spans="2:11" x14ac:dyDescent="0.2">
      <c r="B1200" s="15">
        <v>38353</v>
      </c>
      <c r="C1200" s="13">
        <v>0.63033564814814813</v>
      </c>
      <c r="D1200" s="11" t="s">
        <v>17</v>
      </c>
      <c r="E1200" s="56" t="s">
        <v>8</v>
      </c>
      <c r="F1200" s="19">
        <v>79</v>
      </c>
      <c r="G1200" s="19">
        <v>8</v>
      </c>
      <c r="H1200" s="19">
        <v>758</v>
      </c>
      <c r="I1200" s="19">
        <v>2349.8000000000002</v>
      </c>
      <c r="J1200" s="19">
        <v>79</v>
      </c>
      <c r="K1200" s="20" t="s">
        <v>10</v>
      </c>
    </row>
    <row r="1201" spans="2:11" x14ac:dyDescent="0.2">
      <c r="B1201" s="15">
        <v>38364</v>
      </c>
      <c r="C1201" s="13">
        <v>0.99067129629629624</v>
      </c>
      <c r="D1201" s="11" t="s">
        <v>17</v>
      </c>
      <c r="E1201" s="56" t="s">
        <v>8</v>
      </c>
      <c r="F1201" s="19">
        <v>36</v>
      </c>
      <c r="G1201" s="19">
        <v>59</v>
      </c>
      <c r="H1201" s="19">
        <v>761</v>
      </c>
      <c r="I1201" s="19">
        <v>2359.1</v>
      </c>
      <c r="J1201" s="19">
        <v>36</v>
      </c>
      <c r="K1201" s="20" t="s">
        <v>10</v>
      </c>
    </row>
    <row r="1202" spans="2:11" x14ac:dyDescent="0.2">
      <c r="B1202" s="15">
        <v>38363</v>
      </c>
      <c r="C1202" s="13">
        <v>0.81814814814814818</v>
      </c>
      <c r="D1202" s="11" t="s">
        <v>17</v>
      </c>
      <c r="E1202" s="56" t="s">
        <v>8</v>
      </c>
      <c r="F1202" s="19">
        <v>90</v>
      </c>
      <c r="G1202" s="19">
        <v>62</v>
      </c>
      <c r="H1202" s="19">
        <v>762</v>
      </c>
      <c r="I1202" s="19">
        <v>2362.1999999999998</v>
      </c>
      <c r="J1202" s="19">
        <v>90</v>
      </c>
      <c r="K1202" s="20" t="s">
        <v>10</v>
      </c>
    </row>
    <row r="1203" spans="2:11" x14ac:dyDescent="0.2">
      <c r="B1203" s="15">
        <v>38353</v>
      </c>
      <c r="C1203" s="13">
        <v>0.76479166666666665</v>
      </c>
      <c r="D1203" s="11" t="s">
        <v>17</v>
      </c>
      <c r="E1203" s="56" t="s">
        <v>8</v>
      </c>
      <c r="F1203" s="19">
        <v>23</v>
      </c>
      <c r="G1203" s="19">
        <v>3</v>
      </c>
      <c r="H1203" s="19">
        <v>773</v>
      </c>
      <c r="I1203" s="19">
        <v>2396.3000000000002</v>
      </c>
      <c r="J1203" s="19">
        <v>23</v>
      </c>
      <c r="K1203" s="20" t="s">
        <v>13</v>
      </c>
    </row>
    <row r="1204" spans="2:11" x14ac:dyDescent="0.2">
      <c r="B1204" s="15">
        <v>38361</v>
      </c>
      <c r="C1204" s="13">
        <v>0.50101851851851853</v>
      </c>
      <c r="D1204" s="11" t="s">
        <v>17</v>
      </c>
      <c r="E1204" s="56" t="s">
        <v>8</v>
      </c>
      <c r="F1204" s="19">
        <v>80</v>
      </c>
      <c r="G1204" s="19">
        <v>54</v>
      </c>
      <c r="H1204" s="19">
        <v>773</v>
      </c>
      <c r="I1204" s="19">
        <v>2396.3000000000002</v>
      </c>
      <c r="J1204" s="19">
        <v>80</v>
      </c>
      <c r="K1204" s="20" t="s">
        <v>12</v>
      </c>
    </row>
    <row r="1205" spans="2:11" x14ac:dyDescent="0.2">
      <c r="B1205" s="15">
        <v>38359</v>
      </c>
      <c r="C1205" s="13">
        <v>0.65640046296296295</v>
      </c>
      <c r="D1205" s="11" t="s">
        <v>17</v>
      </c>
      <c r="E1205" s="56" t="s">
        <v>8</v>
      </c>
      <c r="F1205" s="19">
        <v>91</v>
      </c>
      <c r="G1205" s="19">
        <v>33</v>
      </c>
      <c r="H1205" s="19">
        <v>779</v>
      </c>
      <c r="I1205" s="19">
        <v>2414.9</v>
      </c>
      <c r="J1205" s="19">
        <v>91</v>
      </c>
      <c r="K1205" s="20" t="s">
        <v>13</v>
      </c>
    </row>
    <row r="1206" spans="2:11" x14ac:dyDescent="0.2">
      <c r="B1206" s="15">
        <v>38367</v>
      </c>
      <c r="C1206" s="13">
        <v>8.9687499999999989E-2</v>
      </c>
      <c r="D1206" s="11" t="s">
        <v>16</v>
      </c>
      <c r="E1206" s="56" t="s">
        <v>8</v>
      </c>
      <c r="F1206" s="19">
        <v>34</v>
      </c>
      <c r="G1206" s="19">
        <v>24</v>
      </c>
      <c r="H1206" s="19">
        <v>782</v>
      </c>
      <c r="I1206" s="19">
        <v>2424.1999999999998</v>
      </c>
      <c r="J1206" s="19">
        <v>34</v>
      </c>
      <c r="K1206" s="20" t="s">
        <v>10</v>
      </c>
    </row>
    <row r="1207" spans="2:11" x14ac:dyDescent="0.2">
      <c r="B1207" s="15">
        <v>38354</v>
      </c>
      <c r="C1207" s="13">
        <v>0.24356481481481482</v>
      </c>
      <c r="D1207" s="11" t="s">
        <v>16</v>
      </c>
      <c r="E1207" s="56" t="s">
        <v>8</v>
      </c>
      <c r="F1207" s="19">
        <v>74</v>
      </c>
      <c r="G1207" s="19">
        <v>10</v>
      </c>
      <c r="H1207" s="19">
        <v>783</v>
      </c>
      <c r="I1207" s="19">
        <v>2427.3000000000002</v>
      </c>
      <c r="J1207" s="19">
        <v>74</v>
      </c>
      <c r="K1207" s="20" t="s">
        <v>12</v>
      </c>
    </row>
    <row r="1208" spans="2:11" x14ac:dyDescent="0.2">
      <c r="B1208" s="15">
        <v>38355</v>
      </c>
      <c r="C1208" s="13">
        <v>0.2772337962962963</v>
      </c>
      <c r="D1208" s="11" t="s">
        <v>16</v>
      </c>
      <c r="E1208" s="56" t="s">
        <v>8</v>
      </c>
      <c r="F1208" s="19">
        <v>98</v>
      </c>
      <c r="G1208" s="19">
        <v>7</v>
      </c>
      <c r="H1208" s="19">
        <v>785</v>
      </c>
      <c r="I1208" s="19">
        <v>2433.5</v>
      </c>
      <c r="J1208" s="19">
        <v>98</v>
      </c>
      <c r="K1208" s="20" t="s">
        <v>9</v>
      </c>
    </row>
    <row r="1209" spans="2:11" x14ac:dyDescent="0.2">
      <c r="B1209" s="15">
        <v>38353</v>
      </c>
      <c r="C1209" s="13">
        <v>0.11778935185185185</v>
      </c>
      <c r="D1209" s="11" t="s">
        <v>16</v>
      </c>
      <c r="E1209" s="56" t="s">
        <v>8</v>
      </c>
      <c r="F1209" s="19">
        <v>3</v>
      </c>
      <c r="G1209" s="19">
        <v>71</v>
      </c>
      <c r="H1209" s="19">
        <v>786</v>
      </c>
      <c r="I1209" s="19">
        <v>2436.6</v>
      </c>
      <c r="J1209" s="19">
        <v>3</v>
      </c>
      <c r="K1209" s="20" t="s">
        <v>10</v>
      </c>
    </row>
    <row r="1210" spans="2:11" x14ac:dyDescent="0.2">
      <c r="B1210" s="15">
        <v>38356</v>
      </c>
      <c r="C1210" s="13">
        <v>0.68361111111111106</v>
      </c>
      <c r="D1210" s="11" t="s">
        <v>17</v>
      </c>
      <c r="E1210" s="56" t="s">
        <v>8</v>
      </c>
      <c r="F1210" s="19">
        <v>62</v>
      </c>
      <c r="G1210" s="19">
        <v>49</v>
      </c>
      <c r="H1210" s="19">
        <v>791</v>
      </c>
      <c r="I1210" s="19">
        <v>2452.1</v>
      </c>
      <c r="J1210" s="19">
        <v>62</v>
      </c>
      <c r="K1210" s="20" t="s">
        <v>13</v>
      </c>
    </row>
    <row r="1211" spans="2:11" x14ac:dyDescent="0.2">
      <c r="B1211" s="15">
        <v>38358</v>
      </c>
      <c r="C1211" s="13">
        <v>0.10344907407407407</v>
      </c>
      <c r="D1211" s="11" t="s">
        <v>16</v>
      </c>
      <c r="E1211" s="56" t="s">
        <v>8</v>
      </c>
      <c r="F1211" s="19">
        <v>88</v>
      </c>
      <c r="G1211" s="19">
        <v>63</v>
      </c>
      <c r="H1211" s="19">
        <v>791</v>
      </c>
      <c r="I1211" s="19">
        <v>2452.1</v>
      </c>
      <c r="J1211" s="19">
        <v>88</v>
      </c>
      <c r="K1211" s="20" t="s">
        <v>12</v>
      </c>
    </row>
    <row r="1212" spans="2:11" x14ac:dyDescent="0.2">
      <c r="B1212" s="15">
        <v>38356</v>
      </c>
      <c r="C1212" s="13">
        <v>0.32621527777777776</v>
      </c>
      <c r="D1212" s="11" t="s">
        <v>16</v>
      </c>
      <c r="E1212" s="56" t="s">
        <v>8</v>
      </c>
      <c r="F1212" s="19">
        <v>82</v>
      </c>
      <c r="G1212" s="19">
        <v>51</v>
      </c>
      <c r="H1212" s="19">
        <v>792</v>
      </c>
      <c r="I1212" s="19">
        <v>2455.1999999999998</v>
      </c>
      <c r="J1212" s="19">
        <v>82</v>
      </c>
      <c r="K1212" s="20" t="s">
        <v>13</v>
      </c>
    </row>
    <row r="1213" spans="2:11" x14ac:dyDescent="0.2">
      <c r="B1213" s="15">
        <v>38359</v>
      </c>
      <c r="C1213" s="13">
        <v>0.52438657407407407</v>
      </c>
      <c r="D1213" s="11" t="s">
        <v>17</v>
      </c>
      <c r="E1213" s="56" t="s">
        <v>8</v>
      </c>
      <c r="F1213" s="19">
        <v>72</v>
      </c>
      <c r="G1213" s="19">
        <v>59</v>
      </c>
      <c r="H1213" s="19">
        <v>793</v>
      </c>
      <c r="I1213" s="19">
        <v>2458.3000000000002</v>
      </c>
      <c r="J1213" s="19">
        <v>72</v>
      </c>
      <c r="K1213" s="20" t="s">
        <v>10</v>
      </c>
    </row>
    <row r="1214" spans="2:11" x14ac:dyDescent="0.2">
      <c r="B1214" s="15">
        <v>38354</v>
      </c>
      <c r="C1214" s="13">
        <v>0.84143518518518512</v>
      </c>
      <c r="D1214" s="11" t="s">
        <v>17</v>
      </c>
      <c r="E1214" s="56" t="s">
        <v>8</v>
      </c>
      <c r="F1214" s="19">
        <v>92</v>
      </c>
      <c r="G1214" s="19">
        <v>24</v>
      </c>
      <c r="H1214" s="19">
        <v>796</v>
      </c>
      <c r="I1214" s="19">
        <v>2467.6</v>
      </c>
      <c r="J1214" s="19">
        <v>92</v>
      </c>
      <c r="K1214" s="20" t="s">
        <v>9</v>
      </c>
    </row>
    <row r="1215" spans="2:11" x14ac:dyDescent="0.2">
      <c r="B1215" s="15">
        <v>38355</v>
      </c>
      <c r="C1215" s="13">
        <v>2.1944444444444447E-2</v>
      </c>
      <c r="D1215" s="11" t="s">
        <v>16</v>
      </c>
      <c r="E1215" s="56" t="s">
        <v>8</v>
      </c>
      <c r="F1215" s="19">
        <v>33</v>
      </c>
      <c r="G1215" s="19">
        <v>10</v>
      </c>
      <c r="H1215" s="19">
        <v>797</v>
      </c>
      <c r="I1215" s="19">
        <v>2470.6999999999998</v>
      </c>
      <c r="J1215" s="19">
        <v>33</v>
      </c>
      <c r="K1215" s="20" t="s">
        <v>9</v>
      </c>
    </row>
    <row r="1216" spans="2:11" x14ac:dyDescent="0.2">
      <c r="B1216" s="15">
        <v>38366</v>
      </c>
      <c r="C1216" s="13">
        <v>0.56663194444444442</v>
      </c>
      <c r="D1216" s="11" t="s">
        <v>17</v>
      </c>
      <c r="E1216" s="56" t="s">
        <v>8</v>
      </c>
      <c r="F1216" s="19">
        <v>84</v>
      </c>
      <c r="G1216" s="19">
        <v>13</v>
      </c>
      <c r="H1216" s="19">
        <v>798</v>
      </c>
      <c r="I1216" s="19">
        <v>2473.8000000000002</v>
      </c>
      <c r="J1216" s="19">
        <v>84</v>
      </c>
      <c r="K1216" s="20" t="s">
        <v>13</v>
      </c>
    </row>
    <row r="1217" spans="2:11" x14ac:dyDescent="0.2">
      <c r="B1217" s="15">
        <v>38357</v>
      </c>
      <c r="C1217" s="13">
        <v>0.44968750000000002</v>
      </c>
      <c r="D1217" s="11" t="s">
        <v>16</v>
      </c>
      <c r="E1217" s="56" t="s">
        <v>8</v>
      </c>
      <c r="F1217" s="19">
        <v>12</v>
      </c>
      <c r="G1217" s="19">
        <v>21</v>
      </c>
      <c r="H1217" s="19">
        <v>799</v>
      </c>
      <c r="I1217" s="19">
        <v>2476.9</v>
      </c>
      <c r="J1217" s="19">
        <v>12</v>
      </c>
      <c r="K1217" s="20" t="s">
        <v>13</v>
      </c>
    </row>
    <row r="1218" spans="2:11" x14ac:dyDescent="0.2">
      <c r="B1218" s="15">
        <v>38362</v>
      </c>
      <c r="C1218" s="13">
        <v>0.2325925925925926</v>
      </c>
      <c r="D1218" s="11" t="s">
        <v>16</v>
      </c>
      <c r="E1218" s="56" t="s">
        <v>8</v>
      </c>
      <c r="F1218" s="19">
        <v>20</v>
      </c>
      <c r="G1218" s="19">
        <v>6</v>
      </c>
      <c r="H1218" s="19">
        <v>799</v>
      </c>
      <c r="I1218" s="19">
        <v>2476.9</v>
      </c>
      <c r="J1218" s="19">
        <v>20</v>
      </c>
      <c r="K1218" s="20" t="s">
        <v>13</v>
      </c>
    </row>
    <row r="1219" spans="2:11" x14ac:dyDescent="0.2">
      <c r="B1219" s="15">
        <v>38366</v>
      </c>
      <c r="C1219" s="13">
        <v>0.82843750000000005</v>
      </c>
      <c r="D1219" s="11" t="s">
        <v>17</v>
      </c>
      <c r="E1219" s="56" t="s">
        <v>8</v>
      </c>
      <c r="F1219" s="19">
        <v>52</v>
      </c>
      <c r="G1219" s="19">
        <v>1</v>
      </c>
      <c r="H1219" s="19">
        <v>799</v>
      </c>
      <c r="I1219" s="19">
        <v>2476.9</v>
      </c>
      <c r="J1219" s="19">
        <v>52</v>
      </c>
      <c r="K1219" s="20" t="s">
        <v>12</v>
      </c>
    </row>
    <row r="1220" spans="2:11" x14ac:dyDescent="0.2">
      <c r="B1220" s="15">
        <v>38370</v>
      </c>
      <c r="C1220" s="13">
        <v>0.26114583333333335</v>
      </c>
      <c r="D1220" s="11" t="s">
        <v>16</v>
      </c>
      <c r="E1220" s="56" t="s">
        <v>8</v>
      </c>
      <c r="F1220" s="19">
        <v>42</v>
      </c>
      <c r="G1220" s="19">
        <v>14</v>
      </c>
      <c r="H1220" s="19">
        <v>800</v>
      </c>
      <c r="I1220" s="19">
        <v>2480</v>
      </c>
      <c r="J1220" s="19">
        <v>42</v>
      </c>
      <c r="K1220" s="20" t="s">
        <v>10</v>
      </c>
    </row>
    <row r="1221" spans="2:11" x14ac:dyDescent="0.2">
      <c r="B1221" s="15">
        <v>38374</v>
      </c>
      <c r="C1221" s="13">
        <v>0.29329861111111111</v>
      </c>
      <c r="D1221" s="11" t="s">
        <v>16</v>
      </c>
      <c r="E1221" s="56" t="s">
        <v>8</v>
      </c>
      <c r="F1221" s="19">
        <v>41</v>
      </c>
      <c r="G1221" s="19">
        <v>4</v>
      </c>
      <c r="H1221" s="19">
        <v>803</v>
      </c>
      <c r="I1221" s="19">
        <v>2489.3000000000002</v>
      </c>
      <c r="J1221" s="19">
        <v>41</v>
      </c>
      <c r="K1221" s="20" t="s">
        <v>12</v>
      </c>
    </row>
    <row r="1222" spans="2:11" x14ac:dyDescent="0.2">
      <c r="B1222" s="15">
        <v>38355</v>
      </c>
      <c r="C1222" s="13">
        <v>0.4949884259259259</v>
      </c>
      <c r="D1222" s="11" t="s">
        <v>16</v>
      </c>
      <c r="E1222" s="56" t="s">
        <v>8</v>
      </c>
      <c r="F1222" s="19">
        <v>11</v>
      </c>
      <c r="G1222" s="19">
        <v>0</v>
      </c>
      <c r="H1222" s="19">
        <v>809</v>
      </c>
      <c r="I1222" s="19">
        <v>2507.9</v>
      </c>
      <c r="J1222" s="19">
        <v>11</v>
      </c>
      <c r="K1222" s="20" t="s">
        <v>13</v>
      </c>
    </row>
    <row r="1223" spans="2:11" x14ac:dyDescent="0.2">
      <c r="B1223" s="15">
        <v>38354</v>
      </c>
      <c r="C1223" s="13">
        <v>0.43260416666666668</v>
      </c>
      <c r="D1223" s="11" t="s">
        <v>16</v>
      </c>
      <c r="E1223" s="56" t="s">
        <v>8</v>
      </c>
      <c r="F1223" s="19">
        <v>62</v>
      </c>
      <c r="G1223" s="19">
        <v>49</v>
      </c>
      <c r="H1223" s="19">
        <v>814</v>
      </c>
      <c r="I1223" s="19">
        <v>2523.4</v>
      </c>
      <c r="J1223" s="19">
        <v>62</v>
      </c>
      <c r="K1223" s="20" t="s">
        <v>13</v>
      </c>
    </row>
    <row r="1224" spans="2:11" x14ac:dyDescent="0.2">
      <c r="B1224" s="15">
        <v>38353</v>
      </c>
      <c r="C1224" s="13">
        <v>0.32658564814814817</v>
      </c>
      <c r="D1224" s="11" t="s">
        <v>16</v>
      </c>
      <c r="E1224" s="56" t="s">
        <v>8</v>
      </c>
      <c r="F1224" s="19">
        <v>84</v>
      </c>
      <c r="G1224" s="19">
        <v>46</v>
      </c>
      <c r="H1224" s="19">
        <v>815</v>
      </c>
      <c r="I1224" s="19">
        <v>2526.5</v>
      </c>
      <c r="J1224" s="19">
        <v>84</v>
      </c>
      <c r="K1224" s="20" t="s">
        <v>13</v>
      </c>
    </row>
    <row r="1225" spans="2:11" x14ac:dyDescent="0.2">
      <c r="B1225" s="15">
        <v>38362</v>
      </c>
      <c r="C1225" s="13">
        <v>0.76983796296296303</v>
      </c>
      <c r="D1225" s="11" t="s">
        <v>17</v>
      </c>
      <c r="E1225" s="56" t="s">
        <v>8</v>
      </c>
      <c r="F1225" s="19">
        <v>91</v>
      </c>
      <c r="G1225" s="19">
        <v>77</v>
      </c>
      <c r="H1225" s="19">
        <v>819</v>
      </c>
      <c r="I1225" s="19">
        <v>2538.9</v>
      </c>
      <c r="J1225" s="19">
        <v>91</v>
      </c>
      <c r="K1225" s="20" t="s">
        <v>13</v>
      </c>
    </row>
    <row r="1226" spans="2:11" x14ac:dyDescent="0.2">
      <c r="B1226" s="15">
        <v>38360</v>
      </c>
      <c r="C1226" s="13">
        <v>0.3392013888888889</v>
      </c>
      <c r="D1226" s="11" t="s">
        <v>16</v>
      </c>
      <c r="E1226" s="56" t="s">
        <v>8</v>
      </c>
      <c r="F1226" s="19">
        <v>4</v>
      </c>
      <c r="G1226" s="19">
        <v>3</v>
      </c>
      <c r="H1226" s="19">
        <v>820</v>
      </c>
      <c r="I1226" s="19">
        <v>2542</v>
      </c>
      <c r="J1226" s="19">
        <v>4</v>
      </c>
      <c r="K1226" s="20" t="s">
        <v>10</v>
      </c>
    </row>
    <row r="1227" spans="2:11" x14ac:dyDescent="0.2">
      <c r="B1227" s="15">
        <v>38369</v>
      </c>
      <c r="C1227" s="13">
        <v>0.1055787037037037</v>
      </c>
      <c r="D1227" s="11" t="s">
        <v>16</v>
      </c>
      <c r="E1227" s="56" t="s">
        <v>8</v>
      </c>
      <c r="F1227" s="19">
        <v>96</v>
      </c>
      <c r="G1227" s="19">
        <v>80</v>
      </c>
      <c r="H1227" s="19">
        <v>821</v>
      </c>
      <c r="I1227" s="19">
        <v>2545.1</v>
      </c>
      <c r="J1227" s="19">
        <v>96</v>
      </c>
      <c r="K1227" s="20" t="s">
        <v>10</v>
      </c>
    </row>
    <row r="1228" spans="2:11" x14ac:dyDescent="0.2">
      <c r="B1228" s="15">
        <v>38356</v>
      </c>
      <c r="C1228" s="13">
        <v>0.81267361111111114</v>
      </c>
      <c r="D1228" s="11" t="s">
        <v>17</v>
      </c>
      <c r="E1228" s="56" t="s">
        <v>8</v>
      </c>
      <c r="F1228" s="19">
        <v>63</v>
      </c>
      <c r="G1228" s="19">
        <v>24</v>
      </c>
      <c r="H1228" s="19">
        <v>830</v>
      </c>
      <c r="I1228" s="19">
        <v>2573</v>
      </c>
      <c r="J1228" s="19">
        <v>63</v>
      </c>
      <c r="K1228" s="20" t="s">
        <v>10</v>
      </c>
    </row>
    <row r="1229" spans="2:11" x14ac:dyDescent="0.2">
      <c r="B1229" s="15">
        <v>38360</v>
      </c>
      <c r="C1229" s="13">
        <v>0.49424768518518519</v>
      </c>
      <c r="D1229" s="11" t="s">
        <v>16</v>
      </c>
      <c r="E1229" s="56" t="s">
        <v>8</v>
      </c>
      <c r="F1229" s="19">
        <v>63</v>
      </c>
      <c r="G1229" s="19">
        <v>9</v>
      </c>
      <c r="H1229" s="19">
        <v>835</v>
      </c>
      <c r="I1229" s="19">
        <v>2588.5</v>
      </c>
      <c r="J1229" s="19">
        <v>63</v>
      </c>
      <c r="K1229" s="20" t="s">
        <v>10</v>
      </c>
    </row>
    <row r="1230" spans="2:11" x14ac:dyDescent="0.2">
      <c r="B1230" s="15">
        <v>38355</v>
      </c>
      <c r="C1230" s="13">
        <v>0.61776620370370372</v>
      </c>
      <c r="D1230" s="11" t="s">
        <v>17</v>
      </c>
      <c r="E1230" s="56" t="s">
        <v>8</v>
      </c>
      <c r="F1230" s="19">
        <v>79</v>
      </c>
      <c r="G1230" s="19">
        <v>22</v>
      </c>
      <c r="H1230" s="19">
        <v>837</v>
      </c>
      <c r="I1230" s="19">
        <v>2594.6999999999998</v>
      </c>
      <c r="J1230" s="19">
        <v>79</v>
      </c>
      <c r="K1230" s="20" t="s">
        <v>10</v>
      </c>
    </row>
    <row r="1231" spans="2:11" x14ac:dyDescent="0.2">
      <c r="B1231" s="15">
        <v>38361</v>
      </c>
      <c r="C1231" s="13">
        <v>0.98476851851851854</v>
      </c>
      <c r="D1231" s="11" t="s">
        <v>17</v>
      </c>
      <c r="E1231" s="56" t="s">
        <v>8</v>
      </c>
      <c r="F1231" s="19">
        <v>3</v>
      </c>
      <c r="G1231" s="19">
        <v>40</v>
      </c>
      <c r="H1231" s="19">
        <v>847</v>
      </c>
      <c r="I1231" s="19">
        <v>2625.7</v>
      </c>
      <c r="J1231" s="19">
        <v>3</v>
      </c>
      <c r="K1231" s="20" t="s">
        <v>10</v>
      </c>
    </row>
    <row r="1232" spans="2:11" x14ac:dyDescent="0.2">
      <c r="B1232" s="15">
        <v>38359</v>
      </c>
      <c r="C1232" s="13">
        <v>0.18252314814814816</v>
      </c>
      <c r="D1232" s="11" t="s">
        <v>16</v>
      </c>
      <c r="E1232" s="56" t="s">
        <v>8</v>
      </c>
      <c r="F1232" s="19">
        <v>6</v>
      </c>
      <c r="G1232" s="19">
        <v>29</v>
      </c>
      <c r="H1232" s="19">
        <v>848</v>
      </c>
      <c r="I1232" s="19">
        <v>2628.8</v>
      </c>
      <c r="J1232" s="19">
        <v>6</v>
      </c>
      <c r="K1232" s="20" t="s">
        <v>12</v>
      </c>
    </row>
    <row r="1233" spans="2:11" x14ac:dyDescent="0.2">
      <c r="B1233" s="15">
        <v>38354</v>
      </c>
      <c r="C1233" s="13">
        <v>0.71141203703703704</v>
      </c>
      <c r="D1233" s="11" t="s">
        <v>17</v>
      </c>
      <c r="E1233" s="56" t="s">
        <v>8</v>
      </c>
      <c r="F1233" s="19">
        <v>76</v>
      </c>
      <c r="G1233" s="19">
        <v>27</v>
      </c>
      <c r="H1233" s="19">
        <v>849</v>
      </c>
      <c r="I1233" s="19">
        <v>2631.9</v>
      </c>
      <c r="J1233" s="19">
        <v>76</v>
      </c>
      <c r="K1233" s="20" t="s">
        <v>9</v>
      </c>
    </row>
    <row r="1234" spans="2:11" x14ac:dyDescent="0.2">
      <c r="B1234" s="15">
        <v>38357</v>
      </c>
      <c r="C1234" s="13">
        <v>0.57472222222222225</v>
      </c>
      <c r="D1234" s="11" t="s">
        <v>17</v>
      </c>
      <c r="E1234" s="56" t="s">
        <v>8</v>
      </c>
      <c r="F1234" s="19">
        <v>30</v>
      </c>
      <c r="G1234" s="19">
        <v>27</v>
      </c>
      <c r="H1234" s="19">
        <v>851</v>
      </c>
      <c r="I1234" s="19">
        <v>2638.1</v>
      </c>
      <c r="J1234" s="19">
        <v>30</v>
      </c>
      <c r="K1234" s="20" t="s">
        <v>10</v>
      </c>
    </row>
    <row r="1235" spans="2:11" x14ac:dyDescent="0.2">
      <c r="B1235" s="15">
        <v>38358</v>
      </c>
      <c r="C1235" s="13">
        <v>6.4733796296296289E-2</v>
      </c>
      <c r="D1235" s="11" t="s">
        <v>16</v>
      </c>
      <c r="E1235" s="56" t="s">
        <v>8</v>
      </c>
      <c r="F1235" s="19">
        <v>26</v>
      </c>
      <c r="G1235" s="19">
        <v>51</v>
      </c>
      <c r="H1235" s="19">
        <v>855</v>
      </c>
      <c r="I1235" s="19">
        <v>2650.5</v>
      </c>
      <c r="J1235" s="19">
        <v>26</v>
      </c>
      <c r="K1235" s="20" t="s">
        <v>13</v>
      </c>
    </row>
    <row r="1236" spans="2:11" x14ac:dyDescent="0.2">
      <c r="B1236" s="15">
        <v>38357</v>
      </c>
      <c r="C1236" s="13">
        <v>0.68128472222222225</v>
      </c>
      <c r="D1236" s="11" t="s">
        <v>17</v>
      </c>
      <c r="E1236" s="56" t="s">
        <v>8</v>
      </c>
      <c r="F1236" s="19">
        <v>41</v>
      </c>
      <c r="G1236" s="19">
        <v>4</v>
      </c>
      <c r="H1236" s="19">
        <v>856</v>
      </c>
      <c r="I1236" s="19">
        <v>2653.6</v>
      </c>
      <c r="J1236" s="19">
        <v>41</v>
      </c>
      <c r="K1236" s="20" t="s">
        <v>12</v>
      </c>
    </row>
    <row r="1237" spans="2:11" x14ac:dyDescent="0.2">
      <c r="B1237" s="15">
        <v>38358</v>
      </c>
      <c r="C1237" s="13">
        <v>0.84398148148148155</v>
      </c>
      <c r="D1237" s="11" t="s">
        <v>17</v>
      </c>
      <c r="E1237" s="56" t="s">
        <v>8</v>
      </c>
      <c r="F1237" s="19">
        <v>58</v>
      </c>
      <c r="G1237" s="19">
        <v>20</v>
      </c>
      <c r="H1237" s="19">
        <v>866</v>
      </c>
      <c r="I1237" s="19">
        <v>2684.6</v>
      </c>
      <c r="J1237" s="19">
        <v>58</v>
      </c>
      <c r="K1237" s="20" t="s">
        <v>13</v>
      </c>
    </row>
    <row r="1238" spans="2:11" x14ac:dyDescent="0.2">
      <c r="B1238" s="15">
        <v>38361</v>
      </c>
      <c r="C1238" s="13">
        <v>0.11386574074074074</v>
      </c>
      <c r="D1238" s="11" t="s">
        <v>16</v>
      </c>
      <c r="E1238" s="56" t="s">
        <v>8</v>
      </c>
      <c r="F1238" s="19">
        <v>76</v>
      </c>
      <c r="G1238" s="19">
        <v>27</v>
      </c>
      <c r="H1238" s="19">
        <v>867</v>
      </c>
      <c r="I1238" s="19">
        <v>2687.7</v>
      </c>
      <c r="J1238" s="19">
        <v>76</v>
      </c>
      <c r="K1238" s="20" t="s">
        <v>9</v>
      </c>
    </row>
    <row r="1239" spans="2:11" x14ac:dyDescent="0.2">
      <c r="B1239" s="15">
        <v>38358</v>
      </c>
      <c r="C1239" s="13">
        <v>0.75141203703703707</v>
      </c>
      <c r="D1239" s="11" t="s">
        <v>17</v>
      </c>
      <c r="E1239" s="56" t="s">
        <v>8</v>
      </c>
      <c r="F1239" s="19">
        <v>82</v>
      </c>
      <c r="G1239" s="19">
        <v>34</v>
      </c>
      <c r="H1239" s="19">
        <v>868</v>
      </c>
      <c r="I1239" s="19">
        <v>2690.8</v>
      </c>
      <c r="J1239" s="19">
        <v>82</v>
      </c>
      <c r="K1239" s="20" t="s">
        <v>13</v>
      </c>
    </row>
    <row r="1240" spans="2:11" x14ac:dyDescent="0.2">
      <c r="B1240" s="15">
        <v>38356</v>
      </c>
      <c r="C1240" s="13">
        <v>0.25329861111111113</v>
      </c>
      <c r="D1240" s="11" t="s">
        <v>16</v>
      </c>
      <c r="E1240" s="56" t="s">
        <v>8</v>
      </c>
      <c r="F1240" s="19">
        <v>31</v>
      </c>
      <c r="G1240" s="19">
        <v>90</v>
      </c>
      <c r="H1240" s="19">
        <v>869</v>
      </c>
      <c r="I1240" s="19">
        <v>2693.9</v>
      </c>
      <c r="J1240" s="19">
        <v>31</v>
      </c>
      <c r="K1240" s="20" t="s">
        <v>13</v>
      </c>
    </row>
    <row r="1241" spans="2:11" x14ac:dyDescent="0.2">
      <c r="B1241" s="15">
        <v>38357</v>
      </c>
      <c r="C1241" s="13">
        <v>0.24075231481481482</v>
      </c>
      <c r="D1241" s="11" t="s">
        <v>16</v>
      </c>
      <c r="E1241" s="56" t="s">
        <v>8</v>
      </c>
      <c r="F1241" s="19">
        <v>21</v>
      </c>
      <c r="G1241" s="19">
        <v>12</v>
      </c>
      <c r="H1241" s="19">
        <v>872</v>
      </c>
      <c r="I1241" s="19">
        <v>2703.2</v>
      </c>
      <c r="J1241" s="19">
        <v>21</v>
      </c>
      <c r="K1241" s="20" t="s">
        <v>12</v>
      </c>
    </row>
    <row r="1242" spans="2:11" x14ac:dyDescent="0.2">
      <c r="B1242" s="15">
        <v>38359</v>
      </c>
      <c r="C1242" s="13">
        <v>0.87171296296296286</v>
      </c>
      <c r="D1242" s="11" t="s">
        <v>17</v>
      </c>
      <c r="E1242" s="56" t="s">
        <v>8</v>
      </c>
      <c r="F1242" s="19">
        <v>9</v>
      </c>
      <c r="G1242" s="19">
        <v>0</v>
      </c>
      <c r="H1242" s="19">
        <v>875</v>
      </c>
      <c r="I1242" s="19">
        <v>2712.5</v>
      </c>
      <c r="J1242" s="19">
        <v>9</v>
      </c>
      <c r="K1242" s="20" t="s">
        <v>13</v>
      </c>
    </row>
    <row r="1243" spans="2:11" x14ac:dyDescent="0.2">
      <c r="B1243" s="15">
        <v>38365</v>
      </c>
      <c r="C1243" s="13">
        <v>0.49344907407407407</v>
      </c>
      <c r="D1243" s="11" t="s">
        <v>16</v>
      </c>
      <c r="E1243" s="56" t="s">
        <v>8</v>
      </c>
      <c r="F1243" s="19">
        <v>99</v>
      </c>
      <c r="G1243" s="19">
        <v>38</v>
      </c>
      <c r="H1243" s="19">
        <v>877</v>
      </c>
      <c r="I1243" s="19">
        <v>2718.7</v>
      </c>
      <c r="J1243" s="19">
        <v>99</v>
      </c>
      <c r="K1243" s="20" t="s">
        <v>10</v>
      </c>
    </row>
    <row r="1244" spans="2:11" x14ac:dyDescent="0.2">
      <c r="B1244" s="15">
        <v>38353</v>
      </c>
      <c r="C1244" s="13">
        <v>0.60060185185185189</v>
      </c>
      <c r="D1244" s="11" t="s">
        <v>17</v>
      </c>
      <c r="E1244" s="56" t="s">
        <v>8</v>
      </c>
      <c r="F1244" s="19">
        <v>11</v>
      </c>
      <c r="G1244" s="19">
        <v>6</v>
      </c>
      <c r="H1244" s="19">
        <v>878</v>
      </c>
      <c r="I1244" s="19">
        <v>2721.8</v>
      </c>
      <c r="J1244" s="19">
        <v>11</v>
      </c>
      <c r="K1244" s="20" t="s">
        <v>13</v>
      </c>
    </row>
    <row r="1245" spans="2:11" x14ac:dyDescent="0.2">
      <c r="B1245" s="15">
        <v>38358</v>
      </c>
      <c r="C1245" s="13">
        <v>0.58326388888888892</v>
      </c>
      <c r="D1245" s="11" t="s">
        <v>17</v>
      </c>
      <c r="E1245" s="56" t="s">
        <v>8</v>
      </c>
      <c r="F1245" s="19">
        <v>54</v>
      </c>
      <c r="G1245" s="19">
        <v>15</v>
      </c>
      <c r="H1245" s="19">
        <v>878</v>
      </c>
      <c r="I1245" s="19">
        <v>2721.8</v>
      </c>
      <c r="J1245" s="19">
        <v>54</v>
      </c>
      <c r="K1245" s="20" t="s">
        <v>10</v>
      </c>
    </row>
    <row r="1246" spans="2:11" x14ac:dyDescent="0.2">
      <c r="B1246" s="15">
        <v>38355</v>
      </c>
      <c r="C1246" s="13">
        <v>0.18608796296296296</v>
      </c>
      <c r="D1246" s="11" t="s">
        <v>16</v>
      </c>
      <c r="E1246" s="56" t="s">
        <v>8</v>
      </c>
      <c r="F1246" s="19">
        <v>69</v>
      </c>
      <c r="G1246" s="19">
        <v>24</v>
      </c>
      <c r="H1246" s="19">
        <v>882</v>
      </c>
      <c r="I1246" s="19">
        <v>2734.2</v>
      </c>
      <c r="J1246" s="19">
        <v>69</v>
      </c>
      <c r="K1246" s="20" t="s">
        <v>13</v>
      </c>
    </row>
    <row r="1247" spans="2:11" x14ac:dyDescent="0.2">
      <c r="B1247" s="15">
        <v>38360</v>
      </c>
      <c r="C1247" s="13">
        <v>0.80192129629629638</v>
      </c>
      <c r="D1247" s="11" t="s">
        <v>17</v>
      </c>
      <c r="E1247" s="56" t="s">
        <v>8</v>
      </c>
      <c r="F1247" s="19">
        <v>74</v>
      </c>
      <c r="G1247" s="19">
        <v>10</v>
      </c>
      <c r="H1247" s="19">
        <v>882</v>
      </c>
      <c r="I1247" s="19">
        <v>2734.2</v>
      </c>
      <c r="J1247" s="19">
        <v>74</v>
      </c>
      <c r="K1247" s="20" t="s">
        <v>12</v>
      </c>
    </row>
    <row r="1248" spans="2:11" x14ac:dyDescent="0.2">
      <c r="B1248" s="15">
        <v>38360</v>
      </c>
      <c r="C1248" s="13">
        <v>0.73642361111111121</v>
      </c>
      <c r="D1248" s="11" t="s">
        <v>17</v>
      </c>
      <c r="E1248" s="56" t="s">
        <v>8</v>
      </c>
      <c r="F1248" s="19">
        <v>93</v>
      </c>
      <c r="G1248" s="19">
        <v>72</v>
      </c>
      <c r="H1248" s="19">
        <v>883</v>
      </c>
      <c r="I1248" s="19">
        <v>2737.3</v>
      </c>
      <c r="J1248" s="19">
        <v>93</v>
      </c>
      <c r="K1248" s="20" t="s">
        <v>12</v>
      </c>
    </row>
    <row r="1249" spans="2:11" x14ac:dyDescent="0.2">
      <c r="B1249" s="15">
        <v>38357</v>
      </c>
      <c r="C1249" s="13">
        <v>0.33822916666666664</v>
      </c>
      <c r="D1249" s="11" t="s">
        <v>16</v>
      </c>
      <c r="E1249" s="56" t="s">
        <v>8</v>
      </c>
      <c r="F1249" s="19">
        <v>87</v>
      </c>
      <c r="G1249" s="19">
        <v>0</v>
      </c>
      <c r="H1249" s="19">
        <v>891</v>
      </c>
      <c r="I1249" s="19">
        <v>2762.1</v>
      </c>
      <c r="J1249" s="19">
        <v>87</v>
      </c>
      <c r="K1249" s="20" t="s">
        <v>9</v>
      </c>
    </row>
    <row r="1250" spans="2:11" x14ac:dyDescent="0.2">
      <c r="B1250" s="15">
        <v>38355</v>
      </c>
      <c r="C1250" s="13">
        <v>0.49788194444444445</v>
      </c>
      <c r="D1250" s="11" t="s">
        <v>16</v>
      </c>
      <c r="E1250" s="56" t="s">
        <v>8</v>
      </c>
      <c r="F1250" s="19">
        <v>40</v>
      </c>
      <c r="G1250" s="19">
        <v>33</v>
      </c>
      <c r="H1250" s="19">
        <v>892</v>
      </c>
      <c r="I1250" s="19">
        <v>2765.2</v>
      </c>
      <c r="J1250" s="19">
        <v>40</v>
      </c>
      <c r="K1250" s="20" t="s">
        <v>10</v>
      </c>
    </row>
    <row r="1251" spans="2:11" x14ac:dyDescent="0.2">
      <c r="B1251" s="15">
        <v>38357</v>
      </c>
      <c r="C1251" s="13">
        <v>3.9340277777777773E-2</v>
      </c>
      <c r="D1251" s="11" t="s">
        <v>16</v>
      </c>
      <c r="E1251" s="56" t="s">
        <v>8</v>
      </c>
      <c r="F1251" s="19">
        <v>91</v>
      </c>
      <c r="G1251" s="19">
        <v>33</v>
      </c>
      <c r="H1251" s="19">
        <v>897</v>
      </c>
      <c r="I1251" s="19">
        <v>2780.7</v>
      </c>
      <c r="J1251" s="19">
        <v>91</v>
      </c>
      <c r="K1251" s="20" t="s">
        <v>13</v>
      </c>
    </row>
    <row r="1252" spans="2:11" x14ac:dyDescent="0.2">
      <c r="B1252" s="15">
        <v>38354</v>
      </c>
      <c r="C1252" s="13">
        <v>0.25877314814814817</v>
      </c>
      <c r="D1252" s="11" t="s">
        <v>16</v>
      </c>
      <c r="E1252" s="56" t="s">
        <v>8</v>
      </c>
      <c r="F1252" s="19">
        <v>29</v>
      </c>
      <c r="G1252" s="19">
        <v>6</v>
      </c>
      <c r="H1252" s="19">
        <v>899</v>
      </c>
      <c r="I1252" s="19">
        <v>2786.9</v>
      </c>
      <c r="J1252" s="19">
        <v>29</v>
      </c>
      <c r="K1252" s="20" t="s">
        <v>13</v>
      </c>
    </row>
    <row r="1253" spans="2:11" x14ac:dyDescent="0.2">
      <c r="B1253" s="15">
        <v>38366</v>
      </c>
      <c r="C1253" s="13">
        <v>0.51237268518518519</v>
      </c>
      <c r="D1253" s="11" t="s">
        <v>17</v>
      </c>
      <c r="E1253" s="56" t="s">
        <v>8</v>
      </c>
      <c r="F1253" s="19">
        <v>23</v>
      </c>
      <c r="G1253" s="19">
        <v>5</v>
      </c>
      <c r="H1253" s="19">
        <v>900</v>
      </c>
      <c r="I1253" s="19">
        <v>2790</v>
      </c>
      <c r="J1253" s="19">
        <v>23</v>
      </c>
      <c r="K1253" s="20" t="s">
        <v>13</v>
      </c>
    </row>
    <row r="1254" spans="2:11" x14ac:dyDescent="0.2">
      <c r="B1254" s="15">
        <v>38357</v>
      </c>
      <c r="C1254" s="13">
        <v>0.74537037037037035</v>
      </c>
      <c r="D1254" s="11" t="s">
        <v>17</v>
      </c>
      <c r="E1254" s="56" t="s">
        <v>8</v>
      </c>
      <c r="F1254" s="19">
        <v>97</v>
      </c>
      <c r="G1254" s="19">
        <v>20</v>
      </c>
      <c r="H1254" s="19">
        <v>900</v>
      </c>
      <c r="I1254" s="19">
        <v>2790</v>
      </c>
      <c r="J1254" s="19">
        <v>97</v>
      </c>
      <c r="K1254" s="20" t="s">
        <v>13</v>
      </c>
    </row>
    <row r="1255" spans="2:11" x14ac:dyDescent="0.2">
      <c r="B1255" s="15">
        <v>38357</v>
      </c>
      <c r="C1255" s="13">
        <v>0.82464120370370375</v>
      </c>
      <c r="D1255" s="11" t="s">
        <v>17</v>
      </c>
      <c r="E1255" s="56" t="s">
        <v>8</v>
      </c>
      <c r="F1255" s="19">
        <v>3</v>
      </c>
      <c r="G1255" s="19">
        <v>17</v>
      </c>
      <c r="H1255" s="19">
        <v>902</v>
      </c>
      <c r="I1255" s="19">
        <v>2796.2</v>
      </c>
      <c r="J1255" s="19">
        <v>3</v>
      </c>
      <c r="K1255" s="20" t="s">
        <v>10</v>
      </c>
    </row>
    <row r="1256" spans="2:11" x14ac:dyDescent="0.2">
      <c r="B1256" s="15">
        <v>38357</v>
      </c>
      <c r="C1256" s="13">
        <v>0.28378472222222223</v>
      </c>
      <c r="D1256" s="11" t="s">
        <v>16</v>
      </c>
      <c r="E1256" s="56" t="s">
        <v>8</v>
      </c>
      <c r="F1256" s="19">
        <v>68</v>
      </c>
      <c r="G1256" s="19">
        <v>8</v>
      </c>
      <c r="H1256" s="19">
        <v>916</v>
      </c>
      <c r="I1256" s="19">
        <v>2839.6</v>
      </c>
      <c r="J1256" s="19">
        <v>68</v>
      </c>
      <c r="K1256" s="20" t="s">
        <v>12</v>
      </c>
    </row>
    <row r="1257" spans="2:11" x14ac:dyDescent="0.2">
      <c r="B1257" s="15">
        <v>38357</v>
      </c>
      <c r="C1257" s="13">
        <v>0.39002314814814815</v>
      </c>
      <c r="D1257" s="11" t="s">
        <v>16</v>
      </c>
      <c r="E1257" s="56" t="s">
        <v>8</v>
      </c>
      <c r="F1257" s="19">
        <v>81</v>
      </c>
      <c r="G1257" s="19">
        <v>27</v>
      </c>
      <c r="H1257" s="19">
        <v>923</v>
      </c>
      <c r="I1257" s="19">
        <v>2861.3</v>
      </c>
      <c r="J1257" s="19">
        <v>81</v>
      </c>
      <c r="K1257" s="20" t="s">
        <v>10</v>
      </c>
    </row>
    <row r="1258" spans="2:11" x14ac:dyDescent="0.2">
      <c r="B1258" s="15">
        <v>38369</v>
      </c>
      <c r="C1258" s="13">
        <v>0.76261574074074068</v>
      </c>
      <c r="D1258" s="11" t="s">
        <v>17</v>
      </c>
      <c r="E1258" s="56" t="s">
        <v>8</v>
      </c>
      <c r="F1258" s="19">
        <v>31</v>
      </c>
      <c r="G1258" s="19">
        <v>48</v>
      </c>
      <c r="H1258" s="19">
        <v>945</v>
      </c>
      <c r="I1258" s="19">
        <v>2929.5</v>
      </c>
      <c r="J1258" s="19">
        <v>31</v>
      </c>
      <c r="K1258" s="20" t="s">
        <v>13</v>
      </c>
    </row>
    <row r="1259" spans="2:11" x14ac:dyDescent="0.2">
      <c r="B1259" s="15">
        <v>38357</v>
      </c>
      <c r="C1259" s="13">
        <v>0.21811342592592595</v>
      </c>
      <c r="D1259" s="11" t="s">
        <v>16</v>
      </c>
      <c r="E1259" s="56" t="s">
        <v>8</v>
      </c>
      <c r="F1259" s="19">
        <v>0</v>
      </c>
      <c r="G1259" s="19">
        <v>16</v>
      </c>
      <c r="H1259" s="19">
        <v>948</v>
      </c>
      <c r="I1259" s="19">
        <v>2938.8</v>
      </c>
      <c r="J1259" s="19">
        <v>0</v>
      </c>
      <c r="K1259" s="20" t="s">
        <v>9</v>
      </c>
    </row>
    <row r="1260" spans="2:11" x14ac:dyDescent="0.2">
      <c r="B1260" s="15">
        <v>38355</v>
      </c>
      <c r="C1260" s="13">
        <v>0.56243055555555554</v>
      </c>
      <c r="D1260" s="11" t="s">
        <v>17</v>
      </c>
      <c r="E1260" s="56" t="s">
        <v>8</v>
      </c>
      <c r="F1260" s="19">
        <v>43</v>
      </c>
      <c r="G1260" s="19">
        <v>26</v>
      </c>
      <c r="H1260" s="19">
        <v>951</v>
      </c>
      <c r="I1260" s="19">
        <v>2948.1</v>
      </c>
      <c r="J1260" s="19">
        <v>43</v>
      </c>
      <c r="K1260" s="20" t="s">
        <v>12</v>
      </c>
    </row>
    <row r="1261" spans="2:11" x14ac:dyDescent="0.2">
      <c r="B1261" s="15">
        <v>38356</v>
      </c>
      <c r="C1261" s="13">
        <v>2.6493055555555558E-2</v>
      </c>
      <c r="D1261" s="11" t="s">
        <v>16</v>
      </c>
      <c r="E1261" s="56" t="s">
        <v>8</v>
      </c>
      <c r="F1261" s="19">
        <v>91</v>
      </c>
      <c r="G1261" s="19">
        <v>77</v>
      </c>
      <c r="H1261" s="19">
        <v>955</v>
      </c>
      <c r="I1261" s="19">
        <v>2960.5</v>
      </c>
      <c r="J1261" s="19">
        <v>91</v>
      </c>
      <c r="K1261" s="20" t="s">
        <v>13</v>
      </c>
    </row>
    <row r="1262" spans="2:11" x14ac:dyDescent="0.2">
      <c r="B1262" s="15">
        <v>38360</v>
      </c>
      <c r="C1262" s="13">
        <v>4.8379629629629627E-2</v>
      </c>
      <c r="D1262" s="11" t="s">
        <v>16</v>
      </c>
      <c r="E1262" s="56" t="s">
        <v>8</v>
      </c>
      <c r="F1262" s="19">
        <v>3</v>
      </c>
      <c r="G1262" s="19">
        <v>4</v>
      </c>
      <c r="H1262" s="19">
        <v>964</v>
      </c>
      <c r="I1262" s="19">
        <v>2988.4</v>
      </c>
      <c r="J1262" s="19">
        <v>3</v>
      </c>
      <c r="K1262" s="20" t="s">
        <v>10</v>
      </c>
    </row>
    <row r="1263" spans="2:11" x14ac:dyDescent="0.2">
      <c r="B1263" s="15">
        <v>38359</v>
      </c>
      <c r="C1263" s="13">
        <v>0.7302777777777778</v>
      </c>
      <c r="D1263" s="11" t="s">
        <v>17</v>
      </c>
      <c r="E1263" s="56" t="s">
        <v>8</v>
      </c>
      <c r="F1263" s="19">
        <v>20</v>
      </c>
      <c r="G1263" s="19">
        <v>8</v>
      </c>
      <c r="H1263" s="19">
        <v>966</v>
      </c>
      <c r="I1263" s="19">
        <v>2994.6</v>
      </c>
      <c r="J1263" s="19">
        <v>20</v>
      </c>
      <c r="K1263" s="20" t="s">
        <v>13</v>
      </c>
    </row>
    <row r="1264" spans="2:11" x14ac:dyDescent="0.2">
      <c r="B1264" s="15">
        <v>38358</v>
      </c>
      <c r="C1264" s="13">
        <v>0.69572916666666673</v>
      </c>
      <c r="D1264" s="11" t="s">
        <v>17</v>
      </c>
      <c r="E1264" s="56" t="s">
        <v>8</v>
      </c>
      <c r="F1264" s="19">
        <v>74</v>
      </c>
      <c r="G1264" s="19">
        <v>31</v>
      </c>
      <c r="H1264" s="19">
        <v>967</v>
      </c>
      <c r="I1264" s="19">
        <v>2997.7</v>
      </c>
      <c r="J1264" s="19">
        <v>74</v>
      </c>
      <c r="K1264" s="20" t="s">
        <v>12</v>
      </c>
    </row>
    <row r="1265" spans="2:11" x14ac:dyDescent="0.2">
      <c r="B1265" s="15">
        <v>38353</v>
      </c>
      <c r="C1265" s="13">
        <v>0.79701388888888891</v>
      </c>
      <c r="D1265" s="11" t="s">
        <v>17</v>
      </c>
      <c r="E1265" s="56" t="s">
        <v>8</v>
      </c>
      <c r="F1265" s="19">
        <v>5</v>
      </c>
      <c r="G1265" s="19">
        <v>23</v>
      </c>
      <c r="H1265" s="19">
        <v>975</v>
      </c>
      <c r="I1265" s="19">
        <v>3022.5</v>
      </c>
      <c r="J1265" s="19">
        <v>5</v>
      </c>
      <c r="K1265" s="20" t="s">
        <v>12</v>
      </c>
    </row>
    <row r="1266" spans="2:11" x14ac:dyDescent="0.2">
      <c r="B1266" s="15">
        <v>38353</v>
      </c>
      <c r="C1266" s="13">
        <v>0.794988425925926</v>
      </c>
      <c r="D1266" s="11" t="s">
        <v>17</v>
      </c>
      <c r="E1266" s="56" t="s">
        <v>8</v>
      </c>
      <c r="F1266" s="19">
        <v>47</v>
      </c>
      <c r="G1266" s="19">
        <v>25</v>
      </c>
      <c r="H1266" s="19">
        <v>977</v>
      </c>
      <c r="I1266" s="19">
        <v>3028.7</v>
      </c>
      <c r="J1266" s="19">
        <v>47</v>
      </c>
      <c r="K1266" s="20" t="s">
        <v>13</v>
      </c>
    </row>
    <row r="1267" spans="2:11" x14ac:dyDescent="0.2">
      <c r="B1267" s="15">
        <v>38357</v>
      </c>
      <c r="C1267" s="13">
        <v>0.70929398148148148</v>
      </c>
      <c r="D1267" s="11" t="s">
        <v>17</v>
      </c>
      <c r="E1267" s="56" t="s">
        <v>8</v>
      </c>
      <c r="F1267" s="19">
        <v>38</v>
      </c>
      <c r="G1267" s="19">
        <v>12</v>
      </c>
      <c r="H1267" s="19">
        <v>985</v>
      </c>
      <c r="I1267" s="19">
        <v>3053.5</v>
      </c>
      <c r="J1267" s="19">
        <v>38</v>
      </c>
      <c r="K1267" s="20" t="s">
        <v>10</v>
      </c>
    </row>
    <row r="1268" spans="2:11" x14ac:dyDescent="0.2">
      <c r="B1268" s="15">
        <v>38353</v>
      </c>
      <c r="C1268" s="13">
        <v>0.58362268518518523</v>
      </c>
      <c r="D1268" s="11" t="s">
        <v>17</v>
      </c>
      <c r="E1268" s="56" t="s">
        <v>8</v>
      </c>
      <c r="F1268" s="19">
        <v>1</v>
      </c>
      <c r="G1268" s="19">
        <v>2</v>
      </c>
      <c r="H1268" s="19">
        <v>988</v>
      </c>
      <c r="I1268" s="19">
        <v>3062.8</v>
      </c>
      <c r="J1268" s="19">
        <v>1</v>
      </c>
      <c r="K1268" s="20" t="s">
        <v>13</v>
      </c>
    </row>
    <row r="1269" spans="2:11" x14ac:dyDescent="0.2">
      <c r="B1269" s="15">
        <v>38362</v>
      </c>
      <c r="C1269" s="13">
        <v>2.342592592592593E-2</v>
      </c>
      <c r="D1269" s="11" t="s">
        <v>16</v>
      </c>
      <c r="E1269" s="56" t="s">
        <v>8</v>
      </c>
      <c r="F1269" s="19">
        <v>15</v>
      </c>
      <c r="G1269" s="19">
        <v>68</v>
      </c>
      <c r="H1269" s="19">
        <v>995</v>
      </c>
      <c r="I1269" s="19">
        <v>3084.5</v>
      </c>
      <c r="J1269" s="19">
        <v>15</v>
      </c>
      <c r="K1269" s="20" t="s">
        <v>13</v>
      </c>
    </row>
    <row r="1270" spans="2:11" x14ac:dyDescent="0.2">
      <c r="B1270" s="15">
        <v>38353</v>
      </c>
      <c r="C1270" s="13">
        <v>0.7724537037037037</v>
      </c>
      <c r="D1270" s="11" t="s">
        <v>17</v>
      </c>
      <c r="E1270" s="56" t="s">
        <v>8</v>
      </c>
      <c r="F1270" s="19">
        <v>41</v>
      </c>
      <c r="G1270" s="19">
        <v>57</v>
      </c>
      <c r="H1270" s="19">
        <v>995</v>
      </c>
      <c r="I1270" s="19">
        <v>3084.5</v>
      </c>
      <c r="J1270" s="19">
        <v>41</v>
      </c>
      <c r="K1270" s="20" t="s">
        <v>12</v>
      </c>
    </row>
    <row r="1271" spans="2:11" x14ac:dyDescent="0.2">
      <c r="B1271" s="15">
        <v>38358</v>
      </c>
      <c r="C1271" s="13">
        <v>0.85892361111111104</v>
      </c>
      <c r="D1271" s="11" t="s">
        <v>17</v>
      </c>
      <c r="E1271" s="56" t="s">
        <v>8</v>
      </c>
      <c r="F1271" s="19">
        <v>11</v>
      </c>
      <c r="G1271" s="19">
        <v>63</v>
      </c>
      <c r="H1271" s="19">
        <v>999</v>
      </c>
      <c r="I1271" s="19">
        <v>3096.9</v>
      </c>
      <c r="J1271" s="19">
        <v>11</v>
      </c>
      <c r="K1271" s="20" t="s">
        <v>13</v>
      </c>
    </row>
    <row r="1272" spans="2:11" x14ac:dyDescent="0.2">
      <c r="B1272" s="15">
        <v>38357</v>
      </c>
      <c r="C1272" s="13">
        <v>0.48486111111111113</v>
      </c>
      <c r="D1272" s="11" t="s">
        <v>16</v>
      </c>
      <c r="E1272" s="56" t="s">
        <v>8</v>
      </c>
      <c r="F1272" s="19">
        <v>36</v>
      </c>
      <c r="G1272" s="19">
        <v>59</v>
      </c>
      <c r="H1272" s="19">
        <v>1003</v>
      </c>
      <c r="I1272" s="19">
        <v>3109.3</v>
      </c>
      <c r="J1272" s="19">
        <v>36</v>
      </c>
      <c r="K1272" s="20" t="s">
        <v>10</v>
      </c>
    </row>
    <row r="1273" spans="2:11" x14ac:dyDescent="0.2">
      <c r="B1273" s="15">
        <v>38354</v>
      </c>
      <c r="C1273" s="13">
        <v>0.81825231481481486</v>
      </c>
      <c r="D1273" s="11" t="s">
        <v>17</v>
      </c>
      <c r="E1273" s="56" t="s">
        <v>8</v>
      </c>
      <c r="F1273" s="19">
        <v>15</v>
      </c>
      <c r="G1273" s="19">
        <v>68</v>
      </c>
      <c r="H1273" s="19">
        <v>1005</v>
      </c>
      <c r="I1273" s="19">
        <v>3115.5</v>
      </c>
      <c r="J1273" s="19">
        <v>15</v>
      </c>
      <c r="K1273" s="20" t="s">
        <v>13</v>
      </c>
    </row>
    <row r="1274" spans="2:11" x14ac:dyDescent="0.2">
      <c r="B1274" s="15">
        <v>38356</v>
      </c>
      <c r="C1274" s="13">
        <v>0.80466435185185192</v>
      </c>
      <c r="D1274" s="11" t="s">
        <v>17</v>
      </c>
      <c r="E1274" s="56" t="s">
        <v>8</v>
      </c>
      <c r="F1274" s="19">
        <v>31</v>
      </c>
      <c r="G1274" s="19">
        <v>96</v>
      </c>
      <c r="H1274" s="19">
        <v>1008</v>
      </c>
      <c r="I1274" s="19">
        <v>3124.8</v>
      </c>
      <c r="J1274" s="19">
        <v>31</v>
      </c>
      <c r="K1274" s="20" t="s">
        <v>13</v>
      </c>
    </row>
    <row r="1275" spans="2:11" x14ac:dyDescent="0.2">
      <c r="B1275" s="15">
        <v>38356</v>
      </c>
      <c r="C1275" s="13">
        <v>0.44803240740740741</v>
      </c>
      <c r="D1275" s="11" t="s">
        <v>16</v>
      </c>
      <c r="E1275" s="56" t="s">
        <v>8</v>
      </c>
      <c r="F1275" s="19">
        <v>93</v>
      </c>
      <c r="G1275" s="19">
        <v>17</v>
      </c>
      <c r="H1275" s="19">
        <v>1008</v>
      </c>
      <c r="I1275" s="19">
        <v>3124.8</v>
      </c>
      <c r="J1275" s="19">
        <v>93</v>
      </c>
      <c r="K1275" s="20" t="s">
        <v>12</v>
      </c>
    </row>
    <row r="1276" spans="2:11" x14ac:dyDescent="0.2">
      <c r="B1276" s="15">
        <v>38358</v>
      </c>
      <c r="C1276" s="13">
        <v>5.5439814814814822E-3</v>
      </c>
      <c r="D1276" s="11" t="s">
        <v>16</v>
      </c>
      <c r="E1276" s="56" t="s">
        <v>8</v>
      </c>
      <c r="F1276" s="19">
        <v>8</v>
      </c>
      <c r="G1276" s="19">
        <v>5</v>
      </c>
      <c r="H1276" s="19">
        <v>1010</v>
      </c>
      <c r="I1276" s="19">
        <v>3131</v>
      </c>
      <c r="J1276" s="19">
        <v>8</v>
      </c>
      <c r="K1276" s="20" t="s">
        <v>13</v>
      </c>
    </row>
    <row r="1277" spans="2:11" x14ac:dyDescent="0.2">
      <c r="B1277" s="15">
        <v>38360</v>
      </c>
      <c r="C1277" s="13">
        <v>0.16079861111111113</v>
      </c>
      <c r="D1277" s="11" t="s">
        <v>16</v>
      </c>
      <c r="E1277" s="56" t="s">
        <v>8</v>
      </c>
      <c r="F1277" s="19">
        <v>32</v>
      </c>
      <c r="G1277" s="19">
        <v>11</v>
      </c>
      <c r="H1277" s="19">
        <v>1012</v>
      </c>
      <c r="I1277" s="19">
        <v>3137.2</v>
      </c>
      <c r="J1277" s="19">
        <v>32</v>
      </c>
      <c r="K1277" s="20" t="s">
        <v>9</v>
      </c>
    </row>
    <row r="1278" spans="2:11" x14ac:dyDescent="0.2">
      <c r="B1278" s="15">
        <v>38359</v>
      </c>
      <c r="C1278" s="13">
        <v>0.2792013888888889</v>
      </c>
      <c r="D1278" s="11" t="s">
        <v>16</v>
      </c>
      <c r="E1278" s="56" t="s">
        <v>8</v>
      </c>
      <c r="F1278" s="19">
        <v>93</v>
      </c>
      <c r="G1278" s="19">
        <v>72</v>
      </c>
      <c r="H1278" s="19">
        <v>1016</v>
      </c>
      <c r="I1278" s="19">
        <v>3149.6</v>
      </c>
      <c r="J1278" s="19">
        <v>93</v>
      </c>
      <c r="K1278" s="20" t="s">
        <v>12</v>
      </c>
    </row>
    <row r="1279" spans="2:11" x14ac:dyDescent="0.2">
      <c r="B1279" s="15">
        <v>38353</v>
      </c>
      <c r="C1279" s="13">
        <v>7.7939814814814809E-2</v>
      </c>
      <c r="D1279" s="11" t="s">
        <v>16</v>
      </c>
      <c r="E1279" s="56" t="s">
        <v>8</v>
      </c>
      <c r="F1279" s="19">
        <v>54</v>
      </c>
      <c r="G1279" s="19">
        <v>80</v>
      </c>
      <c r="H1279" s="19">
        <v>1017</v>
      </c>
      <c r="I1279" s="19">
        <v>3152.7</v>
      </c>
      <c r="J1279" s="19">
        <v>54</v>
      </c>
      <c r="K1279" s="20" t="s">
        <v>10</v>
      </c>
    </row>
    <row r="1280" spans="2:11" x14ac:dyDescent="0.2">
      <c r="B1280" s="15">
        <v>38366</v>
      </c>
      <c r="C1280" s="13">
        <v>0.26590277777777777</v>
      </c>
      <c r="D1280" s="11" t="s">
        <v>16</v>
      </c>
      <c r="E1280" s="56" t="s">
        <v>8</v>
      </c>
      <c r="F1280" s="19">
        <v>52</v>
      </c>
      <c r="G1280" s="19">
        <v>1</v>
      </c>
      <c r="H1280" s="19">
        <v>1025</v>
      </c>
      <c r="I1280" s="19">
        <v>3177.5</v>
      </c>
      <c r="J1280" s="19">
        <v>52</v>
      </c>
      <c r="K1280" s="20" t="s">
        <v>12</v>
      </c>
    </row>
    <row r="1281" spans="2:11" x14ac:dyDescent="0.2">
      <c r="B1281" s="15">
        <v>38359</v>
      </c>
      <c r="C1281" s="13">
        <v>0.49015046296296294</v>
      </c>
      <c r="D1281" s="11" t="s">
        <v>16</v>
      </c>
      <c r="E1281" s="56" t="s">
        <v>8</v>
      </c>
      <c r="F1281" s="19">
        <v>70</v>
      </c>
      <c r="G1281" s="19">
        <v>66</v>
      </c>
      <c r="H1281" s="19">
        <v>1026</v>
      </c>
      <c r="I1281" s="19">
        <v>3180.6</v>
      </c>
      <c r="J1281" s="19">
        <v>70</v>
      </c>
      <c r="K1281" s="20" t="s">
        <v>13</v>
      </c>
    </row>
    <row r="1282" spans="2:11" x14ac:dyDescent="0.2">
      <c r="B1282" s="15">
        <v>38354</v>
      </c>
      <c r="C1282" s="13">
        <v>0.6902314814814815</v>
      </c>
      <c r="D1282" s="11" t="s">
        <v>17</v>
      </c>
      <c r="E1282" s="56" t="s">
        <v>8</v>
      </c>
      <c r="F1282" s="19">
        <v>23</v>
      </c>
      <c r="G1282" s="19">
        <v>3</v>
      </c>
      <c r="H1282" s="19">
        <v>1030</v>
      </c>
      <c r="I1282" s="19">
        <v>3193</v>
      </c>
      <c r="J1282" s="19">
        <v>23</v>
      </c>
      <c r="K1282" s="20" t="s">
        <v>13</v>
      </c>
    </row>
    <row r="1283" spans="2:11" x14ac:dyDescent="0.2">
      <c r="B1283" s="15">
        <v>38354</v>
      </c>
      <c r="C1283" s="13">
        <v>0.41879629629629633</v>
      </c>
      <c r="D1283" s="11" t="s">
        <v>16</v>
      </c>
      <c r="E1283" s="56" t="s">
        <v>8</v>
      </c>
      <c r="F1283" s="19">
        <v>70</v>
      </c>
      <c r="G1283" s="19">
        <v>66</v>
      </c>
      <c r="H1283" s="19">
        <v>1070</v>
      </c>
      <c r="I1283" s="19">
        <v>3317</v>
      </c>
      <c r="J1283" s="19">
        <v>70</v>
      </c>
      <c r="K1283" s="20" t="s">
        <v>13</v>
      </c>
    </row>
    <row r="1284" spans="2:11" x14ac:dyDescent="0.2">
      <c r="B1284" s="15">
        <v>38356</v>
      </c>
      <c r="C1284" s="13">
        <v>0.10547453703703703</v>
      </c>
      <c r="D1284" s="11" t="s">
        <v>16</v>
      </c>
      <c r="E1284" s="56" t="s">
        <v>8</v>
      </c>
      <c r="F1284" s="19">
        <v>1</v>
      </c>
      <c r="G1284" s="19">
        <v>29</v>
      </c>
      <c r="H1284" s="19">
        <v>1072</v>
      </c>
      <c r="I1284" s="19">
        <v>3323.2</v>
      </c>
      <c r="J1284" s="19">
        <v>1</v>
      </c>
      <c r="K1284" s="20" t="s">
        <v>13</v>
      </c>
    </row>
    <row r="1285" spans="2:11" x14ac:dyDescent="0.2">
      <c r="B1285" s="15">
        <v>38365</v>
      </c>
      <c r="C1285" s="13">
        <v>0.33027777777777778</v>
      </c>
      <c r="D1285" s="11" t="s">
        <v>16</v>
      </c>
      <c r="E1285" s="56" t="s">
        <v>8</v>
      </c>
      <c r="F1285" s="19">
        <v>40</v>
      </c>
      <c r="G1285" s="19">
        <v>33</v>
      </c>
      <c r="H1285" s="19">
        <v>1081</v>
      </c>
      <c r="I1285" s="19">
        <v>3351.1</v>
      </c>
      <c r="J1285" s="19">
        <v>40</v>
      </c>
      <c r="K1285" s="20" t="s">
        <v>10</v>
      </c>
    </row>
    <row r="1286" spans="2:11" x14ac:dyDescent="0.2">
      <c r="B1286" s="15">
        <v>38358</v>
      </c>
      <c r="C1286" s="13">
        <v>0.85188657407407409</v>
      </c>
      <c r="D1286" s="11" t="s">
        <v>17</v>
      </c>
      <c r="E1286" s="56" t="s">
        <v>8</v>
      </c>
      <c r="F1286" s="19">
        <v>97</v>
      </c>
      <c r="G1286" s="19">
        <v>20</v>
      </c>
      <c r="H1286" s="19">
        <v>1094</v>
      </c>
      <c r="I1286" s="19">
        <v>3391.4</v>
      </c>
      <c r="J1286" s="19">
        <v>97</v>
      </c>
      <c r="K1286" s="20" t="s">
        <v>13</v>
      </c>
    </row>
    <row r="1287" spans="2:11" x14ac:dyDescent="0.2">
      <c r="B1287" s="15">
        <v>38355</v>
      </c>
      <c r="C1287" s="13">
        <v>0.79128472222222224</v>
      </c>
      <c r="D1287" s="11" t="s">
        <v>17</v>
      </c>
      <c r="E1287" s="56" t="s">
        <v>8</v>
      </c>
      <c r="F1287" s="19">
        <v>86</v>
      </c>
      <c r="G1287" s="19">
        <v>43</v>
      </c>
      <c r="H1287" s="19">
        <v>1098</v>
      </c>
      <c r="I1287" s="19">
        <v>3403.8</v>
      </c>
      <c r="J1287" s="19">
        <v>86</v>
      </c>
      <c r="K1287" s="20" t="s">
        <v>13</v>
      </c>
    </row>
    <row r="1288" spans="2:11" x14ac:dyDescent="0.2">
      <c r="B1288" s="15">
        <v>38357</v>
      </c>
      <c r="C1288" s="13">
        <v>0.9330208333333333</v>
      </c>
      <c r="D1288" s="11" t="s">
        <v>17</v>
      </c>
      <c r="E1288" s="56" t="s">
        <v>8</v>
      </c>
      <c r="F1288" s="19">
        <v>73</v>
      </c>
      <c r="G1288" s="19">
        <v>50</v>
      </c>
      <c r="H1288" s="19">
        <v>1115</v>
      </c>
      <c r="I1288" s="19">
        <v>3456.5</v>
      </c>
      <c r="J1288" s="19">
        <v>73</v>
      </c>
      <c r="K1288" s="20" t="s">
        <v>9</v>
      </c>
    </row>
    <row r="1289" spans="2:11" x14ac:dyDescent="0.2">
      <c r="B1289" s="15">
        <v>38353</v>
      </c>
      <c r="C1289" s="13">
        <v>0.98053240740740744</v>
      </c>
      <c r="D1289" s="11" t="s">
        <v>17</v>
      </c>
      <c r="E1289" s="56" t="s">
        <v>8</v>
      </c>
      <c r="F1289" s="19">
        <v>23</v>
      </c>
      <c r="G1289" s="19">
        <v>3</v>
      </c>
      <c r="H1289" s="19">
        <v>1132</v>
      </c>
      <c r="I1289" s="19">
        <v>3509.2</v>
      </c>
      <c r="J1289" s="19">
        <v>23</v>
      </c>
      <c r="K1289" s="20" t="s">
        <v>13</v>
      </c>
    </row>
    <row r="1290" spans="2:11" x14ac:dyDescent="0.2">
      <c r="B1290" s="15">
        <v>38361</v>
      </c>
      <c r="C1290" s="13">
        <v>0.69664351851851858</v>
      </c>
      <c r="D1290" s="11" t="s">
        <v>17</v>
      </c>
      <c r="E1290" s="56" t="s">
        <v>8</v>
      </c>
      <c r="F1290" s="19">
        <v>17</v>
      </c>
      <c r="G1290" s="19">
        <v>40</v>
      </c>
      <c r="H1290" s="19">
        <v>1135</v>
      </c>
      <c r="I1290" s="19">
        <v>3518.5</v>
      </c>
      <c r="J1290" s="19">
        <v>17</v>
      </c>
      <c r="K1290" s="20" t="s">
        <v>12</v>
      </c>
    </row>
    <row r="1291" spans="2:11" x14ac:dyDescent="0.2">
      <c r="B1291" s="15">
        <v>38355</v>
      </c>
      <c r="C1291" s="13">
        <v>6.018518518518519E-4</v>
      </c>
      <c r="D1291" s="11" t="s">
        <v>16</v>
      </c>
      <c r="E1291" s="56" t="s">
        <v>8</v>
      </c>
      <c r="F1291" s="19">
        <v>46</v>
      </c>
      <c r="G1291" s="19">
        <v>63</v>
      </c>
      <c r="H1291" s="19">
        <v>1147</v>
      </c>
      <c r="I1291" s="19">
        <v>3555.7</v>
      </c>
      <c r="J1291" s="19">
        <v>46</v>
      </c>
      <c r="K1291" s="20" t="s">
        <v>13</v>
      </c>
    </row>
    <row r="1292" spans="2:11" x14ac:dyDescent="0.2">
      <c r="B1292" s="15">
        <v>38355</v>
      </c>
      <c r="C1292" s="13">
        <v>0.25329861111111113</v>
      </c>
      <c r="D1292" s="11" t="s">
        <v>16</v>
      </c>
      <c r="E1292" s="56" t="s">
        <v>8</v>
      </c>
      <c r="F1292" s="19">
        <v>31</v>
      </c>
      <c r="G1292" s="19">
        <v>6</v>
      </c>
      <c r="H1292" s="19">
        <v>1160</v>
      </c>
      <c r="I1292" s="19">
        <v>3596</v>
      </c>
      <c r="J1292" s="19">
        <v>31</v>
      </c>
      <c r="K1292" s="20" t="s">
        <v>13</v>
      </c>
    </row>
    <row r="1293" spans="2:11" x14ac:dyDescent="0.2">
      <c r="B1293" s="15">
        <v>38365</v>
      </c>
      <c r="C1293" s="13">
        <v>0.4916666666666667</v>
      </c>
      <c r="D1293" s="11" t="s">
        <v>16</v>
      </c>
      <c r="E1293" s="56" t="s">
        <v>8</v>
      </c>
      <c r="F1293" s="19">
        <v>23</v>
      </c>
      <c r="G1293" s="19">
        <v>6</v>
      </c>
      <c r="H1293" s="19">
        <v>1163</v>
      </c>
      <c r="I1293" s="19">
        <v>3605.3</v>
      </c>
      <c r="J1293" s="19">
        <v>23</v>
      </c>
      <c r="K1293" s="20" t="s">
        <v>13</v>
      </c>
    </row>
    <row r="1294" spans="2:11" x14ac:dyDescent="0.2">
      <c r="B1294" s="15">
        <v>38356</v>
      </c>
      <c r="C1294" s="13">
        <v>0.69809027777777777</v>
      </c>
      <c r="D1294" s="11" t="s">
        <v>17</v>
      </c>
      <c r="E1294" s="56" t="s">
        <v>8</v>
      </c>
      <c r="F1294" s="19">
        <v>27</v>
      </c>
      <c r="G1294" s="19">
        <v>15</v>
      </c>
      <c r="H1294" s="19">
        <v>1178</v>
      </c>
      <c r="I1294" s="19">
        <v>3651.8</v>
      </c>
      <c r="J1294" s="19">
        <v>27</v>
      </c>
      <c r="K1294" s="20" t="s">
        <v>10</v>
      </c>
    </row>
    <row r="1295" spans="2:11" x14ac:dyDescent="0.2">
      <c r="B1295" s="15">
        <v>38354</v>
      </c>
      <c r="C1295" s="13">
        <v>0.3669675925925926</v>
      </c>
      <c r="D1295" s="11" t="s">
        <v>16</v>
      </c>
      <c r="E1295" s="56" t="s">
        <v>8</v>
      </c>
      <c r="F1295" s="19">
        <v>20</v>
      </c>
      <c r="G1295" s="19">
        <v>5</v>
      </c>
      <c r="H1295" s="19">
        <v>1179</v>
      </c>
      <c r="I1295" s="19">
        <v>3654.9</v>
      </c>
      <c r="J1295" s="19">
        <v>20</v>
      </c>
      <c r="K1295" s="20" t="s">
        <v>13</v>
      </c>
    </row>
    <row r="1296" spans="2:11" x14ac:dyDescent="0.2">
      <c r="B1296" s="15">
        <v>38353</v>
      </c>
      <c r="C1296" s="13">
        <v>0.15328703703703703</v>
      </c>
      <c r="D1296" s="11" t="s">
        <v>16</v>
      </c>
      <c r="E1296" s="56" t="s">
        <v>8</v>
      </c>
      <c r="F1296" s="19">
        <v>6</v>
      </c>
      <c r="G1296" s="19">
        <v>5</v>
      </c>
      <c r="H1296" s="19">
        <v>1188</v>
      </c>
      <c r="I1296" s="19">
        <v>3682.8</v>
      </c>
      <c r="J1296" s="19">
        <v>6</v>
      </c>
      <c r="K1296" s="20" t="s">
        <v>12</v>
      </c>
    </row>
    <row r="1297" spans="2:11" x14ac:dyDescent="0.2">
      <c r="B1297" s="15">
        <v>38353</v>
      </c>
      <c r="C1297" s="13">
        <v>0.83447916666666666</v>
      </c>
      <c r="D1297" s="11" t="s">
        <v>17</v>
      </c>
      <c r="E1297" s="56" t="s">
        <v>8</v>
      </c>
      <c r="F1297" s="19">
        <v>51</v>
      </c>
      <c r="G1297" s="19">
        <v>82</v>
      </c>
      <c r="H1297" s="19">
        <v>1188</v>
      </c>
      <c r="I1297" s="19">
        <v>3682.8</v>
      </c>
      <c r="J1297" s="19">
        <v>51</v>
      </c>
      <c r="K1297" s="20" t="s">
        <v>13</v>
      </c>
    </row>
    <row r="1298" spans="2:11" x14ac:dyDescent="0.2">
      <c r="B1298" s="15">
        <v>38358</v>
      </c>
      <c r="C1298" s="13">
        <v>0.67356481481481489</v>
      </c>
      <c r="D1298" s="11" t="s">
        <v>17</v>
      </c>
      <c r="E1298" s="56" t="s">
        <v>8</v>
      </c>
      <c r="F1298" s="19">
        <v>11</v>
      </c>
      <c r="G1298" s="19">
        <v>63</v>
      </c>
      <c r="H1298" s="19">
        <v>1189</v>
      </c>
      <c r="I1298" s="19">
        <v>3685.9</v>
      </c>
      <c r="J1298" s="19">
        <v>11</v>
      </c>
      <c r="K1298" s="20" t="s">
        <v>13</v>
      </c>
    </row>
    <row r="1299" spans="2:11" x14ac:dyDescent="0.2">
      <c r="B1299" s="15">
        <v>38361</v>
      </c>
      <c r="C1299" s="13">
        <v>0.45128472222222221</v>
      </c>
      <c r="D1299" s="11" t="s">
        <v>16</v>
      </c>
      <c r="E1299" s="56" t="s">
        <v>8</v>
      </c>
      <c r="F1299" s="19">
        <v>65</v>
      </c>
      <c r="G1299" s="19">
        <v>6</v>
      </c>
      <c r="H1299" s="19">
        <v>1189</v>
      </c>
      <c r="I1299" s="19">
        <v>3685.9</v>
      </c>
      <c r="J1299" s="19">
        <v>65</v>
      </c>
      <c r="K1299" s="20" t="s">
        <v>12</v>
      </c>
    </row>
    <row r="1300" spans="2:11" x14ac:dyDescent="0.2">
      <c r="B1300" s="15">
        <v>38354</v>
      </c>
      <c r="C1300" s="13">
        <v>0.12400462962962962</v>
      </c>
      <c r="D1300" s="11" t="s">
        <v>16</v>
      </c>
      <c r="E1300" s="56" t="s">
        <v>8</v>
      </c>
      <c r="F1300" s="19">
        <v>86</v>
      </c>
      <c r="G1300" s="19">
        <v>6</v>
      </c>
      <c r="H1300" s="19">
        <v>1196</v>
      </c>
      <c r="I1300" s="19">
        <v>3707.6</v>
      </c>
      <c r="J1300" s="19">
        <v>86</v>
      </c>
      <c r="K1300" s="20" t="s">
        <v>13</v>
      </c>
    </row>
    <row r="1301" spans="2:11" x14ac:dyDescent="0.2">
      <c r="B1301" s="15">
        <v>38353</v>
      </c>
      <c r="C1301" s="13">
        <v>0.18619212962962964</v>
      </c>
      <c r="D1301" s="11" t="s">
        <v>16</v>
      </c>
      <c r="E1301" s="56" t="s">
        <v>8</v>
      </c>
      <c r="F1301" s="19">
        <v>67</v>
      </c>
      <c r="G1301" s="19">
        <v>40</v>
      </c>
      <c r="H1301" s="19">
        <v>1197</v>
      </c>
      <c r="I1301" s="19">
        <v>3710.7</v>
      </c>
      <c r="J1301" s="19">
        <v>67</v>
      </c>
      <c r="K1301" s="20" t="s">
        <v>9</v>
      </c>
    </row>
    <row r="1302" spans="2:11" x14ac:dyDescent="0.2">
      <c r="B1302" s="15">
        <v>38363</v>
      </c>
      <c r="C1302" s="13">
        <v>0.33217592592592593</v>
      </c>
      <c r="D1302" s="11" t="s">
        <v>16</v>
      </c>
      <c r="E1302" s="56" t="s">
        <v>8</v>
      </c>
      <c r="F1302" s="19">
        <v>26</v>
      </c>
      <c r="G1302" s="19">
        <v>4</v>
      </c>
      <c r="H1302" s="19">
        <v>1199</v>
      </c>
      <c r="I1302" s="19">
        <v>3716.9</v>
      </c>
      <c r="J1302" s="19">
        <v>26</v>
      </c>
      <c r="K1302" s="20" t="s">
        <v>13</v>
      </c>
    </row>
    <row r="1303" spans="2:11" x14ac:dyDescent="0.2">
      <c r="B1303" s="15">
        <v>38361</v>
      </c>
      <c r="C1303" s="13">
        <v>0.8057523148148148</v>
      </c>
      <c r="D1303" s="11" t="s">
        <v>17</v>
      </c>
      <c r="E1303" s="56" t="s">
        <v>8</v>
      </c>
      <c r="F1303" s="19">
        <v>88</v>
      </c>
      <c r="G1303" s="19">
        <v>59</v>
      </c>
      <c r="H1303" s="19">
        <v>1202</v>
      </c>
      <c r="I1303" s="19">
        <v>3726.2</v>
      </c>
      <c r="J1303" s="19">
        <v>88</v>
      </c>
      <c r="K1303" s="20" t="s">
        <v>12</v>
      </c>
    </row>
    <row r="1304" spans="2:11" x14ac:dyDescent="0.2">
      <c r="B1304" s="15">
        <v>38362</v>
      </c>
      <c r="C1304" s="13">
        <v>0.75890046296296287</v>
      </c>
      <c r="D1304" s="11" t="s">
        <v>17</v>
      </c>
      <c r="E1304" s="56" t="s">
        <v>8</v>
      </c>
      <c r="F1304" s="19">
        <v>78</v>
      </c>
      <c r="G1304" s="19">
        <v>60</v>
      </c>
      <c r="H1304" s="19">
        <v>1203</v>
      </c>
      <c r="I1304" s="19">
        <v>3729.3</v>
      </c>
      <c r="J1304" s="19">
        <v>78</v>
      </c>
      <c r="K1304" s="20" t="s">
        <v>12</v>
      </c>
    </row>
    <row r="1305" spans="2:11" x14ac:dyDescent="0.2">
      <c r="B1305" s="15">
        <v>38354</v>
      </c>
      <c r="C1305" s="13">
        <v>2.9166666666666668E-3</v>
      </c>
      <c r="D1305" s="11" t="s">
        <v>16</v>
      </c>
      <c r="E1305" s="56" t="s">
        <v>8</v>
      </c>
      <c r="F1305" s="19">
        <v>75</v>
      </c>
      <c r="G1305" s="19">
        <v>34</v>
      </c>
      <c r="H1305" s="19">
        <v>1207</v>
      </c>
      <c r="I1305" s="19">
        <v>3741.7</v>
      </c>
      <c r="J1305" s="19">
        <v>75</v>
      </c>
      <c r="K1305" s="20" t="s">
        <v>12</v>
      </c>
    </row>
    <row r="1306" spans="2:11" x14ac:dyDescent="0.2">
      <c r="B1306" s="15">
        <v>38363</v>
      </c>
      <c r="C1306" s="13">
        <v>0.48504629629629631</v>
      </c>
      <c r="D1306" s="11" t="s">
        <v>16</v>
      </c>
      <c r="E1306" s="56" t="s">
        <v>8</v>
      </c>
      <c r="F1306" s="19">
        <v>13</v>
      </c>
      <c r="G1306" s="19">
        <v>11</v>
      </c>
      <c r="H1306" s="19">
        <v>1222</v>
      </c>
      <c r="I1306" s="19">
        <v>3788.2</v>
      </c>
      <c r="J1306" s="19">
        <v>13</v>
      </c>
      <c r="K1306" s="20" t="s">
        <v>10</v>
      </c>
    </row>
    <row r="1307" spans="2:11" x14ac:dyDescent="0.2">
      <c r="B1307" s="15">
        <v>38353</v>
      </c>
      <c r="C1307" s="13">
        <v>0.28774305555555557</v>
      </c>
      <c r="D1307" s="11" t="s">
        <v>16</v>
      </c>
      <c r="E1307" s="56" t="s">
        <v>8</v>
      </c>
      <c r="F1307" s="19">
        <v>35</v>
      </c>
      <c r="G1307" s="19">
        <v>48</v>
      </c>
      <c r="H1307" s="19">
        <v>1237</v>
      </c>
      <c r="I1307" s="19">
        <v>3834.7</v>
      </c>
      <c r="J1307" s="19">
        <v>35</v>
      </c>
      <c r="K1307" s="20" t="s">
        <v>12</v>
      </c>
    </row>
    <row r="1308" spans="2:11" x14ac:dyDescent="0.2">
      <c r="B1308" s="15">
        <v>38356</v>
      </c>
      <c r="C1308" s="13">
        <v>0.31010416666666668</v>
      </c>
      <c r="D1308" s="11" t="s">
        <v>16</v>
      </c>
      <c r="E1308" s="56" t="s">
        <v>8</v>
      </c>
      <c r="F1308" s="19">
        <v>41</v>
      </c>
      <c r="G1308" s="19">
        <v>23</v>
      </c>
      <c r="H1308" s="19">
        <v>1240</v>
      </c>
      <c r="I1308" s="19">
        <v>3844</v>
      </c>
      <c r="J1308" s="19">
        <v>41</v>
      </c>
      <c r="K1308" s="20" t="s">
        <v>12</v>
      </c>
    </row>
    <row r="1309" spans="2:11" x14ac:dyDescent="0.2">
      <c r="B1309" s="15">
        <v>38361</v>
      </c>
      <c r="C1309" s="13">
        <v>0.69990740740740742</v>
      </c>
      <c r="D1309" s="11" t="s">
        <v>17</v>
      </c>
      <c r="E1309" s="56" t="s">
        <v>8</v>
      </c>
      <c r="F1309" s="19">
        <v>54</v>
      </c>
      <c r="G1309" s="19">
        <v>15</v>
      </c>
      <c r="H1309" s="19">
        <v>1278</v>
      </c>
      <c r="I1309" s="19">
        <v>3961.8</v>
      </c>
      <c r="J1309" s="19">
        <v>54</v>
      </c>
      <c r="K1309" s="20" t="s">
        <v>10</v>
      </c>
    </row>
    <row r="1310" spans="2:11" x14ac:dyDescent="0.2">
      <c r="B1310" s="15">
        <v>38360</v>
      </c>
      <c r="C1310" s="13">
        <v>0.77305555555555561</v>
      </c>
      <c r="D1310" s="11" t="s">
        <v>17</v>
      </c>
      <c r="E1310" s="56" t="s">
        <v>8</v>
      </c>
      <c r="F1310" s="19">
        <v>6</v>
      </c>
      <c r="G1310" s="19">
        <v>1</v>
      </c>
      <c r="H1310" s="19">
        <v>1285</v>
      </c>
      <c r="I1310" s="19">
        <v>3983.5</v>
      </c>
      <c r="J1310" s="19">
        <v>6</v>
      </c>
      <c r="K1310" s="20" t="s">
        <v>12</v>
      </c>
    </row>
    <row r="1311" spans="2:11" x14ac:dyDescent="0.2">
      <c r="B1311" s="15">
        <v>38353</v>
      </c>
      <c r="C1311" s="13">
        <v>1.4444444444444446E-2</v>
      </c>
      <c r="D1311" s="11" t="s">
        <v>16</v>
      </c>
      <c r="E1311" s="56" t="s">
        <v>8</v>
      </c>
      <c r="F1311" s="19">
        <v>1</v>
      </c>
      <c r="G1311" s="19">
        <v>29</v>
      </c>
      <c r="H1311" s="19">
        <v>1314</v>
      </c>
      <c r="I1311" s="19">
        <v>4073.4</v>
      </c>
      <c r="J1311" s="19">
        <v>1</v>
      </c>
      <c r="K1311" s="20" t="s">
        <v>13</v>
      </c>
    </row>
    <row r="1312" spans="2:11" x14ac:dyDescent="0.2">
      <c r="B1312" s="15">
        <v>38356</v>
      </c>
      <c r="C1312" s="13">
        <v>2.1296296296296298E-3</v>
      </c>
      <c r="D1312" s="11" t="s">
        <v>16</v>
      </c>
      <c r="E1312" s="56" t="s">
        <v>8</v>
      </c>
      <c r="F1312" s="19">
        <v>67</v>
      </c>
      <c r="G1312" s="19">
        <v>58</v>
      </c>
      <c r="H1312" s="19">
        <v>1333</v>
      </c>
      <c r="I1312" s="19">
        <v>4132.3</v>
      </c>
      <c r="J1312" s="19">
        <v>67</v>
      </c>
      <c r="K1312" s="20" t="s">
        <v>9</v>
      </c>
    </row>
    <row r="1313" spans="2:11" x14ac:dyDescent="0.2">
      <c r="B1313" s="15">
        <v>38366</v>
      </c>
      <c r="C1313" s="13">
        <v>7.2372685185185193E-2</v>
      </c>
      <c r="D1313" s="11" t="s">
        <v>16</v>
      </c>
      <c r="E1313" s="56" t="s">
        <v>8</v>
      </c>
      <c r="F1313" s="19">
        <v>91</v>
      </c>
      <c r="G1313" s="19">
        <v>33</v>
      </c>
      <c r="H1313" s="19">
        <v>1357</v>
      </c>
      <c r="I1313" s="19">
        <v>4206.7</v>
      </c>
      <c r="J1313" s="19">
        <v>91</v>
      </c>
      <c r="K1313" s="20" t="s">
        <v>13</v>
      </c>
    </row>
    <row r="1314" spans="2:11" x14ac:dyDescent="0.2">
      <c r="B1314" s="15">
        <v>38354</v>
      </c>
      <c r="C1314" s="13">
        <v>0.46773148148148147</v>
      </c>
      <c r="D1314" s="11" t="s">
        <v>16</v>
      </c>
      <c r="E1314" s="56" t="s">
        <v>8</v>
      </c>
      <c r="F1314" s="19">
        <v>48</v>
      </c>
      <c r="G1314" s="19">
        <v>31</v>
      </c>
      <c r="H1314" s="19">
        <v>1358</v>
      </c>
      <c r="I1314" s="19">
        <v>4209.8</v>
      </c>
      <c r="J1314" s="19">
        <v>48</v>
      </c>
      <c r="K1314" s="20" t="s">
        <v>12</v>
      </c>
    </row>
    <row r="1315" spans="2:11" x14ac:dyDescent="0.2">
      <c r="B1315" s="15">
        <v>38355</v>
      </c>
      <c r="C1315" s="13">
        <v>0.27400462962962963</v>
      </c>
      <c r="D1315" s="11" t="s">
        <v>16</v>
      </c>
      <c r="E1315" s="56" t="s">
        <v>8</v>
      </c>
      <c r="F1315" s="19">
        <v>16</v>
      </c>
      <c r="G1315" s="19">
        <v>0</v>
      </c>
      <c r="H1315" s="19">
        <v>1360</v>
      </c>
      <c r="I1315" s="19">
        <v>4216</v>
      </c>
      <c r="J1315" s="19">
        <v>16</v>
      </c>
      <c r="K1315" s="20" t="s">
        <v>10</v>
      </c>
    </row>
    <row r="1316" spans="2:11" x14ac:dyDescent="0.2">
      <c r="B1316" s="15">
        <v>38355</v>
      </c>
      <c r="C1316" s="13">
        <v>0.78430555555555559</v>
      </c>
      <c r="D1316" s="11" t="s">
        <v>17</v>
      </c>
      <c r="E1316" s="56" t="s">
        <v>8</v>
      </c>
      <c r="F1316" s="19">
        <v>1</v>
      </c>
      <c r="G1316" s="19">
        <v>29</v>
      </c>
      <c r="H1316" s="19">
        <v>1374</v>
      </c>
      <c r="I1316" s="19">
        <v>4259.3999999999996</v>
      </c>
      <c r="J1316" s="19">
        <v>1</v>
      </c>
      <c r="K1316" s="20" t="s">
        <v>13</v>
      </c>
    </row>
    <row r="1317" spans="2:11" x14ac:dyDescent="0.2">
      <c r="B1317" s="15">
        <v>38357</v>
      </c>
      <c r="C1317" s="13">
        <v>0.97837962962962965</v>
      </c>
      <c r="D1317" s="11" t="s">
        <v>17</v>
      </c>
      <c r="E1317" s="56" t="s">
        <v>8</v>
      </c>
      <c r="F1317" s="19">
        <v>6</v>
      </c>
      <c r="G1317" s="19">
        <v>1</v>
      </c>
      <c r="H1317" s="19">
        <v>1383</v>
      </c>
      <c r="I1317" s="19">
        <v>4287.3</v>
      </c>
      <c r="J1317" s="19">
        <v>6</v>
      </c>
      <c r="K1317" s="20" t="s">
        <v>12</v>
      </c>
    </row>
    <row r="1318" spans="2:11" x14ac:dyDescent="0.2">
      <c r="B1318" s="15">
        <v>38363</v>
      </c>
      <c r="C1318" s="13">
        <v>0.63092592592592589</v>
      </c>
      <c r="D1318" s="11" t="s">
        <v>17</v>
      </c>
      <c r="E1318" s="56" t="s">
        <v>8</v>
      </c>
      <c r="F1318" s="19">
        <v>41</v>
      </c>
      <c r="G1318" s="19">
        <v>54</v>
      </c>
      <c r="H1318" s="19">
        <v>1386</v>
      </c>
      <c r="I1318" s="19">
        <v>4296.6000000000004</v>
      </c>
      <c r="J1318" s="19">
        <v>41</v>
      </c>
      <c r="K1318" s="20" t="s">
        <v>12</v>
      </c>
    </row>
    <row r="1319" spans="2:11" x14ac:dyDescent="0.2">
      <c r="B1319" s="15">
        <v>38372</v>
      </c>
      <c r="C1319" s="13">
        <v>0.83630787037037047</v>
      </c>
      <c r="D1319" s="11" t="s">
        <v>17</v>
      </c>
      <c r="E1319" s="56" t="s">
        <v>8</v>
      </c>
      <c r="F1319" s="19">
        <v>26</v>
      </c>
      <c r="G1319" s="19">
        <v>8</v>
      </c>
      <c r="H1319" s="19">
        <v>1400</v>
      </c>
      <c r="I1319" s="19">
        <v>4340</v>
      </c>
      <c r="J1319" s="19">
        <v>26</v>
      </c>
      <c r="K1319" s="20" t="s">
        <v>13</v>
      </c>
    </row>
    <row r="1320" spans="2:11" x14ac:dyDescent="0.2">
      <c r="B1320" s="15">
        <v>38363</v>
      </c>
      <c r="C1320" s="13">
        <v>0.40886574074074072</v>
      </c>
      <c r="D1320" s="11" t="s">
        <v>16</v>
      </c>
      <c r="E1320" s="56" t="s">
        <v>8</v>
      </c>
      <c r="F1320" s="19">
        <v>82</v>
      </c>
      <c r="G1320" s="19">
        <v>51</v>
      </c>
      <c r="H1320" s="19">
        <v>1405</v>
      </c>
      <c r="I1320" s="19">
        <v>4355.5</v>
      </c>
      <c r="J1320" s="19">
        <v>82</v>
      </c>
      <c r="K1320" s="20" t="s">
        <v>13</v>
      </c>
    </row>
    <row r="1321" spans="2:11" x14ac:dyDescent="0.2">
      <c r="B1321" s="15">
        <v>38353</v>
      </c>
      <c r="C1321" s="13">
        <v>8.4525462962962969E-2</v>
      </c>
      <c r="D1321" s="11" t="s">
        <v>16</v>
      </c>
      <c r="E1321" s="56" t="s">
        <v>8</v>
      </c>
      <c r="F1321" s="19">
        <v>16</v>
      </c>
      <c r="G1321" s="19">
        <v>2</v>
      </c>
      <c r="H1321" s="19">
        <v>1421</v>
      </c>
      <c r="I1321" s="19">
        <v>4405.1000000000004</v>
      </c>
      <c r="J1321" s="19">
        <v>16</v>
      </c>
      <c r="K1321" s="20" t="s">
        <v>10</v>
      </c>
    </row>
    <row r="1322" spans="2:11" x14ac:dyDescent="0.2">
      <c r="B1322" s="15">
        <v>38362</v>
      </c>
      <c r="C1322" s="13">
        <v>0.98570601851851858</v>
      </c>
      <c r="D1322" s="11" t="s">
        <v>17</v>
      </c>
      <c r="E1322" s="56" t="s">
        <v>8</v>
      </c>
      <c r="F1322" s="19">
        <v>7</v>
      </c>
      <c r="G1322" s="19">
        <v>1</v>
      </c>
      <c r="H1322" s="19">
        <v>1426</v>
      </c>
      <c r="I1322" s="19">
        <v>4420.6000000000004</v>
      </c>
      <c r="J1322" s="19">
        <v>7</v>
      </c>
      <c r="K1322" s="20" t="s">
        <v>13</v>
      </c>
    </row>
    <row r="1323" spans="2:11" x14ac:dyDescent="0.2">
      <c r="B1323" s="15">
        <v>38367</v>
      </c>
      <c r="C1323" s="13">
        <v>0.39905092592592589</v>
      </c>
      <c r="D1323" s="11" t="s">
        <v>16</v>
      </c>
      <c r="E1323" s="56" t="s">
        <v>8</v>
      </c>
      <c r="F1323" s="19">
        <v>98</v>
      </c>
      <c r="G1323" s="19">
        <v>7</v>
      </c>
      <c r="H1323" s="19">
        <v>1439</v>
      </c>
      <c r="I1323" s="19">
        <v>4460.8999999999996</v>
      </c>
      <c r="J1323" s="19">
        <v>98</v>
      </c>
      <c r="K1323" s="20" t="s">
        <v>9</v>
      </c>
    </row>
    <row r="1324" spans="2:11" x14ac:dyDescent="0.2">
      <c r="B1324" s="15">
        <v>38353</v>
      </c>
      <c r="C1324" s="13">
        <v>0.10857638888888889</v>
      </c>
      <c r="D1324" s="11" t="s">
        <v>16</v>
      </c>
      <c r="E1324" s="56" t="s">
        <v>8</v>
      </c>
      <c r="F1324" s="19">
        <v>72</v>
      </c>
      <c r="G1324" s="19">
        <v>59</v>
      </c>
      <c r="H1324" s="19">
        <v>1449</v>
      </c>
      <c r="I1324" s="19">
        <v>4491.8999999999996</v>
      </c>
      <c r="J1324" s="19">
        <v>72</v>
      </c>
      <c r="K1324" s="20" t="s">
        <v>10</v>
      </c>
    </row>
    <row r="1325" spans="2:11" x14ac:dyDescent="0.2">
      <c r="B1325" s="15">
        <v>38359</v>
      </c>
      <c r="C1325" s="13">
        <v>0.90702546296296294</v>
      </c>
      <c r="D1325" s="11" t="s">
        <v>17</v>
      </c>
      <c r="E1325" s="56" t="s">
        <v>8</v>
      </c>
      <c r="F1325" s="19">
        <v>10</v>
      </c>
      <c r="G1325" s="19">
        <v>1</v>
      </c>
      <c r="H1325" s="19">
        <v>1532</v>
      </c>
      <c r="I1325" s="19">
        <v>4749.2</v>
      </c>
      <c r="J1325" s="19">
        <v>10</v>
      </c>
      <c r="K1325" s="20" t="s">
        <v>9</v>
      </c>
    </row>
    <row r="1326" spans="2:11" x14ac:dyDescent="0.2">
      <c r="B1326" s="15">
        <v>38358</v>
      </c>
      <c r="C1326" s="13">
        <v>0.38571759259259258</v>
      </c>
      <c r="D1326" s="11" t="s">
        <v>16</v>
      </c>
      <c r="E1326" s="56" t="s">
        <v>8</v>
      </c>
      <c r="F1326" s="19">
        <v>46</v>
      </c>
      <c r="G1326" s="19">
        <v>21</v>
      </c>
      <c r="H1326" s="19">
        <v>1541</v>
      </c>
      <c r="I1326" s="19">
        <v>4777.1000000000004</v>
      </c>
      <c r="J1326" s="19">
        <v>46</v>
      </c>
      <c r="K1326" s="20" t="s">
        <v>13</v>
      </c>
    </row>
    <row r="1327" spans="2:11" x14ac:dyDescent="0.2">
      <c r="B1327" s="15">
        <v>38355</v>
      </c>
      <c r="C1327" s="13">
        <v>2.7731481481481478E-2</v>
      </c>
      <c r="D1327" s="11" t="s">
        <v>16</v>
      </c>
      <c r="E1327" s="56" t="s">
        <v>8</v>
      </c>
      <c r="F1327" s="19">
        <v>96</v>
      </c>
      <c r="G1327" s="19">
        <v>20</v>
      </c>
      <c r="H1327" s="19">
        <v>1542</v>
      </c>
      <c r="I1327" s="19">
        <v>4780.2</v>
      </c>
      <c r="J1327" s="19">
        <v>96</v>
      </c>
      <c r="K1327" s="20" t="s">
        <v>10</v>
      </c>
    </row>
    <row r="1328" spans="2:11" x14ac:dyDescent="0.2">
      <c r="B1328" s="15">
        <v>38360</v>
      </c>
      <c r="C1328" s="13">
        <v>0.76957175925925936</v>
      </c>
      <c r="D1328" s="11" t="s">
        <v>17</v>
      </c>
      <c r="E1328" s="56" t="s">
        <v>8</v>
      </c>
      <c r="F1328" s="19">
        <v>5</v>
      </c>
      <c r="G1328" s="19">
        <v>23</v>
      </c>
      <c r="H1328" s="19">
        <v>1547</v>
      </c>
      <c r="I1328" s="19">
        <v>4795.7</v>
      </c>
      <c r="J1328" s="19">
        <v>5</v>
      </c>
      <c r="K1328" s="20" t="s">
        <v>12</v>
      </c>
    </row>
    <row r="1329" spans="2:11" x14ac:dyDescent="0.2">
      <c r="B1329" s="15">
        <v>38353</v>
      </c>
      <c r="C1329" s="13">
        <v>0.70721064814814805</v>
      </c>
      <c r="D1329" s="11" t="s">
        <v>17</v>
      </c>
      <c r="E1329" s="56" t="s">
        <v>8</v>
      </c>
      <c r="F1329" s="19">
        <v>20</v>
      </c>
      <c r="G1329" s="19">
        <v>58</v>
      </c>
      <c r="H1329" s="19">
        <v>1553</v>
      </c>
      <c r="I1329" s="19">
        <v>4814.3</v>
      </c>
      <c r="J1329" s="19">
        <v>20</v>
      </c>
      <c r="K1329" s="20" t="s">
        <v>13</v>
      </c>
    </row>
    <row r="1330" spans="2:11" x14ac:dyDescent="0.2">
      <c r="B1330" s="15">
        <v>38367</v>
      </c>
      <c r="C1330" s="13">
        <v>0.24569444444444444</v>
      </c>
      <c r="D1330" s="11" t="s">
        <v>16</v>
      </c>
      <c r="E1330" s="56" t="s">
        <v>8</v>
      </c>
      <c r="F1330" s="19">
        <v>13</v>
      </c>
      <c r="G1330" s="19">
        <v>11</v>
      </c>
      <c r="H1330" s="19">
        <v>1621</v>
      </c>
      <c r="I1330" s="19">
        <v>5025.1000000000004</v>
      </c>
      <c r="J1330" s="19">
        <v>13</v>
      </c>
      <c r="K1330" s="20" t="s">
        <v>10</v>
      </c>
    </row>
    <row r="1331" spans="2:11" x14ac:dyDescent="0.2">
      <c r="B1331" s="15">
        <v>38353</v>
      </c>
      <c r="C1331" s="13">
        <v>0.74510416666666668</v>
      </c>
      <c r="D1331" s="11" t="s">
        <v>17</v>
      </c>
      <c r="E1331" s="56" t="s">
        <v>8</v>
      </c>
      <c r="F1331" s="19">
        <v>79</v>
      </c>
      <c r="G1331" s="19">
        <v>22</v>
      </c>
      <c r="H1331" s="19">
        <v>1622</v>
      </c>
      <c r="I1331" s="19">
        <v>5028.2</v>
      </c>
      <c r="J1331" s="19">
        <v>79</v>
      </c>
      <c r="K1331" s="20" t="s">
        <v>10</v>
      </c>
    </row>
    <row r="1332" spans="2:11" x14ac:dyDescent="0.2">
      <c r="B1332" s="15">
        <v>38356</v>
      </c>
      <c r="C1332" s="13">
        <v>0.23909722222222221</v>
      </c>
      <c r="D1332" s="11" t="s">
        <v>16</v>
      </c>
      <c r="E1332" s="56" t="s">
        <v>8</v>
      </c>
      <c r="F1332" s="19">
        <v>91</v>
      </c>
      <c r="G1332" s="19">
        <v>43</v>
      </c>
      <c r="H1332" s="19">
        <v>1643</v>
      </c>
      <c r="I1332" s="19">
        <v>5093.3</v>
      </c>
      <c r="J1332" s="19">
        <v>91</v>
      </c>
      <c r="K1332" s="20" t="s">
        <v>13</v>
      </c>
    </row>
    <row r="1333" spans="2:11" x14ac:dyDescent="0.2">
      <c r="B1333" s="15">
        <v>38360</v>
      </c>
      <c r="C1333" s="13">
        <v>0.15775462962962963</v>
      </c>
      <c r="D1333" s="11" t="s">
        <v>16</v>
      </c>
      <c r="E1333" s="56" t="s">
        <v>8</v>
      </c>
      <c r="F1333" s="19">
        <v>9</v>
      </c>
      <c r="G1333" s="19">
        <v>0</v>
      </c>
      <c r="H1333" s="19">
        <v>1645</v>
      </c>
      <c r="I1333" s="19">
        <v>5099.5</v>
      </c>
      <c r="J1333" s="19">
        <v>9</v>
      </c>
      <c r="K1333" s="20" t="s">
        <v>13</v>
      </c>
    </row>
    <row r="1334" spans="2:11" x14ac:dyDescent="0.2">
      <c r="B1334" s="15">
        <v>38357</v>
      </c>
      <c r="C1334" s="13">
        <v>0.35422453703703699</v>
      </c>
      <c r="D1334" s="11" t="s">
        <v>16</v>
      </c>
      <c r="E1334" s="56" t="s">
        <v>8</v>
      </c>
      <c r="F1334" s="19">
        <v>3</v>
      </c>
      <c r="G1334" s="19">
        <v>43</v>
      </c>
      <c r="H1334" s="19">
        <v>1656</v>
      </c>
      <c r="I1334" s="19">
        <v>5133.6000000000004</v>
      </c>
      <c r="J1334" s="19">
        <v>3</v>
      </c>
      <c r="K1334" s="20" t="s">
        <v>10</v>
      </c>
    </row>
    <row r="1335" spans="2:11" x14ac:dyDescent="0.2">
      <c r="B1335" s="15">
        <v>38366</v>
      </c>
      <c r="C1335" s="13">
        <v>0.71980324074074076</v>
      </c>
      <c r="D1335" s="11" t="s">
        <v>17</v>
      </c>
      <c r="E1335" s="56" t="s">
        <v>8</v>
      </c>
      <c r="F1335" s="19">
        <v>7</v>
      </c>
      <c r="G1335" s="19">
        <v>4</v>
      </c>
      <c r="H1335" s="19">
        <v>1702</v>
      </c>
      <c r="I1335" s="19">
        <v>5276.2</v>
      </c>
      <c r="J1335" s="19">
        <v>7</v>
      </c>
      <c r="K1335" s="20" t="s">
        <v>13</v>
      </c>
    </row>
    <row r="1336" spans="2:11" x14ac:dyDescent="0.2">
      <c r="B1336" s="15">
        <v>38356</v>
      </c>
      <c r="C1336" s="13">
        <v>0.79376157407407411</v>
      </c>
      <c r="D1336" s="11" t="s">
        <v>17</v>
      </c>
      <c r="E1336" s="56" t="s">
        <v>8</v>
      </c>
      <c r="F1336" s="19">
        <v>46</v>
      </c>
      <c r="G1336" s="19">
        <v>5</v>
      </c>
      <c r="H1336" s="19">
        <v>1770</v>
      </c>
      <c r="I1336" s="19">
        <v>5487</v>
      </c>
      <c r="J1336" s="19">
        <v>46</v>
      </c>
      <c r="K1336" s="20" t="s">
        <v>13</v>
      </c>
    </row>
    <row r="1337" spans="2:11" x14ac:dyDescent="0.2">
      <c r="B1337" s="15">
        <v>38363</v>
      </c>
      <c r="C1337" s="13">
        <v>0.82381944444444455</v>
      </c>
      <c r="D1337" s="11" t="s">
        <v>17</v>
      </c>
      <c r="E1337" s="56" t="s">
        <v>8</v>
      </c>
      <c r="F1337" s="19">
        <v>23</v>
      </c>
      <c r="G1337" s="19">
        <v>3</v>
      </c>
      <c r="H1337" s="19">
        <v>1985</v>
      </c>
      <c r="I1337" s="19">
        <v>6153.5</v>
      </c>
      <c r="J1337" s="19">
        <v>23</v>
      </c>
      <c r="K1337" s="20" t="s">
        <v>13</v>
      </c>
    </row>
    <row r="1338" spans="2:11" x14ac:dyDescent="0.2">
      <c r="B1338" s="15">
        <v>38354</v>
      </c>
      <c r="C1338" s="13">
        <v>4.5081018518518513E-2</v>
      </c>
      <c r="D1338" s="11" t="s">
        <v>16</v>
      </c>
      <c r="E1338" s="56" t="s">
        <v>8</v>
      </c>
      <c r="F1338" s="19">
        <v>67</v>
      </c>
      <c r="G1338" s="19">
        <v>40</v>
      </c>
      <c r="H1338" s="19">
        <v>1996</v>
      </c>
      <c r="I1338" s="19">
        <v>6187.6</v>
      </c>
      <c r="J1338" s="19">
        <v>67</v>
      </c>
      <c r="K1338" s="20" t="s">
        <v>9</v>
      </c>
    </row>
    <row r="1339" spans="2:11" x14ac:dyDescent="0.2">
      <c r="I1339" s="19">
        <f>SUM(I2:I1338)</f>
        <v>982619.50000000012</v>
      </c>
    </row>
  </sheetData>
  <autoFilter ref="B1:K1339">
    <sortState ref="B2:K1339">
      <sortCondition ref="I1:I133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J13" sqref="J13"/>
    </sheetView>
  </sheetViews>
  <sheetFormatPr baseColWidth="10" defaultColWidth="8.83203125" defaultRowHeight="15" x14ac:dyDescent="0.2"/>
  <cols>
    <col min="1" max="1" width="3.6640625" customWidth="1"/>
    <col min="2" max="2" width="136.33203125" customWidth="1"/>
  </cols>
  <sheetData>
    <row r="2" spans="2:2" ht="30" x14ac:dyDescent="0.2">
      <c r="B2" s="4" t="s">
        <v>162</v>
      </c>
    </row>
    <row r="3" spans="2:2" x14ac:dyDescent="0.2">
      <c r="B3" s="2" t="s">
        <v>23</v>
      </c>
    </row>
    <row r="4" spans="2:2" x14ac:dyDescent="0.2">
      <c r="B4" s="2" t="s">
        <v>24</v>
      </c>
    </row>
    <row r="5" spans="2:2" x14ac:dyDescent="0.2">
      <c r="B5" s="2" t="s">
        <v>25</v>
      </c>
    </row>
    <row r="6" spans="2:2" x14ac:dyDescent="0.2">
      <c r="B6" s="2" t="s">
        <v>161</v>
      </c>
    </row>
    <row r="7" spans="2:2" x14ac:dyDescent="0.2">
      <c r="B7" s="2" t="s">
        <v>26</v>
      </c>
    </row>
    <row r="8" spans="2:2" x14ac:dyDescent="0.2">
      <c r="B8" s="1"/>
    </row>
    <row r="9" spans="2:2" x14ac:dyDescent="0.2">
      <c r="B9" s="2" t="s">
        <v>27</v>
      </c>
    </row>
    <row r="10" spans="2:2" x14ac:dyDescent="0.2">
      <c r="B10" s="1"/>
    </row>
    <row r="11" spans="2:2" x14ac:dyDescent="0.2">
      <c r="B11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Q216"/>
  <sheetViews>
    <sheetView zoomScale="94" zoomScaleNormal="94" zoomScalePageLayoutView="94" workbookViewId="0">
      <selection activeCell="B10" sqref="B10"/>
    </sheetView>
  </sheetViews>
  <sheetFormatPr baseColWidth="10" defaultColWidth="8.83203125" defaultRowHeight="15" x14ac:dyDescent="0.2"/>
  <cols>
    <col min="1" max="1" width="2.1640625" customWidth="1"/>
    <col min="2" max="2" width="50" customWidth="1"/>
    <col min="3" max="3" width="22" customWidth="1"/>
    <col min="4" max="4" width="13.6640625" customWidth="1"/>
    <col min="5" max="5" width="24.1640625" customWidth="1"/>
    <col min="6" max="6" width="3" customWidth="1"/>
    <col min="7" max="7" width="21.6640625" customWidth="1"/>
    <col min="8" max="8" width="12.5" style="10" customWidth="1"/>
    <col min="11" max="11" width="10.6640625" customWidth="1"/>
    <col min="12" max="12" width="13.5" customWidth="1"/>
    <col min="13" max="13" width="10.6640625" customWidth="1"/>
    <col min="14" max="14" width="10.83203125" customWidth="1"/>
    <col min="17" max="17" width="4.33203125" customWidth="1"/>
    <col min="18" max="18" width="16" bestFit="1" customWidth="1"/>
  </cols>
  <sheetData>
    <row r="2" spans="2:17" ht="47.25" customHeight="1" x14ac:dyDescent="0.2">
      <c r="G2" s="40" t="s">
        <v>138</v>
      </c>
      <c r="H2" s="39" t="s">
        <v>41</v>
      </c>
      <c r="K2" s="39" t="s">
        <v>142</v>
      </c>
      <c r="L2" s="53" t="s">
        <v>143</v>
      </c>
      <c r="M2" s="53" t="s">
        <v>154</v>
      </c>
      <c r="N2" s="39" t="s">
        <v>144</v>
      </c>
      <c r="O2" s="53" t="s">
        <v>153</v>
      </c>
      <c r="Q2" s="53"/>
    </row>
    <row r="3" spans="2:17" x14ac:dyDescent="0.2">
      <c r="B3" t="s">
        <v>158</v>
      </c>
      <c r="D3">
        <v>100</v>
      </c>
      <c r="G3" t="s">
        <v>9</v>
      </c>
      <c r="H3" s="10">
        <v>121059.39999999995</v>
      </c>
      <c r="I3" s="50">
        <f>H3/H$7</f>
        <v>9.9259974114877594E-2</v>
      </c>
      <c r="K3">
        <v>11</v>
      </c>
      <c r="L3">
        <v>139</v>
      </c>
      <c r="M3">
        <f>L3/K3</f>
        <v>12.636363636363637</v>
      </c>
      <c r="N3" s="32">
        <v>107</v>
      </c>
      <c r="O3">
        <f>N3/K3</f>
        <v>9.7272727272727266</v>
      </c>
    </row>
    <row r="4" spans="2:17" x14ac:dyDescent="0.2">
      <c r="B4" t="s">
        <v>157</v>
      </c>
      <c r="D4">
        <v>98</v>
      </c>
      <c r="G4" t="s">
        <v>13</v>
      </c>
      <c r="H4" s="10">
        <v>464130.09999999992</v>
      </c>
      <c r="I4" s="50">
        <f t="shared" ref="I4:I7" si="0">H4/H$7</f>
        <v>0.38055319712418495</v>
      </c>
      <c r="K4">
        <v>33</v>
      </c>
      <c r="L4">
        <v>478</v>
      </c>
      <c r="M4">
        <f t="shared" ref="M4:M7" si="1">L4/K4</f>
        <v>14.484848484848484</v>
      </c>
      <c r="N4" s="32">
        <v>373</v>
      </c>
      <c r="O4">
        <f t="shared" ref="O4:O7" si="2">N4/K4</f>
        <v>11.303030303030303</v>
      </c>
    </row>
    <row r="5" spans="2:17" x14ac:dyDescent="0.2">
      <c r="B5" t="s">
        <v>159</v>
      </c>
      <c r="C5" t="s">
        <v>34</v>
      </c>
      <c r="D5">
        <f>K4</f>
        <v>33</v>
      </c>
      <c r="E5" s="41"/>
      <c r="G5" t="s">
        <v>10</v>
      </c>
      <c r="H5" s="10">
        <v>339815.70000000024</v>
      </c>
      <c r="I5" s="50">
        <f t="shared" si="0"/>
        <v>0.27862435784275363</v>
      </c>
      <c r="K5">
        <v>28</v>
      </c>
      <c r="L5">
        <v>385</v>
      </c>
      <c r="M5">
        <f t="shared" si="1"/>
        <v>13.75</v>
      </c>
      <c r="N5" s="32">
        <v>298</v>
      </c>
      <c r="O5">
        <f t="shared" si="2"/>
        <v>10.642857142857142</v>
      </c>
    </row>
    <row r="6" spans="2:17" x14ac:dyDescent="0.2">
      <c r="B6" t="s">
        <v>160</v>
      </c>
      <c r="C6" t="s">
        <v>35</v>
      </c>
      <c r="D6">
        <f>K3</f>
        <v>11</v>
      </c>
      <c r="G6" t="s">
        <v>12</v>
      </c>
      <c r="H6" s="43">
        <v>294614.29999999981</v>
      </c>
      <c r="I6" s="50">
        <f t="shared" si="0"/>
        <v>0.24156247091818375</v>
      </c>
      <c r="K6" s="54">
        <v>26</v>
      </c>
      <c r="L6" s="54">
        <v>335</v>
      </c>
      <c r="M6" s="54">
        <f t="shared" si="1"/>
        <v>12.884615384615385</v>
      </c>
      <c r="N6" s="55">
        <v>258</v>
      </c>
      <c r="O6" s="54">
        <f t="shared" si="2"/>
        <v>9.9230769230769234</v>
      </c>
      <c r="Q6" s="58"/>
    </row>
    <row r="7" spans="2:17" x14ac:dyDescent="0.2">
      <c r="B7" t="s">
        <v>191</v>
      </c>
      <c r="C7" t="s">
        <v>34</v>
      </c>
      <c r="D7">
        <v>14.48</v>
      </c>
      <c r="G7" t="s">
        <v>30</v>
      </c>
      <c r="H7" s="10">
        <v>1219619.5</v>
      </c>
      <c r="I7" s="50">
        <f t="shared" si="0"/>
        <v>1</v>
      </c>
      <c r="K7">
        <f>SUM(K3:K6)</f>
        <v>98</v>
      </c>
      <c r="L7">
        <f>SUM(L3:L6)</f>
        <v>1337</v>
      </c>
      <c r="M7">
        <f t="shared" si="1"/>
        <v>13.642857142857142</v>
      </c>
      <c r="N7">
        <f>SUM(N3:N6)</f>
        <v>1036</v>
      </c>
      <c r="O7">
        <f t="shared" si="2"/>
        <v>10.571428571428571</v>
      </c>
    </row>
    <row r="8" spans="2:17" x14ac:dyDescent="0.2">
      <c r="B8" t="s">
        <v>155</v>
      </c>
      <c r="C8" t="s">
        <v>34</v>
      </c>
      <c r="D8">
        <v>12.33</v>
      </c>
    </row>
    <row r="9" spans="2:17" x14ac:dyDescent="0.2">
      <c r="G9" t="s">
        <v>62</v>
      </c>
      <c r="H9">
        <f>AVERAGE(H3:H6)</f>
        <v>304904.875</v>
      </c>
    </row>
    <row r="10" spans="2:17" x14ac:dyDescent="0.2">
      <c r="B10" t="s">
        <v>38</v>
      </c>
      <c r="C10">
        <v>96</v>
      </c>
      <c r="G10" t="s">
        <v>64</v>
      </c>
      <c r="H10">
        <f>MIN(H3:H6)</f>
        <v>121059.39999999995</v>
      </c>
    </row>
    <row r="11" spans="2:17" x14ac:dyDescent="0.2">
      <c r="B11" t="s">
        <v>39</v>
      </c>
      <c r="C11" s="65">
        <f>C10/D3</f>
        <v>0.96</v>
      </c>
      <c r="G11" t="s">
        <v>63</v>
      </c>
      <c r="H11">
        <f>MAX(H3:H6)</f>
        <v>464130.09999999992</v>
      </c>
    </row>
    <row r="12" spans="2:17" x14ac:dyDescent="0.2">
      <c r="B12" t="s">
        <v>46</v>
      </c>
      <c r="C12">
        <v>1036</v>
      </c>
    </row>
    <row r="13" spans="2:17" x14ac:dyDescent="0.2">
      <c r="B13" t="s">
        <v>65</v>
      </c>
      <c r="C13" s="65">
        <f>C12/D3</f>
        <v>10.36</v>
      </c>
    </row>
    <row r="14" spans="2:17" x14ac:dyDescent="0.2">
      <c r="B14" t="s">
        <v>47</v>
      </c>
      <c r="C14">
        <v>98</v>
      </c>
      <c r="G14" s="40" t="s">
        <v>138</v>
      </c>
      <c r="H14" s="40" t="s">
        <v>146</v>
      </c>
      <c r="I14" s="40"/>
      <c r="J14" s="40" t="s">
        <v>123</v>
      </c>
      <c r="K14" s="40"/>
      <c r="L14" s="40" t="s">
        <v>148</v>
      </c>
      <c r="M14" s="40"/>
      <c r="N14" s="40" t="s">
        <v>149</v>
      </c>
    </row>
    <row r="15" spans="2:17" x14ac:dyDescent="0.2">
      <c r="B15" t="s">
        <v>66</v>
      </c>
      <c r="C15" s="65">
        <f>C14/D3</f>
        <v>0.98</v>
      </c>
      <c r="G15" t="s">
        <v>9</v>
      </c>
      <c r="H15">
        <v>121059.39999999995</v>
      </c>
      <c r="I15" s="50">
        <f>H15/H$19</f>
        <v>9.9259974114877594E-2</v>
      </c>
      <c r="J15">
        <v>38874</v>
      </c>
      <c r="K15" s="50">
        <f>J15/J$19</f>
        <v>9.9207594839796354E-2</v>
      </c>
      <c r="L15">
        <v>118</v>
      </c>
      <c r="M15" s="50">
        <f>L15/L$19</f>
        <v>0.10405643738977072</v>
      </c>
      <c r="N15">
        <v>11</v>
      </c>
      <c r="O15" s="50">
        <f>N15/N$19</f>
        <v>0.11224489795918367</v>
      </c>
    </row>
    <row r="16" spans="2:17" x14ac:dyDescent="0.2">
      <c r="B16" t="s">
        <v>48</v>
      </c>
      <c r="C16">
        <v>107</v>
      </c>
      <c r="G16" t="s">
        <v>13</v>
      </c>
      <c r="H16">
        <v>464130.09999999992</v>
      </c>
      <c r="I16" s="50">
        <f>H16/H$19</f>
        <v>0.38055319712418495</v>
      </c>
      <c r="J16">
        <v>149171</v>
      </c>
      <c r="K16" s="50">
        <f>J16/J$19</f>
        <v>0.38068879276244433</v>
      </c>
      <c r="L16">
        <v>407</v>
      </c>
      <c r="M16" s="50">
        <f>L16/L$19</f>
        <v>0.35890652557319225</v>
      </c>
      <c r="N16">
        <v>33</v>
      </c>
      <c r="O16" s="50">
        <f>N16/N$19</f>
        <v>0.33673469387755101</v>
      </c>
    </row>
    <row r="17" spans="2:15" x14ac:dyDescent="0.2">
      <c r="B17" t="s">
        <v>40</v>
      </c>
      <c r="C17" s="65">
        <f>C16/D3</f>
        <v>1.07</v>
      </c>
      <c r="G17" t="s">
        <v>10</v>
      </c>
      <c r="H17">
        <v>339815.7000000003</v>
      </c>
      <c r="I17" s="50">
        <f>H17/H$19</f>
        <v>0.27862435784275369</v>
      </c>
      <c r="J17">
        <v>109247</v>
      </c>
      <c r="K17" s="50">
        <f>J17/J$19</f>
        <v>0.27880156694611391</v>
      </c>
      <c r="L17">
        <v>321</v>
      </c>
      <c r="M17" s="50">
        <f>L17/L$19</f>
        <v>0.28306878306878308</v>
      </c>
      <c r="N17">
        <v>28</v>
      </c>
      <c r="O17" s="50">
        <f>N17/N$19</f>
        <v>0.2857142857142857</v>
      </c>
    </row>
    <row r="18" spans="2:15" x14ac:dyDescent="0.2">
      <c r="G18" t="s">
        <v>12</v>
      </c>
      <c r="H18" s="54">
        <v>294614.29999999987</v>
      </c>
      <c r="I18" s="59">
        <f>H18/H$19</f>
        <v>0.24156247091818381</v>
      </c>
      <c r="J18" s="54">
        <v>94553</v>
      </c>
      <c r="K18" s="59">
        <f>J18/J$19</f>
        <v>0.24130204545164541</v>
      </c>
      <c r="L18" s="54">
        <v>288</v>
      </c>
      <c r="M18" s="59">
        <f>L18/L$19</f>
        <v>0.25396825396825395</v>
      </c>
      <c r="N18" s="54">
        <v>26</v>
      </c>
      <c r="O18" s="59">
        <f>N18/N$19</f>
        <v>0.26530612244897961</v>
      </c>
    </row>
    <row r="19" spans="2:15" x14ac:dyDescent="0.2">
      <c r="G19" t="s">
        <v>30</v>
      </c>
      <c r="H19">
        <f>SUM(H15:H18)</f>
        <v>1219619.5</v>
      </c>
      <c r="I19" s="50"/>
      <c r="J19">
        <f>SUM(J15:J18)</f>
        <v>391845</v>
      </c>
      <c r="K19" s="50"/>
      <c r="L19">
        <f>SUM(L15:L18)</f>
        <v>1134</v>
      </c>
      <c r="M19" s="50"/>
      <c r="N19">
        <f>SUM(N15:N18)</f>
        <v>98</v>
      </c>
      <c r="O19" s="50"/>
    </row>
    <row r="21" spans="2:15" ht="30" x14ac:dyDescent="0.2">
      <c r="G21" s="40" t="s">
        <v>138</v>
      </c>
      <c r="H21" s="53" t="s">
        <v>11</v>
      </c>
      <c r="I21" s="53" t="s">
        <v>8</v>
      </c>
      <c r="J21" s="53" t="s">
        <v>14</v>
      </c>
      <c r="K21" s="53" t="s">
        <v>15</v>
      </c>
      <c r="L21" s="53" t="s">
        <v>30</v>
      </c>
      <c r="M21" s="53" t="s">
        <v>149</v>
      </c>
      <c r="N21" s="53" t="s">
        <v>150</v>
      </c>
      <c r="O21" s="53" t="s">
        <v>151</v>
      </c>
    </row>
    <row r="22" spans="2:15" x14ac:dyDescent="0.2">
      <c r="B22" t="s">
        <v>200</v>
      </c>
      <c r="D22" s="65">
        <v>1219619.5</v>
      </c>
      <c r="G22" t="s">
        <v>9</v>
      </c>
      <c r="H22" s="10">
        <v>10</v>
      </c>
      <c r="I22" s="10">
        <v>107</v>
      </c>
      <c r="J22" s="10">
        <v>11</v>
      </c>
      <c r="K22" s="10">
        <v>11</v>
      </c>
      <c r="L22" s="10">
        <v>139</v>
      </c>
      <c r="M22">
        <v>11</v>
      </c>
      <c r="N22">
        <f>L22/M22</f>
        <v>12.636363636363637</v>
      </c>
      <c r="O22">
        <f>(I22+J22)/M22</f>
        <v>10.727272727272727</v>
      </c>
    </row>
    <row r="23" spans="2:15" x14ac:dyDescent="0.2">
      <c r="B23" t="s">
        <v>137</v>
      </c>
      <c r="D23" s="65">
        <f>D22/D3</f>
        <v>12196.195</v>
      </c>
      <c r="G23" t="s">
        <v>13</v>
      </c>
      <c r="H23" s="10">
        <v>31</v>
      </c>
      <c r="I23" s="10">
        <v>373</v>
      </c>
      <c r="J23" s="10">
        <v>34</v>
      </c>
      <c r="K23" s="10">
        <v>40</v>
      </c>
      <c r="L23" s="10">
        <v>478</v>
      </c>
      <c r="M23">
        <v>33</v>
      </c>
      <c r="N23">
        <f t="shared" ref="N23:N26" si="3">L23/M23</f>
        <v>14.484848484848484</v>
      </c>
      <c r="O23">
        <f t="shared" ref="O23:O26" si="4">(I23+J23)/M23</f>
        <v>12.333333333333334</v>
      </c>
    </row>
    <row r="24" spans="2:15" x14ac:dyDescent="0.2">
      <c r="B24" t="s">
        <v>140</v>
      </c>
      <c r="C24" t="s">
        <v>135</v>
      </c>
      <c r="D24">
        <v>39309</v>
      </c>
      <c r="E24" s="50">
        <f>D24/D22</f>
        <v>3.223054403443041E-2</v>
      </c>
      <c r="G24" t="s">
        <v>10</v>
      </c>
      <c r="H24" s="10">
        <v>35</v>
      </c>
      <c r="I24" s="10">
        <v>298</v>
      </c>
      <c r="J24" s="10">
        <v>23</v>
      </c>
      <c r="K24" s="10">
        <v>29</v>
      </c>
      <c r="L24" s="10">
        <v>385</v>
      </c>
      <c r="M24">
        <v>28</v>
      </c>
      <c r="N24">
        <f t="shared" si="3"/>
        <v>13.75</v>
      </c>
      <c r="O24">
        <f t="shared" si="4"/>
        <v>11.464285714285714</v>
      </c>
    </row>
    <row r="25" spans="2:15" x14ac:dyDescent="0.2">
      <c r="B25" t="s">
        <v>141</v>
      </c>
      <c r="C25" t="s">
        <v>136</v>
      </c>
      <c r="D25">
        <v>670</v>
      </c>
      <c r="E25" s="50">
        <f>D25/D22</f>
        <v>5.4935166254721252E-4</v>
      </c>
      <c r="G25" t="s">
        <v>12</v>
      </c>
      <c r="H25" s="43">
        <v>20</v>
      </c>
      <c r="I25" s="43">
        <v>258</v>
      </c>
      <c r="J25" s="43">
        <v>30</v>
      </c>
      <c r="K25" s="43">
        <v>27</v>
      </c>
      <c r="L25" s="43">
        <v>335</v>
      </c>
      <c r="M25" s="54">
        <v>26</v>
      </c>
      <c r="N25" s="54">
        <f t="shared" si="3"/>
        <v>12.884615384615385</v>
      </c>
      <c r="O25" s="54">
        <f t="shared" si="4"/>
        <v>11.076923076923077</v>
      </c>
    </row>
    <row r="26" spans="2:15" x14ac:dyDescent="0.2">
      <c r="B26" t="s">
        <v>139</v>
      </c>
      <c r="C26" t="s">
        <v>34</v>
      </c>
      <c r="D26">
        <v>464130</v>
      </c>
      <c r="E26" s="41">
        <f>D26/D22</f>
        <v>0.38055311513139961</v>
      </c>
      <c r="G26" t="s">
        <v>30</v>
      </c>
      <c r="H26" s="10">
        <v>96</v>
      </c>
      <c r="I26" s="10">
        <v>1036</v>
      </c>
      <c r="J26" s="10">
        <v>98</v>
      </c>
      <c r="K26" s="10">
        <v>107</v>
      </c>
      <c r="L26" s="10">
        <v>1337</v>
      </c>
      <c r="M26">
        <f>SUM(M22:M25)</f>
        <v>98</v>
      </c>
      <c r="N26">
        <f t="shared" si="3"/>
        <v>13.642857142857142</v>
      </c>
      <c r="O26">
        <f t="shared" si="4"/>
        <v>11.571428571428571</v>
      </c>
    </row>
    <row r="28" spans="2:15" x14ac:dyDescent="0.2">
      <c r="B28" t="s">
        <v>50</v>
      </c>
      <c r="D28">
        <v>2268</v>
      </c>
    </row>
    <row r="29" spans="2:15" x14ac:dyDescent="0.2">
      <c r="B29" t="s">
        <v>55</v>
      </c>
      <c r="D29">
        <v>1134</v>
      </c>
    </row>
    <row r="30" spans="2:15" x14ac:dyDescent="0.2">
      <c r="B30" t="s">
        <v>54</v>
      </c>
      <c r="D30">
        <v>1134</v>
      </c>
    </row>
    <row r="31" spans="2:15" x14ac:dyDescent="0.2">
      <c r="B31" t="s">
        <v>56</v>
      </c>
      <c r="D31">
        <f>D28/D3</f>
        <v>22.68</v>
      </c>
    </row>
    <row r="32" spans="2:15" x14ac:dyDescent="0.2">
      <c r="B32" t="s">
        <v>51</v>
      </c>
      <c r="D32">
        <v>2072</v>
      </c>
    </row>
    <row r="33" spans="2:14" x14ac:dyDescent="0.2">
      <c r="B33" t="s">
        <v>57</v>
      </c>
      <c r="D33">
        <v>1036</v>
      </c>
    </row>
    <row r="34" spans="2:14" x14ac:dyDescent="0.2">
      <c r="B34" t="s">
        <v>58</v>
      </c>
      <c r="D34">
        <f>D33</f>
        <v>1036</v>
      </c>
    </row>
    <row r="35" spans="2:14" x14ac:dyDescent="0.2">
      <c r="B35" t="s">
        <v>59</v>
      </c>
      <c r="D35">
        <f>D32/D3</f>
        <v>20.72</v>
      </c>
    </row>
    <row r="36" spans="2:14" x14ac:dyDescent="0.2">
      <c r="B36" t="s">
        <v>60</v>
      </c>
      <c r="C36" t="s">
        <v>189</v>
      </c>
      <c r="D36">
        <v>-33</v>
      </c>
      <c r="E36" t="s">
        <v>190</v>
      </c>
    </row>
    <row r="37" spans="2:14" x14ac:dyDescent="0.2">
      <c r="B37" t="s">
        <v>193</v>
      </c>
      <c r="C37" t="s">
        <v>189</v>
      </c>
      <c r="D37">
        <v>-27</v>
      </c>
      <c r="E37" t="s">
        <v>194</v>
      </c>
    </row>
    <row r="39" spans="2:14" ht="30" x14ac:dyDescent="0.2">
      <c r="G39" s="53" t="s">
        <v>115</v>
      </c>
      <c r="H39" s="39" t="s">
        <v>68</v>
      </c>
      <c r="I39" s="40"/>
      <c r="L39" s="40" t="s">
        <v>67</v>
      </c>
      <c r="M39" s="39" t="s">
        <v>68</v>
      </c>
      <c r="N39" s="40"/>
    </row>
    <row r="40" spans="2:14" x14ac:dyDescent="0.2">
      <c r="B40" t="s">
        <v>77</v>
      </c>
      <c r="C40" t="s">
        <v>78</v>
      </c>
      <c r="G40" s="10" t="s">
        <v>90</v>
      </c>
      <c r="H40" s="10">
        <v>40</v>
      </c>
      <c r="I40" s="41">
        <f t="shared" ref="I40:I64" si="5">H40/H$64</f>
        <v>3.8610038610038609E-2</v>
      </c>
      <c r="L40" t="s">
        <v>69</v>
      </c>
      <c r="M40" s="10">
        <v>188</v>
      </c>
      <c r="N40" s="41">
        <f t="shared" ref="N40:N46" si="6">M40/M$47</f>
        <v>0.18146718146718147</v>
      </c>
    </row>
    <row r="41" spans="2:14" x14ac:dyDescent="0.2">
      <c r="B41" t="s">
        <v>80</v>
      </c>
      <c r="C41" t="s">
        <v>79</v>
      </c>
      <c r="G41" s="10" t="s">
        <v>91</v>
      </c>
      <c r="H41" s="10">
        <v>48</v>
      </c>
      <c r="I41" s="41">
        <f t="shared" si="5"/>
        <v>4.633204633204633E-2</v>
      </c>
      <c r="L41" t="s">
        <v>70</v>
      </c>
      <c r="M41" s="10">
        <v>170</v>
      </c>
      <c r="N41" s="41">
        <f t="shared" si="6"/>
        <v>0.1640926640926641</v>
      </c>
    </row>
    <row r="42" spans="2:14" x14ac:dyDescent="0.2">
      <c r="G42" s="10" t="s">
        <v>92</v>
      </c>
      <c r="H42" s="10">
        <v>48</v>
      </c>
      <c r="I42" s="41">
        <f t="shared" si="5"/>
        <v>4.633204633204633E-2</v>
      </c>
      <c r="L42" t="s">
        <v>71</v>
      </c>
      <c r="M42" s="10">
        <v>151</v>
      </c>
      <c r="N42" s="41">
        <f t="shared" si="6"/>
        <v>0.14575289575289574</v>
      </c>
    </row>
    <row r="43" spans="2:14" x14ac:dyDescent="0.2">
      <c r="B43" t="s">
        <v>116</v>
      </c>
      <c r="C43" t="s">
        <v>117</v>
      </c>
      <c r="G43" s="10" t="s">
        <v>93</v>
      </c>
      <c r="H43" s="10">
        <v>40</v>
      </c>
      <c r="I43" s="41">
        <f t="shared" si="5"/>
        <v>3.8610038610038609E-2</v>
      </c>
      <c r="L43" t="s">
        <v>72</v>
      </c>
      <c r="M43" s="10">
        <v>120</v>
      </c>
      <c r="N43" s="41">
        <f t="shared" si="6"/>
        <v>0.11583011583011583</v>
      </c>
    </row>
    <row r="44" spans="2:14" x14ac:dyDescent="0.2">
      <c r="B44" t="s">
        <v>118</v>
      </c>
      <c r="C44" t="s">
        <v>120</v>
      </c>
      <c r="G44" s="10" t="s">
        <v>94</v>
      </c>
      <c r="H44" s="10">
        <v>37</v>
      </c>
      <c r="I44" s="41">
        <f t="shared" si="5"/>
        <v>3.5714285714285712E-2</v>
      </c>
      <c r="L44" t="s">
        <v>73</v>
      </c>
      <c r="M44" s="10">
        <v>116</v>
      </c>
      <c r="N44" s="41">
        <f t="shared" si="6"/>
        <v>0.11196911196911197</v>
      </c>
    </row>
    <row r="45" spans="2:14" x14ac:dyDescent="0.2">
      <c r="B45" t="s">
        <v>119</v>
      </c>
      <c r="C45" t="s">
        <v>121</v>
      </c>
      <c r="G45" s="10" t="s">
        <v>95</v>
      </c>
      <c r="H45" s="10">
        <v>51</v>
      </c>
      <c r="I45" s="41">
        <f t="shared" si="5"/>
        <v>4.9227799227799227E-2</v>
      </c>
      <c r="L45" t="s">
        <v>74</v>
      </c>
      <c r="M45" s="10">
        <v>100</v>
      </c>
      <c r="N45" s="41">
        <f t="shared" si="6"/>
        <v>9.6525096525096526E-2</v>
      </c>
    </row>
    <row r="46" spans="2:14" x14ac:dyDescent="0.2">
      <c r="G46" s="10" t="s">
        <v>96</v>
      </c>
      <c r="H46" s="10">
        <v>63</v>
      </c>
      <c r="I46" s="41">
        <f t="shared" si="5"/>
        <v>6.0810810810810814E-2</v>
      </c>
      <c r="L46" t="s">
        <v>75</v>
      </c>
      <c r="M46" s="10">
        <v>191</v>
      </c>
      <c r="N46" s="41">
        <f t="shared" si="6"/>
        <v>0.18436293436293436</v>
      </c>
    </row>
    <row r="47" spans="2:14" x14ac:dyDescent="0.2">
      <c r="B47" t="s">
        <v>124</v>
      </c>
      <c r="C47" t="s">
        <v>125</v>
      </c>
      <c r="G47" s="10" t="s">
        <v>97</v>
      </c>
      <c r="H47" s="10">
        <v>36</v>
      </c>
      <c r="I47" s="41">
        <f t="shared" si="5"/>
        <v>3.4749034749034749E-2</v>
      </c>
      <c r="L47" s="40" t="s">
        <v>30</v>
      </c>
      <c r="M47" s="39">
        <f>SUM(M40:M46)</f>
        <v>1036</v>
      </c>
      <c r="N47" s="40"/>
    </row>
    <row r="48" spans="2:14" x14ac:dyDescent="0.2">
      <c r="B48" t="s">
        <v>126</v>
      </c>
      <c r="C48" t="s">
        <v>120</v>
      </c>
      <c r="G48" s="10" t="s">
        <v>98</v>
      </c>
      <c r="H48" s="10">
        <v>47</v>
      </c>
      <c r="I48" s="41">
        <f t="shared" si="5"/>
        <v>4.5366795366795366E-2</v>
      </c>
    </row>
    <row r="49" spans="2:9" x14ac:dyDescent="0.2">
      <c r="B49" t="s">
        <v>127</v>
      </c>
      <c r="C49" t="s">
        <v>128</v>
      </c>
      <c r="G49" s="10" t="s">
        <v>99</v>
      </c>
      <c r="H49" s="10">
        <v>41</v>
      </c>
      <c r="I49" s="41">
        <f t="shared" si="5"/>
        <v>3.9575289575289573E-2</v>
      </c>
    </row>
    <row r="50" spans="2:9" x14ac:dyDescent="0.2">
      <c r="G50" s="10" t="s">
        <v>100</v>
      </c>
      <c r="H50" s="10">
        <v>33</v>
      </c>
      <c r="I50" s="41">
        <f t="shared" si="5"/>
        <v>3.1853281853281852E-2</v>
      </c>
    </row>
    <row r="51" spans="2:9" x14ac:dyDescent="0.2">
      <c r="B51" t="s">
        <v>77</v>
      </c>
      <c r="C51" t="s">
        <v>130</v>
      </c>
      <c r="G51" s="10" t="s">
        <v>101</v>
      </c>
      <c r="H51" s="10">
        <v>37</v>
      </c>
      <c r="I51" s="41">
        <f t="shared" si="5"/>
        <v>3.5714285714285712E-2</v>
      </c>
    </row>
    <row r="52" spans="2:9" x14ac:dyDescent="0.2">
      <c r="B52" t="s">
        <v>80</v>
      </c>
      <c r="C52" t="s">
        <v>131</v>
      </c>
      <c r="G52" s="10" t="s">
        <v>102</v>
      </c>
      <c r="H52" s="10">
        <v>53</v>
      </c>
      <c r="I52" s="41">
        <f t="shared" si="5"/>
        <v>5.115830115830116E-2</v>
      </c>
    </row>
    <row r="53" spans="2:9" x14ac:dyDescent="0.2">
      <c r="G53" s="10" t="s">
        <v>103</v>
      </c>
      <c r="H53" s="10">
        <v>43</v>
      </c>
      <c r="I53" s="41">
        <f t="shared" si="5"/>
        <v>4.1505791505791506E-2</v>
      </c>
    </row>
    <row r="54" spans="2:9" x14ac:dyDescent="0.2">
      <c r="G54" s="10" t="s">
        <v>104</v>
      </c>
      <c r="H54" s="10">
        <v>46</v>
      </c>
      <c r="I54" s="41">
        <f t="shared" si="5"/>
        <v>4.4401544401544403E-2</v>
      </c>
    </row>
    <row r="55" spans="2:9" x14ac:dyDescent="0.2">
      <c r="G55" s="10" t="s">
        <v>105</v>
      </c>
      <c r="H55" s="10">
        <v>43</v>
      </c>
      <c r="I55" s="41">
        <f t="shared" si="5"/>
        <v>4.1505791505791506E-2</v>
      </c>
    </row>
    <row r="56" spans="2:9" ht="41.25" customHeight="1" x14ac:dyDescent="0.2">
      <c r="G56" s="10" t="s">
        <v>106</v>
      </c>
      <c r="H56" s="10">
        <v>50</v>
      </c>
      <c r="I56" s="41">
        <f t="shared" si="5"/>
        <v>4.8262548262548263E-2</v>
      </c>
    </row>
    <row r="57" spans="2:9" x14ac:dyDescent="0.2">
      <c r="G57" s="10" t="s">
        <v>107</v>
      </c>
      <c r="H57" s="10">
        <v>39</v>
      </c>
      <c r="I57" s="41">
        <f t="shared" si="5"/>
        <v>3.7644787644787646E-2</v>
      </c>
    </row>
    <row r="58" spans="2:9" x14ac:dyDescent="0.2">
      <c r="G58" s="10" t="s">
        <v>108</v>
      </c>
      <c r="H58" s="10">
        <v>34</v>
      </c>
      <c r="I58" s="41">
        <f t="shared" si="5"/>
        <v>3.2818532818532815E-2</v>
      </c>
    </row>
    <row r="59" spans="2:9" x14ac:dyDescent="0.2">
      <c r="G59" s="10" t="s">
        <v>109</v>
      </c>
      <c r="H59" s="10">
        <v>43</v>
      </c>
      <c r="I59" s="41">
        <f t="shared" si="5"/>
        <v>4.1505791505791506E-2</v>
      </c>
    </row>
    <row r="60" spans="2:9" x14ac:dyDescent="0.2">
      <c r="G60" s="10" t="s">
        <v>110</v>
      </c>
      <c r="H60" s="10">
        <v>44</v>
      </c>
      <c r="I60" s="41">
        <f t="shared" si="5"/>
        <v>4.2471042471042469E-2</v>
      </c>
    </row>
    <row r="61" spans="2:9" x14ac:dyDescent="0.2">
      <c r="G61" s="10" t="s">
        <v>111</v>
      </c>
      <c r="H61" s="10">
        <v>45</v>
      </c>
      <c r="I61" s="41">
        <f t="shared" si="5"/>
        <v>4.343629343629344E-2</v>
      </c>
    </row>
    <row r="62" spans="2:9" x14ac:dyDescent="0.2">
      <c r="G62" s="10" t="s">
        <v>112</v>
      </c>
      <c r="H62" s="10">
        <v>36</v>
      </c>
      <c r="I62" s="41">
        <f t="shared" si="5"/>
        <v>3.4749034749034749E-2</v>
      </c>
    </row>
    <row r="63" spans="2:9" x14ac:dyDescent="0.2">
      <c r="G63" s="10" t="s">
        <v>113</v>
      </c>
      <c r="H63">
        <v>39</v>
      </c>
      <c r="I63" s="41">
        <f t="shared" si="5"/>
        <v>3.7644787644787646E-2</v>
      </c>
    </row>
    <row r="64" spans="2:9" x14ac:dyDescent="0.2">
      <c r="G64" s="10" t="s">
        <v>45</v>
      </c>
      <c r="H64">
        <f>SUM(H40:H63)</f>
        <v>1036</v>
      </c>
      <c r="I64" s="41">
        <f t="shared" si="5"/>
        <v>1</v>
      </c>
    </row>
    <row r="65" spans="7:9" x14ac:dyDescent="0.2">
      <c r="G65" s="10" t="s">
        <v>64</v>
      </c>
      <c r="H65" s="49">
        <f>MIN(H40:H63)</f>
        <v>33</v>
      </c>
      <c r="I65" s="48">
        <f>MIN(I40:I63)</f>
        <v>3.1853281853281852E-2</v>
      </c>
    </row>
    <row r="66" spans="7:9" x14ac:dyDescent="0.2">
      <c r="G66" s="10" t="s">
        <v>63</v>
      </c>
      <c r="H66" s="49">
        <f>MAX(H40:H63)</f>
        <v>63</v>
      </c>
      <c r="I66" s="48">
        <f>MAX(I40:I63)</f>
        <v>6.0810810810810814E-2</v>
      </c>
    </row>
    <row r="67" spans="7:9" x14ac:dyDescent="0.2">
      <c r="G67" s="10" t="s">
        <v>114</v>
      </c>
      <c r="H67" s="49">
        <f>AVERAGE(H40:H63)</f>
        <v>43.166666666666664</v>
      </c>
      <c r="I67" s="48">
        <f>AVERAGE(I40:I63)</f>
        <v>4.1666666666666664E-2</v>
      </c>
    </row>
    <row r="70" spans="7:9" ht="30" x14ac:dyDescent="0.2">
      <c r="G70" s="53" t="s">
        <v>115</v>
      </c>
      <c r="H70" s="39" t="s">
        <v>123</v>
      </c>
      <c r="I70" s="39"/>
    </row>
    <row r="71" spans="7:9" x14ac:dyDescent="0.2">
      <c r="G71" s="46" t="s">
        <v>90</v>
      </c>
      <c r="H71" s="10">
        <v>20626</v>
      </c>
      <c r="I71" s="52">
        <f t="shared" ref="I71:I94" si="7">H71/H$95</f>
        <v>5.263816049713535E-2</v>
      </c>
    </row>
    <row r="72" spans="7:9" x14ac:dyDescent="0.2">
      <c r="G72" s="10" t="s">
        <v>91</v>
      </c>
      <c r="H72" s="10">
        <v>17245</v>
      </c>
      <c r="I72" s="52">
        <f t="shared" si="7"/>
        <v>4.4009748752695581E-2</v>
      </c>
    </row>
    <row r="73" spans="7:9" x14ac:dyDescent="0.2">
      <c r="G73" s="10" t="s">
        <v>92</v>
      </c>
      <c r="H73" s="10">
        <v>16865</v>
      </c>
      <c r="I73" s="52">
        <f t="shared" si="7"/>
        <v>4.3039977542140388E-2</v>
      </c>
    </row>
    <row r="74" spans="7:9" x14ac:dyDescent="0.2">
      <c r="G74" s="10" t="s">
        <v>93</v>
      </c>
      <c r="H74" s="10">
        <v>14835</v>
      </c>
      <c r="I74" s="52">
        <f t="shared" si="7"/>
        <v>3.7859357654174482E-2</v>
      </c>
    </row>
    <row r="75" spans="7:9" x14ac:dyDescent="0.2">
      <c r="G75" s="10" t="s">
        <v>94</v>
      </c>
      <c r="H75" s="10">
        <v>13213</v>
      </c>
      <c r="I75" s="52">
        <f t="shared" si="7"/>
        <v>3.3719965802804681E-2</v>
      </c>
    </row>
    <row r="76" spans="7:9" x14ac:dyDescent="0.2">
      <c r="G76" s="10" t="s">
        <v>95</v>
      </c>
      <c r="H76" s="10">
        <v>19283</v>
      </c>
      <c r="I76" s="52">
        <f t="shared" si="7"/>
        <v>4.9210784876673172E-2</v>
      </c>
    </row>
    <row r="77" spans="7:9" x14ac:dyDescent="0.2">
      <c r="G77" s="10" t="s">
        <v>96</v>
      </c>
      <c r="H77" s="10">
        <v>25701</v>
      </c>
      <c r="I77" s="52">
        <f t="shared" si="7"/>
        <v>6.558971021705011E-2</v>
      </c>
    </row>
    <row r="78" spans="7:9" x14ac:dyDescent="0.2">
      <c r="G78" s="10" t="s">
        <v>97</v>
      </c>
      <c r="H78" s="10">
        <v>15861</v>
      </c>
      <c r="I78" s="52">
        <f t="shared" si="7"/>
        <v>4.0477739922673506E-2</v>
      </c>
    </row>
    <row r="79" spans="7:9" x14ac:dyDescent="0.2">
      <c r="G79" s="10" t="s">
        <v>98</v>
      </c>
      <c r="H79" s="10">
        <v>15886</v>
      </c>
      <c r="I79" s="52">
        <f t="shared" si="7"/>
        <v>4.0541540660210033E-2</v>
      </c>
    </row>
    <row r="80" spans="7:9" x14ac:dyDescent="0.2">
      <c r="G80" s="10" t="s">
        <v>99</v>
      </c>
      <c r="H80" s="10">
        <v>15693</v>
      </c>
      <c r="I80" s="52">
        <f t="shared" si="7"/>
        <v>4.0048998966428051E-2</v>
      </c>
    </row>
    <row r="81" spans="7:9" x14ac:dyDescent="0.2">
      <c r="G81" s="10" t="s">
        <v>100</v>
      </c>
      <c r="H81" s="10">
        <v>12761</v>
      </c>
      <c r="I81" s="52">
        <f t="shared" si="7"/>
        <v>3.2566448468144292E-2</v>
      </c>
    </row>
    <row r="82" spans="7:9" x14ac:dyDescent="0.2">
      <c r="G82" s="10" t="s">
        <v>101</v>
      </c>
      <c r="H82" s="10">
        <v>16203</v>
      </c>
      <c r="I82" s="52">
        <f t="shared" si="7"/>
        <v>4.135053401217318E-2</v>
      </c>
    </row>
    <row r="83" spans="7:9" x14ac:dyDescent="0.2">
      <c r="G83" s="10" t="s">
        <v>102</v>
      </c>
      <c r="H83" s="10">
        <v>17582</v>
      </c>
      <c r="I83" s="52">
        <f t="shared" si="7"/>
        <v>4.486978269468795E-2</v>
      </c>
    </row>
    <row r="84" spans="7:9" x14ac:dyDescent="0.2">
      <c r="G84" s="10" t="s">
        <v>103</v>
      </c>
      <c r="H84" s="10">
        <v>13085</v>
      </c>
      <c r="I84" s="52">
        <f t="shared" si="7"/>
        <v>3.3393306026617671E-2</v>
      </c>
    </row>
    <row r="85" spans="7:9" x14ac:dyDescent="0.2">
      <c r="G85" s="10" t="s">
        <v>104</v>
      </c>
      <c r="H85" s="10">
        <v>13532</v>
      </c>
      <c r="I85" s="52">
        <f t="shared" si="7"/>
        <v>3.4534063213770748E-2</v>
      </c>
    </row>
    <row r="86" spans="7:9" x14ac:dyDescent="0.2">
      <c r="G86" s="10" t="s">
        <v>105</v>
      </c>
      <c r="H86" s="10">
        <v>12342</v>
      </c>
      <c r="I86" s="52">
        <f t="shared" si="7"/>
        <v>3.1497148107032115E-2</v>
      </c>
    </row>
    <row r="87" spans="7:9" x14ac:dyDescent="0.2">
      <c r="G87" s="10" t="s">
        <v>106</v>
      </c>
      <c r="H87" s="10">
        <v>21612</v>
      </c>
      <c r="I87" s="52">
        <f t="shared" si="7"/>
        <v>5.515446158557593E-2</v>
      </c>
    </row>
    <row r="88" spans="7:9" x14ac:dyDescent="0.2">
      <c r="G88" s="10" t="s">
        <v>107</v>
      </c>
      <c r="H88" s="10">
        <v>15387</v>
      </c>
      <c r="I88" s="52">
        <f t="shared" si="7"/>
        <v>3.9268077938980975E-2</v>
      </c>
    </row>
    <row r="89" spans="7:9" x14ac:dyDescent="0.2">
      <c r="G89" s="10" t="s">
        <v>108</v>
      </c>
      <c r="H89" s="10">
        <v>19434</v>
      </c>
      <c r="I89" s="52">
        <f t="shared" si="7"/>
        <v>4.9596141331393791E-2</v>
      </c>
    </row>
    <row r="90" spans="7:9" x14ac:dyDescent="0.2">
      <c r="G90" s="10" t="s">
        <v>109</v>
      </c>
      <c r="H90" s="10">
        <v>20817</v>
      </c>
      <c r="I90" s="52">
        <f t="shared" si="7"/>
        <v>5.3125598131914406E-2</v>
      </c>
    </row>
    <row r="91" spans="7:9" x14ac:dyDescent="0.2">
      <c r="G91" s="10" t="s">
        <v>110</v>
      </c>
      <c r="H91" s="10">
        <v>17036</v>
      </c>
      <c r="I91" s="52">
        <f t="shared" si="7"/>
        <v>4.3476374586890222E-2</v>
      </c>
    </row>
    <row r="92" spans="7:9" x14ac:dyDescent="0.2">
      <c r="G92" s="10" t="s">
        <v>111</v>
      </c>
      <c r="H92" s="10">
        <v>11678</v>
      </c>
      <c r="I92" s="52">
        <f t="shared" si="7"/>
        <v>2.9802600518061988E-2</v>
      </c>
    </row>
    <row r="93" spans="7:9" x14ac:dyDescent="0.2">
      <c r="G93" s="10" t="s">
        <v>112</v>
      </c>
      <c r="H93" s="10">
        <v>11859</v>
      </c>
      <c r="I93" s="52">
        <f t="shared" si="7"/>
        <v>3.0264517857826436E-2</v>
      </c>
    </row>
    <row r="94" spans="7:9" x14ac:dyDescent="0.2">
      <c r="G94" s="10" t="s">
        <v>113</v>
      </c>
      <c r="H94" s="10">
        <v>13309</v>
      </c>
      <c r="I94" s="52">
        <f t="shared" si="7"/>
        <v>3.3964960634944939E-2</v>
      </c>
    </row>
    <row r="95" spans="7:9" x14ac:dyDescent="0.2">
      <c r="G95" s="10" t="s">
        <v>30</v>
      </c>
      <c r="H95" s="10">
        <v>391845</v>
      </c>
      <c r="I95" s="52"/>
    </row>
    <row r="96" spans="7:9" x14ac:dyDescent="0.2">
      <c r="G96" s="10" t="s">
        <v>62</v>
      </c>
      <c r="H96" s="10">
        <f>AVERAGE(H71:H94)</f>
        <v>16326.875</v>
      </c>
      <c r="I96" s="52">
        <f>AVERAGE(I71:I94)</f>
        <v>4.1666666666666664E-2</v>
      </c>
    </row>
    <row r="97" spans="7:9" x14ac:dyDescent="0.2">
      <c r="G97" s="10" t="s">
        <v>64</v>
      </c>
      <c r="H97" s="10">
        <f>MIN(H71:H94)</f>
        <v>11678</v>
      </c>
      <c r="I97" s="52">
        <f>MIN(I71:I94)</f>
        <v>2.9802600518061988E-2</v>
      </c>
    </row>
    <row r="98" spans="7:9" x14ac:dyDescent="0.2">
      <c r="G98" s="10" t="s">
        <v>63</v>
      </c>
      <c r="H98" s="10">
        <f>MAX(H71:H94)</f>
        <v>25701</v>
      </c>
      <c r="I98" s="52">
        <f>MAX(I71:I94)</f>
        <v>6.558971021705011E-2</v>
      </c>
    </row>
    <row r="100" spans="7:9" x14ac:dyDescent="0.2">
      <c r="G100" t="s">
        <v>67</v>
      </c>
      <c r="H100" s="5" t="s">
        <v>123</v>
      </c>
      <c r="I100" t="s">
        <v>129</v>
      </c>
    </row>
    <row r="101" spans="7:9" x14ac:dyDescent="0.2">
      <c r="G101" t="s">
        <v>69</v>
      </c>
      <c r="H101">
        <v>75624</v>
      </c>
      <c r="I101" s="50">
        <f t="shared" ref="I101:I107" si="8">H101/H$108</f>
        <v>0.19299467901848946</v>
      </c>
    </row>
    <row r="102" spans="7:9" x14ac:dyDescent="0.2">
      <c r="G102" t="s">
        <v>70</v>
      </c>
      <c r="H102">
        <v>66271</v>
      </c>
      <c r="I102" s="50">
        <f t="shared" si="8"/>
        <v>0.16912554709132438</v>
      </c>
    </row>
    <row r="103" spans="7:9" x14ac:dyDescent="0.2">
      <c r="G103" t="s">
        <v>71</v>
      </c>
      <c r="H103">
        <v>54830</v>
      </c>
      <c r="I103" s="50">
        <f t="shared" si="8"/>
        <v>0.13992777756510866</v>
      </c>
    </row>
    <row r="104" spans="7:9" x14ac:dyDescent="0.2">
      <c r="G104" t="s">
        <v>72</v>
      </c>
      <c r="H104">
        <v>43125</v>
      </c>
      <c r="I104" s="50">
        <f t="shared" si="8"/>
        <v>0.11005627225050722</v>
      </c>
    </row>
    <row r="105" spans="7:9" x14ac:dyDescent="0.2">
      <c r="G105" t="s">
        <v>73</v>
      </c>
      <c r="H105">
        <v>49964</v>
      </c>
      <c r="I105" s="50">
        <f t="shared" si="8"/>
        <v>0.12750960201099926</v>
      </c>
    </row>
    <row r="106" spans="7:9" x14ac:dyDescent="0.2">
      <c r="G106" t="s">
        <v>74</v>
      </c>
      <c r="H106">
        <v>38620</v>
      </c>
      <c r="I106" s="50">
        <f t="shared" si="8"/>
        <v>9.8559379346425238E-2</v>
      </c>
    </row>
    <row r="107" spans="7:9" x14ac:dyDescent="0.2">
      <c r="G107" t="s">
        <v>75</v>
      </c>
      <c r="H107">
        <v>63411</v>
      </c>
      <c r="I107" s="50">
        <f t="shared" si="8"/>
        <v>0.16182674271714581</v>
      </c>
    </row>
    <row r="108" spans="7:9" x14ac:dyDescent="0.2">
      <c r="G108" t="s">
        <v>30</v>
      </c>
      <c r="H108">
        <v>391845</v>
      </c>
      <c r="I108" s="50"/>
    </row>
    <row r="112" spans="7:9" ht="52.5" customHeight="1" x14ac:dyDescent="0.2">
      <c r="G112" s="27" t="s">
        <v>133</v>
      </c>
      <c r="H112" s="33" t="s">
        <v>132</v>
      </c>
    </row>
    <row r="113" spans="7:9" x14ac:dyDescent="0.2">
      <c r="G113" s="28">
        <v>0</v>
      </c>
      <c r="H113" s="32">
        <v>6665.0000000000009</v>
      </c>
      <c r="I113" s="50">
        <f t="shared" ref="I113:I144" si="9">H113/H$211</f>
        <v>5.4648191505629416E-3</v>
      </c>
    </row>
    <row r="114" spans="7:9" x14ac:dyDescent="0.2">
      <c r="G114" s="28">
        <v>1</v>
      </c>
      <c r="H114" s="32">
        <v>26297.3</v>
      </c>
      <c r="I114" s="50">
        <f t="shared" si="9"/>
        <v>2.1561888769407175E-2</v>
      </c>
    </row>
    <row r="115" spans="7:9" x14ac:dyDescent="0.2">
      <c r="G115" s="28">
        <v>2</v>
      </c>
      <c r="H115" s="32">
        <v>1221.4000000000001</v>
      </c>
      <c r="I115" s="50">
        <f t="shared" si="9"/>
        <v>1.0014598815450226E-3</v>
      </c>
    </row>
    <row r="116" spans="7:9" x14ac:dyDescent="0.2">
      <c r="G116" s="28">
        <v>3</v>
      </c>
      <c r="H116" s="32">
        <v>39309.199999999997</v>
      </c>
      <c r="I116" s="50">
        <f t="shared" si="9"/>
        <v>3.223070802000131E-2</v>
      </c>
    </row>
    <row r="117" spans="7:9" x14ac:dyDescent="0.2">
      <c r="G117" s="28">
        <v>4</v>
      </c>
      <c r="H117" s="32">
        <v>11427.4</v>
      </c>
      <c r="I117" s="50">
        <f t="shared" si="9"/>
        <v>9.3696435650627088E-3</v>
      </c>
    </row>
    <row r="118" spans="7:9" x14ac:dyDescent="0.2">
      <c r="G118" s="28">
        <v>5</v>
      </c>
      <c r="H118" s="32">
        <v>15091.199999999999</v>
      </c>
      <c r="I118" s="50">
        <f t="shared" si="9"/>
        <v>1.2373695238555957E-2</v>
      </c>
    </row>
    <row r="119" spans="7:9" x14ac:dyDescent="0.2">
      <c r="G119" s="28">
        <v>6</v>
      </c>
      <c r="H119" s="32">
        <v>30356.399999999998</v>
      </c>
      <c r="I119" s="50">
        <f t="shared" si="9"/>
        <v>2.4890057923803277E-2</v>
      </c>
    </row>
    <row r="120" spans="7:9" x14ac:dyDescent="0.2">
      <c r="G120" s="28">
        <v>7</v>
      </c>
      <c r="H120" s="32">
        <v>20345.3</v>
      </c>
      <c r="I120" s="50">
        <f t="shared" si="9"/>
        <v>1.6681678179137013E-2</v>
      </c>
    </row>
    <row r="121" spans="7:9" x14ac:dyDescent="0.2">
      <c r="G121" s="28">
        <v>8</v>
      </c>
      <c r="H121" s="32">
        <v>12723.2</v>
      </c>
      <c r="I121" s="50">
        <f t="shared" si="9"/>
        <v>1.0432106078986109E-2</v>
      </c>
    </row>
    <row r="122" spans="7:9" x14ac:dyDescent="0.2">
      <c r="G122" s="28">
        <v>9</v>
      </c>
      <c r="H122" s="32">
        <v>19021.599999999999</v>
      </c>
      <c r="I122" s="50">
        <f t="shared" si="9"/>
        <v>1.5596339678071723E-2</v>
      </c>
    </row>
    <row r="123" spans="7:9" x14ac:dyDescent="0.2">
      <c r="G123" s="28">
        <v>10</v>
      </c>
      <c r="H123" s="32">
        <v>13718.299999999997</v>
      </c>
      <c r="I123" s="50">
        <f t="shared" si="9"/>
        <v>1.1248016287046898E-2</v>
      </c>
    </row>
    <row r="124" spans="7:9" x14ac:dyDescent="0.2">
      <c r="G124" s="28">
        <v>11</v>
      </c>
      <c r="H124" s="32">
        <v>20122.5</v>
      </c>
      <c r="I124" s="50">
        <f t="shared" si="9"/>
        <v>1.6498998253143701E-2</v>
      </c>
    </row>
    <row r="125" spans="7:9" x14ac:dyDescent="0.2">
      <c r="G125" s="28">
        <v>12</v>
      </c>
      <c r="H125" s="32">
        <v>7232.3000000000011</v>
      </c>
      <c r="I125" s="50">
        <f t="shared" si="9"/>
        <v>5.9299642224480663E-3</v>
      </c>
    </row>
    <row r="126" spans="7:9" x14ac:dyDescent="0.2">
      <c r="G126" s="28">
        <v>13</v>
      </c>
      <c r="H126" s="32">
        <v>15599.6</v>
      </c>
      <c r="I126" s="50">
        <f t="shared" si="9"/>
        <v>1.27905465598082E-2</v>
      </c>
    </row>
    <row r="127" spans="7:9" x14ac:dyDescent="0.2">
      <c r="G127" s="28">
        <v>14</v>
      </c>
      <c r="H127" s="32">
        <v>9806.5</v>
      </c>
      <c r="I127" s="50">
        <f t="shared" si="9"/>
        <v>8.0406225056257278E-3</v>
      </c>
    </row>
    <row r="128" spans="7:9" x14ac:dyDescent="0.2">
      <c r="G128" s="28">
        <v>15</v>
      </c>
      <c r="H128" s="32">
        <v>19591.3</v>
      </c>
      <c r="I128" s="50">
        <f t="shared" si="9"/>
        <v>1.6063452576807764E-2</v>
      </c>
    </row>
    <row r="129" spans="7:9" x14ac:dyDescent="0.2">
      <c r="G129" s="28">
        <v>16</v>
      </c>
      <c r="H129" s="32">
        <v>11082.5</v>
      </c>
      <c r="I129" s="50">
        <f t="shared" si="9"/>
        <v>9.0868504480290761E-3</v>
      </c>
    </row>
    <row r="130" spans="7:9" x14ac:dyDescent="0.2">
      <c r="G130" s="28">
        <v>17</v>
      </c>
      <c r="H130" s="32">
        <v>7517.5</v>
      </c>
      <c r="I130" s="50">
        <f t="shared" si="9"/>
        <v>6.1638076465651776E-3</v>
      </c>
    </row>
    <row r="131" spans="7:9" x14ac:dyDescent="0.2">
      <c r="G131" s="28">
        <v>18</v>
      </c>
      <c r="H131" s="32">
        <v>778.1</v>
      </c>
      <c r="I131" s="50">
        <f t="shared" si="9"/>
        <v>6.3798586362385958E-4</v>
      </c>
    </row>
    <row r="132" spans="7:9" x14ac:dyDescent="0.2">
      <c r="G132" s="28">
        <v>19</v>
      </c>
      <c r="H132" s="32">
        <v>2005.6999999999998</v>
      </c>
      <c r="I132" s="50">
        <f t="shared" si="9"/>
        <v>1.6445292978670802E-3</v>
      </c>
    </row>
    <row r="133" spans="7:9" x14ac:dyDescent="0.2">
      <c r="G133" s="28">
        <v>20</v>
      </c>
      <c r="H133" s="32">
        <v>25160.399999999998</v>
      </c>
      <c r="I133" s="50">
        <f t="shared" si="9"/>
        <v>2.0629712791571463E-2</v>
      </c>
    </row>
    <row r="134" spans="7:9" x14ac:dyDescent="0.2">
      <c r="G134" s="28">
        <v>21</v>
      </c>
      <c r="H134" s="32">
        <v>11215.8</v>
      </c>
      <c r="I134" s="50">
        <f t="shared" si="9"/>
        <v>9.1961468310403343E-3</v>
      </c>
    </row>
    <row r="135" spans="7:9" x14ac:dyDescent="0.2">
      <c r="G135" s="28">
        <v>22</v>
      </c>
      <c r="H135" s="32">
        <v>6799.4999999999991</v>
      </c>
      <c r="I135" s="50">
        <f t="shared" si="9"/>
        <v>5.5750994469996569E-3</v>
      </c>
    </row>
    <row r="136" spans="7:9" x14ac:dyDescent="0.2">
      <c r="G136" s="28">
        <v>23</v>
      </c>
      <c r="H136" s="32">
        <v>38598.9</v>
      </c>
      <c r="I136" s="50">
        <f t="shared" si="9"/>
        <v>3.1648313264915816E-2</v>
      </c>
    </row>
    <row r="137" spans="7:9" x14ac:dyDescent="0.2">
      <c r="G137" s="28">
        <v>24</v>
      </c>
      <c r="H137" s="32">
        <v>11237.9</v>
      </c>
      <c r="I137" s="50">
        <f t="shared" si="9"/>
        <v>9.2142672366258473E-3</v>
      </c>
    </row>
    <row r="138" spans="7:9" x14ac:dyDescent="0.2">
      <c r="G138" s="28">
        <v>26</v>
      </c>
      <c r="H138" s="32">
        <v>17214.300000000003</v>
      </c>
      <c r="I138" s="50">
        <f t="shared" si="9"/>
        <v>1.4114484066546985E-2</v>
      </c>
    </row>
    <row r="139" spans="7:9" x14ac:dyDescent="0.2">
      <c r="G139" s="28">
        <v>27</v>
      </c>
      <c r="H139" s="32">
        <v>10586.9</v>
      </c>
      <c r="I139" s="50">
        <f t="shared" si="9"/>
        <v>8.6804942033150475E-3</v>
      </c>
    </row>
    <row r="140" spans="7:9" x14ac:dyDescent="0.2">
      <c r="G140" s="28">
        <v>28</v>
      </c>
      <c r="H140" s="32">
        <v>6299.2</v>
      </c>
      <c r="I140" s="50">
        <f t="shared" si="9"/>
        <v>5.1648895413692539E-3</v>
      </c>
    </row>
    <row r="141" spans="7:9" x14ac:dyDescent="0.2">
      <c r="G141" s="28">
        <v>29</v>
      </c>
      <c r="H141" s="32">
        <v>15636.800000000001</v>
      </c>
      <c r="I141" s="50">
        <f t="shared" si="9"/>
        <v>1.282104787599739E-2</v>
      </c>
    </row>
    <row r="142" spans="7:9" x14ac:dyDescent="0.2">
      <c r="G142" s="28">
        <v>30</v>
      </c>
      <c r="H142" s="32">
        <v>22618</v>
      </c>
      <c r="I142" s="50">
        <f t="shared" si="9"/>
        <v>1.8545128214168431E-2</v>
      </c>
    </row>
    <row r="143" spans="7:9" x14ac:dyDescent="0.2">
      <c r="G143" s="28">
        <v>31</v>
      </c>
      <c r="H143" s="32">
        <v>18036.199999999997</v>
      </c>
      <c r="I143" s="50">
        <f t="shared" si="9"/>
        <v>1.4788382770200045E-2</v>
      </c>
    </row>
    <row r="144" spans="7:9" x14ac:dyDescent="0.2">
      <c r="G144" s="28">
        <v>32</v>
      </c>
      <c r="H144" s="32">
        <v>15577.900000000001</v>
      </c>
      <c r="I144" s="50">
        <f t="shared" si="9"/>
        <v>1.2772754125364508E-2</v>
      </c>
    </row>
    <row r="145" spans="7:9" x14ac:dyDescent="0.2">
      <c r="G145" s="28">
        <v>33</v>
      </c>
      <c r="H145" s="32">
        <v>5955.9</v>
      </c>
      <c r="I145" s="50">
        <f t="shared" ref="I145:I176" si="10">H145/H$211</f>
        <v>4.8834083089028986E-3</v>
      </c>
    </row>
    <row r="146" spans="7:9" x14ac:dyDescent="0.2">
      <c r="G146" s="28">
        <v>34</v>
      </c>
      <c r="H146" s="32">
        <v>10648.5</v>
      </c>
      <c r="I146" s="50">
        <f t="shared" si="10"/>
        <v>8.7310017591552096E-3</v>
      </c>
    </row>
    <row r="147" spans="7:9" x14ac:dyDescent="0.2">
      <c r="G147" s="28">
        <v>35</v>
      </c>
      <c r="H147" s="32">
        <v>16007.300000000001</v>
      </c>
      <c r="I147" s="50">
        <f t="shared" si="10"/>
        <v>1.3124831146107453E-2</v>
      </c>
    </row>
    <row r="148" spans="7:9" x14ac:dyDescent="0.2">
      <c r="G148" s="28">
        <v>36</v>
      </c>
      <c r="H148" s="32">
        <v>17363.5</v>
      </c>
      <c r="I148" s="50">
        <f t="shared" si="10"/>
        <v>1.4236817302445555E-2</v>
      </c>
    </row>
    <row r="149" spans="7:9" x14ac:dyDescent="0.2">
      <c r="G149" s="28">
        <v>37</v>
      </c>
      <c r="H149" s="32">
        <v>2724.9</v>
      </c>
      <c r="I149" s="50">
        <f t="shared" si="10"/>
        <v>2.2342214108580583E-3</v>
      </c>
    </row>
    <row r="150" spans="7:9" x14ac:dyDescent="0.2">
      <c r="G150" s="28">
        <v>38</v>
      </c>
      <c r="H150" s="32">
        <v>14101.900000000001</v>
      </c>
      <c r="I150" s="50">
        <f t="shared" si="10"/>
        <v>1.1562540612051544E-2</v>
      </c>
    </row>
    <row r="151" spans="7:9" x14ac:dyDescent="0.2">
      <c r="G151" s="28">
        <v>39</v>
      </c>
      <c r="H151" s="32">
        <v>5710.2000000000007</v>
      </c>
      <c r="I151" s="50">
        <f t="shared" si="10"/>
        <v>4.6819520350404363E-3</v>
      </c>
    </row>
    <row r="152" spans="7:9" x14ac:dyDescent="0.2">
      <c r="G152" s="28">
        <v>40</v>
      </c>
      <c r="H152" s="32">
        <v>20255.8</v>
      </c>
      <c r="I152" s="50">
        <f t="shared" si="10"/>
        <v>1.6608294636154961E-2</v>
      </c>
    </row>
    <row r="153" spans="7:9" x14ac:dyDescent="0.2">
      <c r="G153" s="28">
        <v>41</v>
      </c>
      <c r="H153" s="32">
        <v>30919.399999999998</v>
      </c>
      <c r="I153" s="50">
        <f t="shared" si="10"/>
        <v>2.5351677305913846E-2</v>
      </c>
    </row>
    <row r="154" spans="7:9" x14ac:dyDescent="0.2">
      <c r="G154" s="28">
        <v>42</v>
      </c>
      <c r="H154" s="32">
        <v>8503.6999999999989</v>
      </c>
      <c r="I154" s="50">
        <f t="shared" si="10"/>
        <v>6.9724204967204911E-3</v>
      </c>
    </row>
    <row r="155" spans="7:9" x14ac:dyDescent="0.2">
      <c r="G155" s="28">
        <v>43</v>
      </c>
      <c r="H155" s="32">
        <v>13380.400000000001</v>
      </c>
      <c r="I155" s="50">
        <f t="shared" si="10"/>
        <v>1.0970962664995107E-2</v>
      </c>
    </row>
    <row r="156" spans="7:9" x14ac:dyDescent="0.2">
      <c r="G156" s="28">
        <v>44</v>
      </c>
      <c r="H156" s="32">
        <v>3676.6000000000004</v>
      </c>
      <c r="I156" s="50">
        <f t="shared" si="10"/>
        <v>3.0145467500314643E-3</v>
      </c>
    </row>
    <row r="157" spans="7:9" x14ac:dyDescent="0.2">
      <c r="G157" s="28">
        <v>45</v>
      </c>
      <c r="H157" s="32">
        <v>1881.7</v>
      </c>
      <c r="I157" s="50">
        <f t="shared" si="10"/>
        <v>1.5428582439031187E-3</v>
      </c>
    </row>
    <row r="158" spans="7:9" x14ac:dyDescent="0.2">
      <c r="G158" s="28">
        <v>46</v>
      </c>
      <c r="H158" s="32">
        <v>20568.899999999998</v>
      </c>
      <c r="I158" s="50">
        <f t="shared" si="10"/>
        <v>1.6865014047413963E-2</v>
      </c>
    </row>
    <row r="159" spans="7:9" x14ac:dyDescent="0.2">
      <c r="G159" s="28">
        <v>47</v>
      </c>
      <c r="H159" s="32">
        <v>8810.2000000000007</v>
      </c>
      <c r="I159" s="50">
        <f t="shared" si="10"/>
        <v>7.2237283841394785E-3</v>
      </c>
    </row>
    <row r="160" spans="7:9" x14ac:dyDescent="0.2">
      <c r="G160" s="28">
        <v>48</v>
      </c>
      <c r="H160" s="32">
        <v>20104.700000000004</v>
      </c>
      <c r="I160" s="50">
        <f t="shared" si="10"/>
        <v>1.6484403537332749E-2</v>
      </c>
    </row>
    <row r="161" spans="7:9" x14ac:dyDescent="0.2">
      <c r="G161" s="28">
        <v>49</v>
      </c>
      <c r="H161" s="32">
        <v>7987.2000000000007</v>
      </c>
      <c r="I161" s="50">
        <f t="shared" si="10"/>
        <v>6.5489277598464101E-3</v>
      </c>
    </row>
    <row r="162" spans="7:9" x14ac:dyDescent="0.2">
      <c r="G162" s="28">
        <v>50</v>
      </c>
      <c r="H162" s="32">
        <v>1301.9999999999998</v>
      </c>
      <c r="I162" s="50">
        <f t="shared" si="10"/>
        <v>1.0675460666215975E-3</v>
      </c>
    </row>
    <row r="163" spans="7:9" x14ac:dyDescent="0.2">
      <c r="G163" s="28">
        <v>51</v>
      </c>
      <c r="H163" s="32">
        <v>6550.3</v>
      </c>
      <c r="I163" s="50">
        <f t="shared" si="10"/>
        <v>5.3707734256462766E-3</v>
      </c>
    </row>
    <row r="164" spans="7:9" x14ac:dyDescent="0.2">
      <c r="G164" s="28">
        <v>52</v>
      </c>
      <c r="H164" s="32">
        <v>10404.4</v>
      </c>
      <c r="I164" s="50">
        <f t="shared" si="10"/>
        <v>8.5308573698600239E-3</v>
      </c>
    </row>
    <row r="165" spans="7:9" x14ac:dyDescent="0.2">
      <c r="G165" s="28">
        <v>53</v>
      </c>
      <c r="H165" s="32">
        <v>7412.1</v>
      </c>
      <c r="I165" s="50">
        <f t="shared" si="10"/>
        <v>6.0773872506958105E-3</v>
      </c>
    </row>
    <row r="166" spans="7:9" x14ac:dyDescent="0.2">
      <c r="G166" s="28">
        <v>54</v>
      </c>
      <c r="H166" s="32">
        <v>21241.599999999999</v>
      </c>
      <c r="I166" s="50">
        <f t="shared" si="10"/>
        <v>1.7416579515168455E-2</v>
      </c>
    </row>
    <row r="167" spans="7:9" x14ac:dyDescent="0.2">
      <c r="G167" s="28">
        <v>55</v>
      </c>
      <c r="H167" s="32">
        <v>6138.7999999999993</v>
      </c>
      <c r="I167" s="50">
        <f t="shared" si="10"/>
        <v>5.0333731134997416E-3</v>
      </c>
    </row>
    <row r="168" spans="7:9" x14ac:dyDescent="0.2">
      <c r="G168" s="28">
        <v>56</v>
      </c>
      <c r="H168" s="32">
        <v>5880.7</v>
      </c>
      <c r="I168" s="50">
        <f t="shared" si="10"/>
        <v>4.8217497342408827E-3</v>
      </c>
    </row>
    <row r="169" spans="7:9" x14ac:dyDescent="0.2">
      <c r="G169" s="28">
        <v>57</v>
      </c>
      <c r="H169" s="32">
        <v>8590.9</v>
      </c>
      <c r="I169" s="50">
        <f t="shared" si="10"/>
        <v>7.0439182056370843E-3</v>
      </c>
    </row>
    <row r="170" spans="7:9" x14ac:dyDescent="0.2">
      <c r="G170" s="28">
        <v>58</v>
      </c>
      <c r="H170" s="32">
        <v>13051.800000000001</v>
      </c>
      <c r="I170" s="50">
        <f t="shared" si="10"/>
        <v>1.0701534371990607E-2</v>
      </c>
    </row>
    <row r="171" spans="7:9" x14ac:dyDescent="0.2">
      <c r="G171" s="28">
        <v>59</v>
      </c>
      <c r="H171" s="32">
        <v>9526.2999999999993</v>
      </c>
      <c r="I171" s="50">
        <f t="shared" si="10"/>
        <v>7.8108787207813567E-3</v>
      </c>
    </row>
    <row r="172" spans="7:9" x14ac:dyDescent="0.2">
      <c r="G172" s="28">
        <v>61</v>
      </c>
      <c r="H172" s="32">
        <v>10075.4</v>
      </c>
      <c r="I172" s="50">
        <f t="shared" si="10"/>
        <v>8.2611011057137067E-3</v>
      </c>
    </row>
    <row r="173" spans="7:9" x14ac:dyDescent="0.2">
      <c r="G173" s="28">
        <v>62</v>
      </c>
      <c r="H173" s="32">
        <v>19102.599999999999</v>
      </c>
      <c r="I173" s="50">
        <f t="shared" si="10"/>
        <v>1.5662753834290118E-2</v>
      </c>
    </row>
    <row r="174" spans="7:9" x14ac:dyDescent="0.2">
      <c r="G174" s="28">
        <v>63</v>
      </c>
      <c r="H174" s="32">
        <v>12722.800000000001</v>
      </c>
      <c r="I174" s="50">
        <f t="shared" si="10"/>
        <v>1.043177810784429E-2</v>
      </c>
    </row>
    <row r="175" spans="7:9" x14ac:dyDescent="0.2">
      <c r="G175" s="28">
        <v>64</v>
      </c>
      <c r="H175" s="32">
        <v>8968.2999999999993</v>
      </c>
      <c r="I175" s="50">
        <f t="shared" si="10"/>
        <v>7.3533589779435291E-3</v>
      </c>
    </row>
    <row r="176" spans="7:9" x14ac:dyDescent="0.2">
      <c r="G176" s="28">
        <v>65</v>
      </c>
      <c r="H176" s="32">
        <v>7363.7000000000007</v>
      </c>
      <c r="I176" s="50">
        <f t="shared" si="10"/>
        <v>6.0377027425356838E-3</v>
      </c>
    </row>
    <row r="177" spans="7:9" x14ac:dyDescent="0.2">
      <c r="G177" s="28">
        <v>66</v>
      </c>
      <c r="H177" s="32">
        <v>6677.4000000000005</v>
      </c>
      <c r="I177" s="50">
        <f t="shared" ref="I177:I208" si="11">H177/H$211</f>
        <v>5.4749862559593373E-3</v>
      </c>
    </row>
    <row r="178" spans="7:9" x14ac:dyDescent="0.2">
      <c r="G178" s="28">
        <v>67</v>
      </c>
      <c r="H178" s="32">
        <v>28375.9</v>
      </c>
      <c r="I178" s="50">
        <f t="shared" si="11"/>
        <v>2.3266190807870811E-2</v>
      </c>
    </row>
    <row r="179" spans="7:9" x14ac:dyDescent="0.2">
      <c r="G179" s="28">
        <v>68</v>
      </c>
      <c r="H179" s="32">
        <v>8928</v>
      </c>
      <c r="I179" s="50">
        <f t="shared" si="11"/>
        <v>7.3203158854052422E-3</v>
      </c>
    </row>
    <row r="180" spans="7:9" x14ac:dyDescent="0.2">
      <c r="G180" s="28">
        <v>69</v>
      </c>
      <c r="H180" s="32">
        <v>8236.6999999999989</v>
      </c>
      <c r="I180" s="50">
        <f t="shared" si="11"/>
        <v>6.7534997595561546E-3</v>
      </c>
    </row>
    <row r="181" spans="7:9" x14ac:dyDescent="0.2">
      <c r="G181" s="28">
        <v>70</v>
      </c>
      <c r="H181" s="32">
        <v>9374.8000000000011</v>
      </c>
      <c r="I181" s="50">
        <f t="shared" si="11"/>
        <v>7.6866596508173238E-3</v>
      </c>
    </row>
    <row r="182" spans="7:9" x14ac:dyDescent="0.2">
      <c r="G182" s="28">
        <v>71</v>
      </c>
      <c r="H182" s="32">
        <v>3620.8</v>
      </c>
      <c r="I182" s="50">
        <f t="shared" si="11"/>
        <v>2.9687947757476817E-3</v>
      </c>
    </row>
    <row r="183" spans="7:9" x14ac:dyDescent="0.2">
      <c r="G183" s="28">
        <v>72</v>
      </c>
      <c r="H183" s="32">
        <v>20717.699999999997</v>
      </c>
      <c r="I183" s="50">
        <f t="shared" si="11"/>
        <v>1.6987019312170715E-2</v>
      </c>
    </row>
    <row r="184" spans="7:9" x14ac:dyDescent="0.2">
      <c r="G184" s="28">
        <v>73</v>
      </c>
      <c r="H184" s="32">
        <v>9606.9</v>
      </c>
      <c r="I184" s="50">
        <f t="shared" si="11"/>
        <v>7.8769649058579323E-3</v>
      </c>
    </row>
    <row r="185" spans="7:9" x14ac:dyDescent="0.2">
      <c r="G185" s="28">
        <v>74</v>
      </c>
      <c r="H185" s="32">
        <v>14774.6</v>
      </c>
      <c r="I185" s="50">
        <f t="shared" si="11"/>
        <v>1.2114106079806036E-2</v>
      </c>
    </row>
    <row r="186" spans="7:9" x14ac:dyDescent="0.2">
      <c r="G186" s="28">
        <v>75</v>
      </c>
      <c r="H186" s="32">
        <v>5716.4000000000005</v>
      </c>
      <c r="I186" s="50">
        <f t="shared" si="11"/>
        <v>4.6870355877386347E-3</v>
      </c>
    </row>
    <row r="187" spans="7:9" x14ac:dyDescent="0.2">
      <c r="G187" s="28">
        <v>76</v>
      </c>
      <c r="H187" s="32">
        <v>11876.1</v>
      </c>
      <c r="I187" s="50">
        <f t="shared" si="11"/>
        <v>9.7375451933984312E-3</v>
      </c>
    </row>
    <row r="188" spans="7:9" x14ac:dyDescent="0.2">
      <c r="G188" s="28">
        <v>77</v>
      </c>
      <c r="H188" s="32">
        <v>13109.9</v>
      </c>
      <c r="I188" s="50">
        <f t="shared" si="11"/>
        <v>1.074917218033985E-2</v>
      </c>
    </row>
    <row r="189" spans="7:9" x14ac:dyDescent="0.2">
      <c r="G189" s="28">
        <v>78</v>
      </c>
      <c r="H189" s="32">
        <v>4151.7</v>
      </c>
      <c r="I189" s="50">
        <f t="shared" si="11"/>
        <v>3.4040944737272561E-3</v>
      </c>
    </row>
    <row r="190" spans="7:9" x14ac:dyDescent="0.2">
      <c r="G190" s="28">
        <v>79</v>
      </c>
      <c r="H190" s="32">
        <v>15481.400000000003</v>
      </c>
      <c r="I190" s="50">
        <f t="shared" si="11"/>
        <v>1.269363108740062E-2</v>
      </c>
    </row>
    <row r="191" spans="7:9" x14ac:dyDescent="0.2">
      <c r="G191" s="28">
        <v>80</v>
      </c>
      <c r="H191" s="32">
        <v>7843</v>
      </c>
      <c r="I191" s="50">
        <f t="shared" si="11"/>
        <v>6.4306941632205766E-3</v>
      </c>
    </row>
    <row r="192" spans="7:9" x14ac:dyDescent="0.2">
      <c r="G192" s="28">
        <v>81</v>
      </c>
      <c r="H192" s="32">
        <v>9442.6</v>
      </c>
      <c r="I192" s="50">
        <f t="shared" si="11"/>
        <v>7.7422507593556834E-3</v>
      </c>
    </row>
    <row r="193" spans="7:9" x14ac:dyDescent="0.2">
      <c r="G193" s="28">
        <v>82</v>
      </c>
      <c r="H193" s="32">
        <v>22969.100000000002</v>
      </c>
      <c r="I193" s="50">
        <f t="shared" si="11"/>
        <v>1.8833004883900262E-2</v>
      </c>
    </row>
    <row r="194" spans="7:9" x14ac:dyDescent="0.2">
      <c r="G194" s="28">
        <v>83</v>
      </c>
      <c r="H194" s="32">
        <v>4302.7999999999993</v>
      </c>
      <c r="I194" s="50">
        <f t="shared" si="11"/>
        <v>3.52798557254947E-3</v>
      </c>
    </row>
    <row r="195" spans="7:9" x14ac:dyDescent="0.2">
      <c r="G195" s="28">
        <v>84</v>
      </c>
      <c r="H195" s="32">
        <v>11288.3</v>
      </c>
      <c r="I195" s="50">
        <f t="shared" si="11"/>
        <v>9.2555916004950708E-3</v>
      </c>
    </row>
    <row r="196" spans="7:9" x14ac:dyDescent="0.2">
      <c r="G196" s="28">
        <v>85</v>
      </c>
      <c r="H196" s="32">
        <v>670</v>
      </c>
      <c r="I196" s="50">
        <f t="shared" si="11"/>
        <v>5.4935166254721241E-4</v>
      </c>
    </row>
    <row r="197" spans="7:9" x14ac:dyDescent="0.2">
      <c r="G197" s="28">
        <v>86</v>
      </c>
      <c r="H197" s="32">
        <v>14834.300000000001</v>
      </c>
      <c r="I197" s="50">
        <f t="shared" si="11"/>
        <v>1.2163055772722557E-2</v>
      </c>
    </row>
    <row r="198" spans="7:9" x14ac:dyDescent="0.2">
      <c r="G198" s="28">
        <v>87</v>
      </c>
      <c r="H198" s="32">
        <v>7173.4</v>
      </c>
      <c r="I198" s="50">
        <f t="shared" si="11"/>
        <v>5.8816704718151836E-3</v>
      </c>
    </row>
    <row r="199" spans="7:9" x14ac:dyDescent="0.2">
      <c r="G199" s="28">
        <v>88</v>
      </c>
      <c r="H199" s="32">
        <v>20603.399999999998</v>
      </c>
      <c r="I199" s="50">
        <f t="shared" si="11"/>
        <v>1.6893301558395871E-2</v>
      </c>
    </row>
    <row r="200" spans="7:9" x14ac:dyDescent="0.2">
      <c r="G200" s="28">
        <v>89</v>
      </c>
      <c r="H200" s="32">
        <v>2632.3</v>
      </c>
      <c r="I200" s="50">
        <f t="shared" si="11"/>
        <v>2.1582960915269064E-3</v>
      </c>
    </row>
    <row r="201" spans="7:9" x14ac:dyDescent="0.2">
      <c r="G201" s="28">
        <v>90</v>
      </c>
      <c r="H201" s="32">
        <v>4857.7</v>
      </c>
      <c r="I201" s="50">
        <f t="shared" si="11"/>
        <v>3.9829635390381994E-3</v>
      </c>
    </row>
    <row r="202" spans="7:9" x14ac:dyDescent="0.2">
      <c r="G202" s="28">
        <v>91</v>
      </c>
      <c r="H202" s="32">
        <v>27695.8</v>
      </c>
      <c r="I202" s="50">
        <f t="shared" si="11"/>
        <v>2.2708557873992664E-2</v>
      </c>
    </row>
    <row r="203" spans="7:9" x14ac:dyDescent="0.2">
      <c r="G203" s="28">
        <v>92</v>
      </c>
      <c r="H203" s="32">
        <v>4684.0999999999995</v>
      </c>
      <c r="I203" s="50">
        <f t="shared" si="11"/>
        <v>3.8406240634886527E-3</v>
      </c>
    </row>
    <row r="204" spans="7:9" x14ac:dyDescent="0.2">
      <c r="G204" s="28">
        <v>93</v>
      </c>
      <c r="H204" s="32">
        <v>22345.599999999999</v>
      </c>
      <c r="I204" s="50">
        <f t="shared" si="11"/>
        <v>1.8321779866589533E-2</v>
      </c>
    </row>
    <row r="205" spans="7:9" x14ac:dyDescent="0.2">
      <c r="G205" s="28">
        <v>94</v>
      </c>
      <c r="H205" s="32">
        <v>2188.6000000000004</v>
      </c>
      <c r="I205" s="50">
        <f t="shared" si="11"/>
        <v>1.7944941024639241E-3</v>
      </c>
    </row>
    <row r="206" spans="7:9" x14ac:dyDescent="0.2">
      <c r="G206" s="28">
        <v>95</v>
      </c>
      <c r="H206" s="32">
        <v>908.3</v>
      </c>
      <c r="I206" s="50">
        <f t="shared" si="11"/>
        <v>7.4474047028601936E-4</v>
      </c>
    </row>
    <row r="207" spans="7:9" x14ac:dyDescent="0.2">
      <c r="G207" s="28">
        <v>96</v>
      </c>
      <c r="H207" s="32">
        <v>19762.899999999998</v>
      </c>
      <c r="I207" s="50">
        <f t="shared" si="11"/>
        <v>1.6204152196648211E-2</v>
      </c>
    </row>
    <row r="208" spans="7:9" x14ac:dyDescent="0.2">
      <c r="G208" s="28">
        <v>97</v>
      </c>
      <c r="H208" s="32">
        <v>12524</v>
      </c>
      <c r="I208" s="50">
        <f t="shared" si="11"/>
        <v>1.0268776450360131E-2</v>
      </c>
    </row>
    <row r="209" spans="7:9" x14ac:dyDescent="0.2">
      <c r="G209" s="28">
        <v>98</v>
      </c>
      <c r="H209" s="32">
        <v>11715.699999999999</v>
      </c>
      <c r="I209" s="50">
        <f t="shared" ref="I209:I210" si="12">H209/H$211</f>
        <v>9.6060287655289189E-3</v>
      </c>
    </row>
    <row r="210" spans="7:9" x14ac:dyDescent="0.2">
      <c r="G210" s="28">
        <v>99</v>
      </c>
      <c r="H210" s="32">
        <v>4702.7</v>
      </c>
      <c r="I210" s="50">
        <f t="shared" si="12"/>
        <v>3.8558747215832472E-3</v>
      </c>
    </row>
    <row r="211" spans="7:9" x14ac:dyDescent="0.2">
      <c r="G211" s="29" t="s">
        <v>30</v>
      </c>
      <c r="H211" s="34">
        <f>SUM(H113:H210)</f>
        <v>1219619.5000000002</v>
      </c>
    </row>
    <row r="213" spans="7:9" x14ac:dyDescent="0.2">
      <c r="G213" t="s">
        <v>62</v>
      </c>
      <c r="H213">
        <f>AVERAGE(H$113:H$210)</f>
        <v>12445.096938775512</v>
      </c>
    </row>
    <row r="214" spans="7:9" x14ac:dyDescent="0.2">
      <c r="G214" t="s">
        <v>64</v>
      </c>
      <c r="H214">
        <f>MIN(H$113:H$210)</f>
        <v>670</v>
      </c>
    </row>
    <row r="215" spans="7:9" x14ac:dyDescent="0.2">
      <c r="G215" t="s">
        <v>63</v>
      </c>
      <c r="H215">
        <f>MAX(H$113:H$210)</f>
        <v>39309.199999999997</v>
      </c>
    </row>
    <row r="216" spans="7:9" x14ac:dyDescent="0.2">
      <c r="G216" t="s">
        <v>134</v>
      </c>
      <c r="H216">
        <f>STDEV(H113:H210)</f>
        <v>8147.1795571209723</v>
      </c>
    </row>
  </sheetData>
  <printOptions gridLines="1"/>
  <pageMargins left="0.25" right="0.25" top="0.75" bottom="0.75" header="0.3" footer="0.3"/>
  <pageSetup scale="22" orientation="portrait" r:id="rId1"/>
  <ignoredErrors>
    <ignoredError sqref="H9:H11 H96:H98" formulaRange="1"/>
    <ignoredError sqref="M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5"/>
  <sheetViews>
    <sheetView workbookViewId="0">
      <selection activeCell="H13" sqref="H13"/>
    </sheetView>
  </sheetViews>
  <sheetFormatPr baseColWidth="10" defaultColWidth="8.83203125" defaultRowHeight="15" x14ac:dyDescent="0.2"/>
  <cols>
    <col min="1" max="1" width="28.33203125" customWidth="1"/>
    <col min="2" max="6" width="10.5" style="10" customWidth="1"/>
    <col min="7" max="10" width="10.5" customWidth="1"/>
    <col min="11" max="17" width="10.33203125" customWidth="1"/>
    <col min="18" max="76" width="3" customWidth="1"/>
    <col min="77" max="77" width="8.83203125" customWidth="1"/>
    <col min="78" max="78" width="6.33203125" customWidth="1"/>
    <col min="79" max="82" width="2" customWidth="1"/>
    <col min="83" max="128" width="3" customWidth="1"/>
    <col min="129" max="129" width="9.33203125" bestFit="1" customWidth="1"/>
    <col min="130" max="130" width="8.1640625" customWidth="1"/>
    <col min="131" max="136" width="2" customWidth="1"/>
    <col min="137" max="195" width="3" customWidth="1"/>
    <col min="196" max="196" width="11.1640625" bestFit="1" customWidth="1"/>
    <col min="197" max="197" width="6.5" customWidth="1"/>
  </cols>
  <sheetData>
    <row r="3" spans="1:13" x14ac:dyDescent="0.2">
      <c r="A3" s="26" t="s">
        <v>37</v>
      </c>
      <c r="B3" s="31" t="s">
        <v>29</v>
      </c>
    </row>
    <row r="4" spans="1:13" x14ac:dyDescent="0.2">
      <c r="A4" s="26" t="s">
        <v>31</v>
      </c>
      <c r="B4" t="s">
        <v>11</v>
      </c>
      <c r="C4" t="s">
        <v>8</v>
      </c>
      <c r="D4" t="s">
        <v>14</v>
      </c>
      <c r="E4" t="s">
        <v>15</v>
      </c>
      <c r="F4" s="18" t="s">
        <v>30</v>
      </c>
    </row>
    <row r="5" spans="1:13" x14ac:dyDescent="0.2">
      <c r="A5" s="28" t="s">
        <v>9</v>
      </c>
      <c r="B5" s="32">
        <v>10</v>
      </c>
      <c r="C5" s="32">
        <v>107</v>
      </c>
      <c r="D5" s="32">
        <v>11</v>
      </c>
      <c r="E5" s="32">
        <v>11</v>
      </c>
      <c r="F5" s="32">
        <v>139</v>
      </c>
    </row>
    <row r="6" spans="1:13" x14ac:dyDescent="0.2">
      <c r="A6" s="28" t="s">
        <v>13</v>
      </c>
      <c r="B6" s="32">
        <v>31</v>
      </c>
      <c r="C6" s="32">
        <v>373</v>
      </c>
      <c r="D6" s="32">
        <v>34</v>
      </c>
      <c r="E6" s="32">
        <v>40</v>
      </c>
      <c r="F6" s="32">
        <v>478</v>
      </c>
    </row>
    <row r="7" spans="1:13" x14ac:dyDescent="0.2">
      <c r="A7" s="28" t="s">
        <v>10</v>
      </c>
      <c r="B7" s="32">
        <v>35</v>
      </c>
      <c r="C7" s="32">
        <v>298</v>
      </c>
      <c r="D7" s="32">
        <v>23</v>
      </c>
      <c r="E7" s="32">
        <v>29</v>
      </c>
      <c r="F7" s="32">
        <v>385</v>
      </c>
    </row>
    <row r="8" spans="1:13" x14ac:dyDescent="0.2">
      <c r="A8" s="28" t="s">
        <v>12</v>
      </c>
      <c r="B8" s="32">
        <v>20</v>
      </c>
      <c r="C8" s="32">
        <v>258</v>
      </c>
      <c r="D8" s="32">
        <v>30</v>
      </c>
      <c r="E8" s="32">
        <v>27</v>
      </c>
      <c r="F8" s="32">
        <v>335</v>
      </c>
    </row>
    <row r="9" spans="1:13" x14ac:dyDescent="0.2">
      <c r="A9" s="28" t="s">
        <v>30</v>
      </c>
      <c r="B9" s="32">
        <v>96</v>
      </c>
      <c r="C9" s="32">
        <v>1036</v>
      </c>
      <c r="D9" s="32">
        <v>98</v>
      </c>
      <c r="E9" s="32">
        <v>107</v>
      </c>
      <c r="F9" s="32">
        <v>1337</v>
      </c>
    </row>
    <row r="10" spans="1:13" x14ac:dyDescent="0.2">
      <c r="B10"/>
      <c r="C10"/>
      <c r="D10"/>
      <c r="E10"/>
      <c r="F10"/>
    </row>
    <row r="12" spans="1:13" ht="30" x14ac:dyDescent="0.2">
      <c r="A12" s="40" t="s">
        <v>138</v>
      </c>
      <c r="B12" s="53" t="s">
        <v>149</v>
      </c>
      <c r="C12" s="53" t="s">
        <v>11</v>
      </c>
      <c r="D12" s="53" t="s">
        <v>8</v>
      </c>
      <c r="E12" s="53" t="s">
        <v>14</v>
      </c>
      <c r="F12" s="53" t="s">
        <v>15</v>
      </c>
      <c r="G12" s="53" t="s">
        <v>30</v>
      </c>
      <c r="I12" s="53" t="s">
        <v>150</v>
      </c>
      <c r="J12" s="53" t="s">
        <v>151</v>
      </c>
      <c r="K12" s="53" t="s">
        <v>205</v>
      </c>
      <c r="L12" s="53" t="s">
        <v>148</v>
      </c>
      <c r="M12" s="53" t="s">
        <v>192</v>
      </c>
    </row>
    <row r="13" spans="1:13" x14ac:dyDescent="0.2">
      <c r="A13" t="s">
        <v>9</v>
      </c>
      <c r="B13">
        <v>11</v>
      </c>
      <c r="C13" s="10">
        <v>10</v>
      </c>
      <c r="D13" s="10">
        <v>107</v>
      </c>
      <c r="E13" s="10">
        <v>11</v>
      </c>
      <c r="F13" s="10">
        <v>11</v>
      </c>
      <c r="G13" s="10">
        <v>139</v>
      </c>
      <c r="I13">
        <f>G13/B13</f>
        <v>12.636363636363637</v>
      </c>
      <c r="J13">
        <f>(D13+E13)/B13</f>
        <v>10.727272727272727</v>
      </c>
      <c r="K13">
        <f>D13/B13</f>
        <v>9.7272727272727266</v>
      </c>
      <c r="L13">
        <f>D13+E13</f>
        <v>118</v>
      </c>
      <c r="M13" s="50">
        <f>L13/L$17</f>
        <v>0.10405643738977072</v>
      </c>
    </row>
    <row r="14" spans="1:13" x14ac:dyDescent="0.2">
      <c r="A14" t="s">
        <v>13</v>
      </c>
      <c r="B14">
        <v>33</v>
      </c>
      <c r="C14" s="10">
        <v>31</v>
      </c>
      <c r="D14" s="10">
        <v>373</v>
      </c>
      <c r="E14" s="10">
        <v>34</v>
      </c>
      <c r="F14" s="10">
        <v>40</v>
      </c>
      <c r="G14" s="10">
        <v>478</v>
      </c>
      <c r="I14">
        <f>G14/B14</f>
        <v>14.484848484848484</v>
      </c>
      <c r="J14">
        <f>(D14+E14)/B14</f>
        <v>12.333333333333334</v>
      </c>
      <c r="K14">
        <f>D14/B14</f>
        <v>11.303030303030303</v>
      </c>
      <c r="L14">
        <f t="shared" ref="L14:L17" si="0">D14+E14</f>
        <v>407</v>
      </c>
      <c r="M14" s="50">
        <f>L14/L$17</f>
        <v>0.35890652557319225</v>
      </c>
    </row>
    <row r="15" spans="1:13" x14ac:dyDescent="0.2">
      <c r="A15" t="s">
        <v>10</v>
      </c>
      <c r="B15">
        <v>28</v>
      </c>
      <c r="C15" s="10">
        <v>35</v>
      </c>
      <c r="D15" s="10">
        <v>298</v>
      </c>
      <c r="E15" s="10">
        <v>23</v>
      </c>
      <c r="F15" s="10">
        <v>29</v>
      </c>
      <c r="G15" s="10">
        <v>385</v>
      </c>
      <c r="I15">
        <f>G15/B15</f>
        <v>13.75</v>
      </c>
      <c r="J15">
        <f>(D15+E15)/B15</f>
        <v>11.464285714285714</v>
      </c>
      <c r="K15">
        <f>D15/B15</f>
        <v>10.642857142857142</v>
      </c>
      <c r="L15">
        <f t="shared" si="0"/>
        <v>321</v>
      </c>
      <c r="M15" s="50">
        <f>L15/L$17</f>
        <v>0.28306878306878308</v>
      </c>
    </row>
    <row r="16" spans="1:13" x14ac:dyDescent="0.2">
      <c r="A16" t="s">
        <v>12</v>
      </c>
      <c r="B16" s="54">
        <v>26</v>
      </c>
      <c r="C16" s="43">
        <v>20</v>
      </c>
      <c r="D16" s="43">
        <v>258</v>
      </c>
      <c r="E16" s="43">
        <v>30</v>
      </c>
      <c r="F16" s="43">
        <v>27</v>
      </c>
      <c r="G16" s="43">
        <v>335</v>
      </c>
      <c r="I16" s="54">
        <f>G16/B16</f>
        <v>12.884615384615385</v>
      </c>
      <c r="J16" s="54">
        <f>(D16+E16)/B16</f>
        <v>11.076923076923077</v>
      </c>
      <c r="K16" s="54">
        <f>D16/B16</f>
        <v>9.9230769230769234</v>
      </c>
      <c r="L16" s="54">
        <f t="shared" si="0"/>
        <v>288</v>
      </c>
      <c r="M16" s="50">
        <f>L16/L$17</f>
        <v>0.25396825396825395</v>
      </c>
    </row>
    <row r="17" spans="1:13" x14ac:dyDescent="0.2">
      <c r="A17" t="s">
        <v>30</v>
      </c>
      <c r="B17">
        <f>SUM(B13:B16)</f>
        <v>98</v>
      </c>
      <c r="C17" s="10">
        <v>96</v>
      </c>
      <c r="D17" s="10">
        <v>1036</v>
      </c>
      <c r="E17" s="10">
        <v>98</v>
      </c>
      <c r="F17" s="10">
        <v>107</v>
      </c>
      <c r="G17" s="10">
        <v>1337</v>
      </c>
      <c r="I17">
        <f>G17/B17</f>
        <v>13.642857142857142</v>
      </c>
      <c r="J17">
        <f>(D17+E17)/B17</f>
        <v>11.571428571428571</v>
      </c>
      <c r="K17">
        <f>D17/B17</f>
        <v>10.571428571428571</v>
      </c>
      <c r="L17">
        <f t="shared" si="0"/>
        <v>1134</v>
      </c>
      <c r="M17" s="50"/>
    </row>
    <row r="19" spans="1:13" ht="30" x14ac:dyDescent="0.2">
      <c r="A19" s="40" t="s">
        <v>138</v>
      </c>
      <c r="B19" s="53" t="s">
        <v>149</v>
      </c>
      <c r="C19" s="53" t="s">
        <v>151</v>
      </c>
      <c r="D19" s="53" t="s">
        <v>205</v>
      </c>
      <c r="E19" s="78"/>
      <c r="F19" s="78"/>
      <c r="G19" s="78"/>
      <c r="H19" s="58"/>
      <c r="I19" s="78"/>
      <c r="J19" s="58"/>
      <c r="K19" s="58"/>
      <c r="L19" s="78"/>
      <c r="M19" s="78"/>
    </row>
    <row r="20" spans="1:13" x14ac:dyDescent="0.2">
      <c r="A20" t="s">
        <v>9</v>
      </c>
      <c r="B20">
        <v>11</v>
      </c>
      <c r="C20" s="65">
        <f>J13</f>
        <v>10.727272727272727</v>
      </c>
      <c r="D20" s="65">
        <f>K13</f>
        <v>9.7272727272727266</v>
      </c>
      <c r="E20" s="44"/>
      <c r="F20" s="44"/>
      <c r="G20" s="44"/>
      <c r="H20" s="58"/>
      <c r="I20" s="58"/>
      <c r="J20" s="58"/>
      <c r="K20" s="58"/>
      <c r="L20" s="58"/>
      <c r="M20" s="79"/>
    </row>
    <row r="21" spans="1:13" x14ac:dyDescent="0.2">
      <c r="A21" t="s">
        <v>13</v>
      </c>
      <c r="B21">
        <v>33</v>
      </c>
      <c r="C21" s="65">
        <f t="shared" ref="C21:D24" si="1">J14</f>
        <v>12.333333333333334</v>
      </c>
      <c r="D21" s="65">
        <f t="shared" si="1"/>
        <v>11.303030303030303</v>
      </c>
      <c r="E21" s="44"/>
      <c r="F21" s="44"/>
      <c r="G21" s="44"/>
      <c r="H21" s="58"/>
      <c r="I21" s="58"/>
      <c r="J21" s="58"/>
      <c r="K21" s="58"/>
      <c r="L21" s="58"/>
      <c r="M21" s="79"/>
    </row>
    <row r="22" spans="1:13" x14ac:dyDescent="0.2">
      <c r="A22" t="s">
        <v>10</v>
      </c>
      <c r="B22">
        <v>28</v>
      </c>
      <c r="C22" s="65">
        <f t="shared" si="1"/>
        <v>11.464285714285714</v>
      </c>
      <c r="D22" s="65">
        <f t="shared" si="1"/>
        <v>10.642857142857142</v>
      </c>
      <c r="E22" s="44"/>
      <c r="F22" s="44"/>
      <c r="G22" s="44"/>
      <c r="H22" s="58"/>
      <c r="I22" s="58"/>
      <c r="J22" s="58"/>
      <c r="K22" s="58"/>
      <c r="L22" s="58"/>
      <c r="M22" s="79"/>
    </row>
    <row r="23" spans="1:13" x14ac:dyDescent="0.2">
      <c r="A23" t="s">
        <v>12</v>
      </c>
      <c r="B23" s="54">
        <v>26</v>
      </c>
      <c r="C23" s="80">
        <f t="shared" si="1"/>
        <v>11.076923076923077</v>
      </c>
      <c r="D23" s="80">
        <f t="shared" si="1"/>
        <v>9.9230769230769234</v>
      </c>
      <c r="E23" s="44"/>
      <c r="F23" s="44"/>
      <c r="G23" s="44"/>
      <c r="H23" s="58"/>
      <c r="I23" s="58"/>
      <c r="J23" s="58"/>
      <c r="K23" s="58"/>
      <c r="L23" s="58"/>
      <c r="M23" s="79"/>
    </row>
    <row r="24" spans="1:13" x14ac:dyDescent="0.2">
      <c r="A24" t="s">
        <v>30</v>
      </c>
      <c r="B24">
        <f>SUM(B20:B23)</f>
        <v>98</v>
      </c>
      <c r="C24" s="65">
        <f t="shared" si="1"/>
        <v>11.571428571428571</v>
      </c>
      <c r="D24" s="65">
        <f t="shared" si="1"/>
        <v>10.571428571428571</v>
      </c>
      <c r="E24" s="44"/>
      <c r="F24" s="44"/>
      <c r="G24" s="44"/>
      <c r="H24" s="58"/>
      <c r="I24" s="58"/>
      <c r="J24" s="58"/>
      <c r="K24" s="58"/>
      <c r="L24" s="58"/>
      <c r="M24" s="79"/>
    </row>
    <row r="25" spans="1:13" x14ac:dyDescent="0.2">
      <c r="E25" s="44"/>
      <c r="F25" s="44"/>
      <c r="G25" s="58"/>
      <c r="H25" s="58"/>
      <c r="I25" s="58"/>
      <c r="J25" s="58"/>
      <c r="K25" s="58"/>
      <c r="L25" s="58"/>
      <c r="M25" s="58"/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1"/>
  <sheetViews>
    <sheetView topLeftCell="A10" workbookViewId="0">
      <selection activeCell="B4" sqref="B4"/>
    </sheetView>
  </sheetViews>
  <sheetFormatPr baseColWidth="10" defaultColWidth="8.83203125" defaultRowHeight="15" x14ac:dyDescent="0.2"/>
  <cols>
    <col min="1" max="1" width="10.1640625" customWidth="1"/>
    <col min="2" max="2" width="15.6640625" style="10" customWidth="1"/>
    <col min="3" max="3" width="7.83203125" customWidth="1"/>
    <col min="4" max="5" width="10.6640625" customWidth="1"/>
    <col min="6" max="6" width="6.83203125" customWidth="1"/>
    <col min="7" max="7" width="18.83203125" customWidth="1"/>
    <col min="8" max="8" width="13.5" style="10" customWidth="1"/>
    <col min="9" max="9" width="12.33203125" style="10" customWidth="1"/>
    <col min="10" max="10" width="13.5" style="10" customWidth="1"/>
    <col min="11" max="11" width="7.83203125" style="10" customWidth="1"/>
    <col min="12" max="12" width="12" style="10" customWidth="1"/>
    <col min="13" max="13" width="8" style="10" customWidth="1"/>
    <col min="14" max="14" width="10.33203125" customWidth="1"/>
    <col min="15" max="15" width="10.33203125" style="50" customWidth="1"/>
    <col min="16" max="22" width="10.33203125" customWidth="1"/>
    <col min="23" max="81" width="3" customWidth="1"/>
    <col min="82" max="82" width="8.83203125" customWidth="1"/>
    <col min="83" max="83" width="6.33203125" customWidth="1"/>
    <col min="84" max="87" width="2" customWidth="1"/>
    <col min="88" max="133" width="3" customWidth="1"/>
    <col min="134" max="134" width="9.33203125" bestFit="1" customWidth="1"/>
    <col min="135" max="135" width="8.1640625" customWidth="1"/>
    <col min="136" max="141" width="2" customWidth="1"/>
    <col min="142" max="200" width="3" customWidth="1"/>
    <col min="201" max="201" width="11.1640625" bestFit="1" customWidth="1"/>
    <col min="202" max="202" width="6.5" customWidth="1"/>
  </cols>
  <sheetData>
    <row r="1" spans="1:15" x14ac:dyDescent="0.2">
      <c r="B1"/>
    </row>
    <row r="2" spans="1:15" x14ac:dyDescent="0.2">
      <c r="A2" s="31" t="s">
        <v>1</v>
      </c>
      <c r="B2" t="s">
        <v>42</v>
      </c>
    </row>
    <row r="3" spans="1:15" x14ac:dyDescent="0.2">
      <c r="B3"/>
    </row>
    <row r="4" spans="1:15" ht="30" x14ac:dyDescent="0.2">
      <c r="A4" s="63" t="s">
        <v>31</v>
      </c>
      <c r="B4" s="18" t="s">
        <v>32</v>
      </c>
      <c r="C4" s="18" t="s">
        <v>122</v>
      </c>
      <c r="D4" s="18" t="s">
        <v>145</v>
      </c>
      <c r="G4" s="40" t="s">
        <v>138</v>
      </c>
      <c r="H4" s="39" t="s">
        <v>146</v>
      </c>
      <c r="I4" s="39"/>
      <c r="J4" s="39" t="s">
        <v>123</v>
      </c>
      <c r="K4" s="39"/>
      <c r="L4" s="39" t="s">
        <v>148</v>
      </c>
      <c r="M4" s="39"/>
      <c r="N4" s="39" t="s">
        <v>149</v>
      </c>
    </row>
    <row r="5" spans="1:15" x14ac:dyDescent="0.2">
      <c r="A5" s="60">
        <v>38353</v>
      </c>
      <c r="B5" s="32">
        <v>87433.600000000006</v>
      </c>
      <c r="C5" s="32">
        <v>38156</v>
      </c>
      <c r="D5" s="32">
        <v>140</v>
      </c>
      <c r="G5" s="40" t="s">
        <v>9</v>
      </c>
      <c r="H5" s="10">
        <v>121059.39999999995</v>
      </c>
      <c r="I5" s="52">
        <f>H5/H$17</f>
        <v>9.9259974114877567E-2</v>
      </c>
      <c r="J5" s="10">
        <v>38874</v>
      </c>
      <c r="K5" s="52">
        <f>J5/J$17</f>
        <v>9.9207594839796354E-2</v>
      </c>
      <c r="L5" s="10">
        <v>118</v>
      </c>
      <c r="M5" s="52">
        <f>L5/L$17</f>
        <v>0.10405643738977072</v>
      </c>
      <c r="N5">
        <v>11</v>
      </c>
      <c r="O5" s="50">
        <f>N5/N$17</f>
        <v>0.11224489795918367</v>
      </c>
    </row>
    <row r="6" spans="1:15" x14ac:dyDescent="0.2">
      <c r="A6" s="60">
        <v>38354</v>
      </c>
      <c r="B6" s="32">
        <v>110078.40000000004</v>
      </c>
      <c r="C6" s="32">
        <v>51364</v>
      </c>
      <c r="D6" s="32">
        <v>147</v>
      </c>
      <c r="G6" t="s">
        <v>8</v>
      </c>
      <c r="H6" s="10">
        <v>120509.39999999995</v>
      </c>
      <c r="I6" s="52">
        <f>H6/H$18</f>
        <v>9.9207594839796312E-2</v>
      </c>
      <c r="J6" s="10">
        <v>38874</v>
      </c>
      <c r="K6" s="52"/>
      <c r="L6" s="10">
        <v>107</v>
      </c>
      <c r="M6" s="52">
        <f>L6/L$18</f>
        <v>0.10328185328185328</v>
      </c>
    </row>
    <row r="7" spans="1:15" x14ac:dyDescent="0.2">
      <c r="A7" s="60">
        <v>38355</v>
      </c>
      <c r="B7" s="32">
        <v>101188.40000000004</v>
      </c>
      <c r="C7" s="32">
        <v>38464</v>
      </c>
      <c r="D7" s="32">
        <v>128</v>
      </c>
      <c r="G7" t="s">
        <v>14</v>
      </c>
      <c r="H7" s="10">
        <v>550</v>
      </c>
      <c r="I7" s="52">
        <f>H7/H$19</f>
        <v>0.11224489795918367</v>
      </c>
      <c r="K7" s="52"/>
      <c r="L7" s="10">
        <v>11</v>
      </c>
      <c r="M7" s="52">
        <f>L7/L$19</f>
        <v>0.11224489795918367</v>
      </c>
    </row>
    <row r="8" spans="1:15" x14ac:dyDescent="0.2">
      <c r="A8" s="60">
        <v>38356</v>
      </c>
      <c r="B8" s="32">
        <v>120329.00000000004</v>
      </c>
      <c r="C8" s="32">
        <v>40090</v>
      </c>
      <c r="D8" s="32">
        <v>122</v>
      </c>
      <c r="G8" s="40" t="s">
        <v>13</v>
      </c>
      <c r="H8" s="10">
        <v>464130.09999999992</v>
      </c>
      <c r="I8" s="52">
        <f>H8/H$17</f>
        <v>0.38055319712418489</v>
      </c>
      <c r="J8" s="10">
        <v>149171</v>
      </c>
      <c r="K8" s="52">
        <f>J8/J$17</f>
        <v>0.38068879276244433</v>
      </c>
      <c r="L8" s="10">
        <v>407</v>
      </c>
      <c r="M8" s="52">
        <f>L8/L$17</f>
        <v>0.35890652557319225</v>
      </c>
      <c r="N8">
        <v>33</v>
      </c>
      <c r="O8" s="50">
        <f>N8/N$17</f>
        <v>0.33673469387755101</v>
      </c>
    </row>
    <row r="9" spans="1:15" x14ac:dyDescent="0.2">
      <c r="A9" s="60">
        <v>38357</v>
      </c>
      <c r="B9" s="32">
        <v>50069.89999999998</v>
      </c>
      <c r="C9" s="32">
        <v>26829</v>
      </c>
      <c r="D9" s="32">
        <v>97</v>
      </c>
      <c r="G9" t="s">
        <v>8</v>
      </c>
      <c r="H9" s="10">
        <v>462430.09999999992</v>
      </c>
      <c r="I9" s="52">
        <f>H9/H$18</f>
        <v>0.38068879276244427</v>
      </c>
      <c r="J9" s="10">
        <v>149171</v>
      </c>
      <c r="L9" s="10">
        <v>373</v>
      </c>
      <c r="M9" s="52">
        <f>L9/L$18</f>
        <v>0.36003861003861004</v>
      </c>
    </row>
    <row r="10" spans="1:15" x14ac:dyDescent="0.2">
      <c r="A10" s="60">
        <v>38358</v>
      </c>
      <c r="B10" s="32">
        <v>98311.900000000009</v>
      </c>
      <c r="C10" s="32">
        <v>34149</v>
      </c>
      <c r="D10" s="32">
        <v>92</v>
      </c>
      <c r="G10" t="s">
        <v>14</v>
      </c>
      <c r="H10" s="10">
        <v>1700</v>
      </c>
      <c r="I10" s="52">
        <f>H10/H$19</f>
        <v>0.34693877551020408</v>
      </c>
      <c r="L10" s="10">
        <v>34</v>
      </c>
      <c r="M10" s="52">
        <f>L10/L$19</f>
        <v>0.34693877551020408</v>
      </c>
    </row>
    <row r="11" spans="1:15" x14ac:dyDescent="0.2">
      <c r="A11" s="60">
        <v>38359</v>
      </c>
      <c r="B11" s="32">
        <v>70519.899999999994</v>
      </c>
      <c r="C11" s="32">
        <v>23329</v>
      </c>
      <c r="D11" s="32">
        <v>72</v>
      </c>
      <c r="G11" s="40" t="s">
        <v>10</v>
      </c>
      <c r="H11" s="10">
        <v>339815.7000000003</v>
      </c>
      <c r="I11" s="52">
        <f>H11/H$17</f>
        <v>0.27862435784275363</v>
      </c>
      <c r="J11" s="10">
        <v>109247</v>
      </c>
      <c r="K11" s="52">
        <f>J11/J$17</f>
        <v>0.27880156694611391</v>
      </c>
      <c r="L11" s="10">
        <v>321</v>
      </c>
      <c r="M11" s="52">
        <f>L11/L$17</f>
        <v>0.28306878306878308</v>
      </c>
      <c r="N11">
        <v>28</v>
      </c>
      <c r="O11" s="50">
        <f>N11/N$17</f>
        <v>0.2857142857142857</v>
      </c>
    </row>
    <row r="12" spans="1:15" x14ac:dyDescent="0.2">
      <c r="A12" s="60">
        <v>38360</v>
      </c>
      <c r="B12" s="32">
        <v>53663.199999999983</v>
      </c>
      <c r="C12" s="32">
        <v>19972</v>
      </c>
      <c r="D12" s="32">
        <v>66</v>
      </c>
      <c r="G12" t="s">
        <v>8</v>
      </c>
      <c r="H12" s="10">
        <v>338665.7000000003</v>
      </c>
      <c r="I12" s="52">
        <f>H12/H$18</f>
        <v>0.27880156694611413</v>
      </c>
      <c r="J12" s="10">
        <v>109247</v>
      </c>
      <c r="L12" s="10">
        <v>298</v>
      </c>
      <c r="M12" s="52">
        <f>L12/L$18</f>
        <v>0.28764478764478763</v>
      </c>
    </row>
    <row r="13" spans="1:15" x14ac:dyDescent="0.2">
      <c r="A13" s="60">
        <v>38361</v>
      </c>
      <c r="B13" s="32">
        <v>39736.600000000006</v>
      </c>
      <c r="C13" s="32">
        <v>17786</v>
      </c>
      <c r="D13" s="32">
        <v>54</v>
      </c>
      <c r="G13" t="s">
        <v>14</v>
      </c>
      <c r="H13" s="10">
        <v>1150</v>
      </c>
      <c r="I13" s="52">
        <f>H13/H$19</f>
        <v>0.23469387755102042</v>
      </c>
      <c r="L13" s="10">
        <v>23</v>
      </c>
      <c r="M13" s="52">
        <f>L13/L$19</f>
        <v>0.23469387755102042</v>
      </c>
    </row>
    <row r="14" spans="1:15" x14ac:dyDescent="0.2">
      <c r="A14" s="60">
        <v>38362</v>
      </c>
      <c r="B14" s="32">
        <v>37405.899999999994</v>
      </c>
      <c r="C14" s="32">
        <v>15889</v>
      </c>
      <c r="D14" s="32">
        <v>47</v>
      </c>
      <c r="G14" s="40" t="s">
        <v>12</v>
      </c>
      <c r="H14" s="10">
        <v>294614.29999999987</v>
      </c>
      <c r="I14" s="52">
        <f>H14/H$17</f>
        <v>0.24156247091818375</v>
      </c>
      <c r="J14" s="10">
        <v>94553</v>
      </c>
      <c r="K14" s="52">
        <f>J14/J$17</f>
        <v>0.24130204545164541</v>
      </c>
      <c r="L14" s="10">
        <v>288</v>
      </c>
      <c r="M14" s="52">
        <f>L14/L$17</f>
        <v>0.25396825396825395</v>
      </c>
      <c r="N14">
        <v>26</v>
      </c>
      <c r="O14" s="50">
        <f>N14/N$17</f>
        <v>0.26530612244897961</v>
      </c>
    </row>
    <row r="15" spans="1:15" x14ac:dyDescent="0.2">
      <c r="A15" s="60">
        <v>38363</v>
      </c>
      <c r="B15" s="32">
        <v>23092</v>
      </c>
      <c r="C15" s="32">
        <v>9820</v>
      </c>
      <c r="D15" s="32">
        <v>41</v>
      </c>
      <c r="G15" t="s">
        <v>8</v>
      </c>
      <c r="H15" s="10">
        <v>293114.29999999987</v>
      </c>
      <c r="I15" s="52">
        <f>H15/H$18</f>
        <v>0.24130204545164533</v>
      </c>
      <c r="J15" s="10">
        <v>94553</v>
      </c>
      <c r="L15" s="10">
        <v>258</v>
      </c>
      <c r="M15" s="52">
        <f>L15/L$18</f>
        <v>0.24903474903474904</v>
      </c>
    </row>
    <row r="16" spans="1:15" x14ac:dyDescent="0.2">
      <c r="A16" s="60">
        <v>38364</v>
      </c>
      <c r="B16" s="32">
        <v>30387.000000000004</v>
      </c>
      <c r="C16" s="32">
        <v>10270</v>
      </c>
      <c r="D16" s="32">
        <v>34</v>
      </c>
      <c r="G16" t="s">
        <v>14</v>
      </c>
      <c r="H16" s="10">
        <v>1500</v>
      </c>
      <c r="I16" s="52">
        <f>H16/H$19</f>
        <v>0.30612244897959184</v>
      </c>
      <c r="L16" s="10">
        <v>30</v>
      </c>
      <c r="M16" s="52">
        <f>L16/L$19</f>
        <v>0.30612244897959184</v>
      </c>
    </row>
    <row r="17" spans="1:16" x14ac:dyDescent="0.2">
      <c r="A17" s="60">
        <v>38365</v>
      </c>
      <c r="B17" s="32">
        <v>32510.7</v>
      </c>
      <c r="C17" s="32">
        <v>12197</v>
      </c>
      <c r="D17" s="32">
        <v>35</v>
      </c>
      <c r="G17" s="40" t="s">
        <v>30</v>
      </c>
      <c r="H17" s="10">
        <v>1219619.5000000002</v>
      </c>
      <c r="I17" s="52">
        <f>H17/H$17</f>
        <v>1</v>
      </c>
      <c r="J17" s="10">
        <v>391845</v>
      </c>
      <c r="K17" s="52">
        <f>J17/J$17</f>
        <v>1</v>
      </c>
      <c r="L17" s="10">
        <v>1134</v>
      </c>
      <c r="M17" s="52">
        <f>L17/L$17</f>
        <v>1</v>
      </c>
      <c r="N17">
        <f>SUM(N5:N14)</f>
        <v>98</v>
      </c>
      <c r="O17" s="50">
        <f>N17/N$17</f>
        <v>1</v>
      </c>
    </row>
    <row r="18" spans="1:16" x14ac:dyDescent="0.2">
      <c r="A18" s="60">
        <v>38366</v>
      </c>
      <c r="B18" s="32">
        <v>33592.200000000004</v>
      </c>
      <c r="C18" s="32">
        <v>12562</v>
      </c>
      <c r="D18" s="32">
        <v>33</v>
      </c>
      <c r="G18" t="s">
        <v>8</v>
      </c>
      <c r="H18" s="10">
        <f>H15+H12+H9+H6</f>
        <v>1214719.5</v>
      </c>
      <c r="I18" s="52">
        <f>H18/H$18</f>
        <v>1</v>
      </c>
      <c r="L18" s="10">
        <f>L15+L12+L9+L6</f>
        <v>1036</v>
      </c>
      <c r="M18" s="52">
        <f>L18/L$18</f>
        <v>1</v>
      </c>
    </row>
    <row r="19" spans="1:16" x14ac:dyDescent="0.2">
      <c r="A19" s="60">
        <v>38367</v>
      </c>
      <c r="B19" s="32">
        <v>13561</v>
      </c>
      <c r="C19" s="32">
        <v>4310</v>
      </c>
      <c r="D19" s="32">
        <v>20</v>
      </c>
      <c r="G19" t="s">
        <v>14</v>
      </c>
      <c r="H19" s="10">
        <f>H16+H13+H10+H7</f>
        <v>4900</v>
      </c>
      <c r="I19" s="52">
        <f>H19/H$19</f>
        <v>1</v>
      </c>
      <c r="L19" s="10">
        <f>L16+L13+L10+L7</f>
        <v>98</v>
      </c>
      <c r="M19" s="52">
        <f>L19/L$19</f>
        <v>1</v>
      </c>
    </row>
    <row r="20" spans="1:16" x14ac:dyDescent="0.2">
      <c r="A20" s="60">
        <v>38368</v>
      </c>
      <c r="B20" s="32">
        <v>14810.8</v>
      </c>
      <c r="C20" s="32">
        <v>5068</v>
      </c>
      <c r="D20" s="32">
        <v>15</v>
      </c>
    </row>
    <row r="21" spans="1:16" x14ac:dyDescent="0.2">
      <c r="A21" s="60">
        <v>38369</v>
      </c>
      <c r="B21" s="32">
        <v>21795.7</v>
      </c>
      <c r="C21" s="32">
        <v>9547</v>
      </c>
      <c r="D21" s="32">
        <v>27</v>
      </c>
    </row>
    <row r="22" spans="1:16" x14ac:dyDescent="0.2">
      <c r="A22" s="60">
        <v>38370</v>
      </c>
      <c r="B22" s="32">
        <v>11197.199999999999</v>
      </c>
      <c r="C22" s="32">
        <v>3612</v>
      </c>
      <c r="D22" s="32">
        <v>11</v>
      </c>
      <c r="G22" s="40" t="s">
        <v>138</v>
      </c>
      <c r="H22" s="39" t="s">
        <v>146</v>
      </c>
      <c r="I22" s="39"/>
      <c r="J22" s="39" t="s">
        <v>123</v>
      </c>
      <c r="K22" s="39"/>
      <c r="L22" s="39" t="s">
        <v>148</v>
      </c>
      <c r="M22" s="39"/>
      <c r="O22" s="39" t="s">
        <v>149</v>
      </c>
      <c r="P22" s="50"/>
    </row>
    <row r="23" spans="1:16" x14ac:dyDescent="0.2">
      <c r="A23" s="60">
        <v>38371</v>
      </c>
      <c r="B23" s="32">
        <v>14024.8</v>
      </c>
      <c r="C23" s="32">
        <v>4508</v>
      </c>
      <c r="D23" s="32">
        <v>9</v>
      </c>
      <c r="G23" s="57" t="s">
        <v>9</v>
      </c>
      <c r="H23" s="10">
        <v>121059.39999999995</v>
      </c>
      <c r="I23" s="52">
        <f>H23/H$17</f>
        <v>9.9259974114877567E-2</v>
      </c>
      <c r="J23" s="10">
        <v>38874</v>
      </c>
      <c r="K23" s="52">
        <f>J23/J$17</f>
        <v>9.9207594839796354E-2</v>
      </c>
      <c r="L23" s="10">
        <v>118</v>
      </c>
      <c r="M23" s="52">
        <f>L23/L$17</f>
        <v>0.10405643738977072</v>
      </c>
      <c r="N23">
        <f>L23/O23</f>
        <v>10.727272727272727</v>
      </c>
      <c r="O23">
        <v>11</v>
      </c>
      <c r="P23" s="50">
        <f>O23/N$17</f>
        <v>0.11224489795918367</v>
      </c>
    </row>
    <row r="24" spans="1:16" x14ac:dyDescent="0.2">
      <c r="A24" s="60">
        <v>38372</v>
      </c>
      <c r="B24" s="32">
        <v>11215.8</v>
      </c>
      <c r="C24" s="32">
        <v>3618</v>
      </c>
      <c r="D24" s="32">
        <v>9</v>
      </c>
      <c r="G24" s="57" t="s">
        <v>13</v>
      </c>
      <c r="H24" s="10">
        <v>464130.09999999992</v>
      </c>
      <c r="I24" s="52">
        <f>H24/H$17</f>
        <v>0.38055319712418489</v>
      </c>
      <c r="J24" s="10">
        <v>149171</v>
      </c>
      <c r="K24" s="52">
        <f>J24/J$17</f>
        <v>0.38068879276244433</v>
      </c>
      <c r="L24" s="10">
        <v>407</v>
      </c>
      <c r="M24" s="52">
        <f>L24/L$17</f>
        <v>0.35890652557319225</v>
      </c>
      <c r="N24">
        <f t="shared" ref="N24:N27" si="0">L24/O24</f>
        <v>12.333333333333334</v>
      </c>
      <c r="O24">
        <v>33</v>
      </c>
      <c r="P24" s="50">
        <f>O24/N$17</f>
        <v>0.33673469387755101</v>
      </c>
    </row>
    <row r="25" spans="1:16" x14ac:dyDescent="0.2">
      <c r="A25" s="60">
        <v>38373</v>
      </c>
      <c r="B25" s="32">
        <v>1161.0999999999999</v>
      </c>
      <c r="C25" s="32">
        <v>681</v>
      </c>
      <c r="D25" s="32">
        <v>6</v>
      </c>
      <c r="G25" s="57" t="s">
        <v>10</v>
      </c>
      <c r="H25" s="10">
        <v>339815.7000000003</v>
      </c>
      <c r="I25" s="52">
        <f>H25/H$17</f>
        <v>0.27862435784275363</v>
      </c>
      <c r="J25" s="10">
        <v>109247</v>
      </c>
      <c r="K25" s="52">
        <f>J25/J$17</f>
        <v>0.27880156694611391</v>
      </c>
      <c r="L25" s="10">
        <v>321</v>
      </c>
      <c r="M25" s="52">
        <f>L25/L$17</f>
        <v>0.28306878306878308</v>
      </c>
      <c r="N25">
        <f t="shared" si="0"/>
        <v>11.464285714285714</v>
      </c>
      <c r="O25">
        <v>28</v>
      </c>
      <c r="P25" s="50">
        <f>O25/N$17</f>
        <v>0.2857142857142857</v>
      </c>
    </row>
    <row r="26" spans="1:16" x14ac:dyDescent="0.2">
      <c r="A26" s="60">
        <v>38374</v>
      </c>
      <c r="B26" s="32">
        <v>2908.2</v>
      </c>
      <c r="C26" s="32">
        <v>922</v>
      </c>
      <c r="D26" s="32">
        <v>6</v>
      </c>
      <c r="G26" s="57" t="s">
        <v>12</v>
      </c>
      <c r="H26" s="10">
        <v>294614.29999999987</v>
      </c>
      <c r="I26" s="52">
        <f>H26/H$17</f>
        <v>0.24156247091818375</v>
      </c>
      <c r="J26" s="10">
        <v>94553</v>
      </c>
      <c r="K26" s="52">
        <f>J26/J$17</f>
        <v>0.24130204545164541</v>
      </c>
      <c r="L26" s="10">
        <v>288</v>
      </c>
      <c r="M26" s="52">
        <f>L26/L$17</f>
        <v>0.25396825396825395</v>
      </c>
      <c r="N26">
        <f t="shared" si="0"/>
        <v>11.076923076923077</v>
      </c>
      <c r="O26">
        <v>26</v>
      </c>
      <c r="P26" s="50">
        <f>O26/N$17</f>
        <v>0.26530612244897961</v>
      </c>
    </row>
    <row r="27" spans="1:16" x14ac:dyDescent="0.2">
      <c r="A27" s="60">
        <v>38375</v>
      </c>
      <c r="B27" s="32">
        <v>-5737.0999999999995</v>
      </c>
      <c r="C27" s="32">
        <v>1359</v>
      </c>
      <c r="D27" s="32">
        <v>5</v>
      </c>
      <c r="G27" s="40" t="s">
        <v>30</v>
      </c>
      <c r="H27" s="10">
        <v>1219619.5000000002</v>
      </c>
      <c r="I27" s="52">
        <f>H27/H$17</f>
        <v>1</v>
      </c>
      <c r="J27" s="10">
        <v>391845</v>
      </c>
      <c r="K27" s="52">
        <f>J27/J$17</f>
        <v>1</v>
      </c>
      <c r="L27" s="10">
        <v>1134</v>
      </c>
      <c r="M27" s="52">
        <f>L27/L$17</f>
        <v>1</v>
      </c>
      <c r="N27">
        <f t="shared" si="0"/>
        <v>11.571428571428571</v>
      </c>
      <c r="O27">
        <f>SUM(O23:O26)</f>
        <v>98</v>
      </c>
      <c r="P27" s="50">
        <f>O27/N$17</f>
        <v>1</v>
      </c>
    </row>
    <row r="28" spans="1:16" x14ac:dyDescent="0.2">
      <c r="A28" s="60">
        <v>38376</v>
      </c>
      <c r="B28" s="32">
        <v>4042.3999999999996</v>
      </c>
      <c r="C28" s="32">
        <v>1304</v>
      </c>
      <c r="D28" s="32">
        <v>2</v>
      </c>
    </row>
    <row r="29" spans="1:16" x14ac:dyDescent="0.2">
      <c r="A29" s="60">
        <v>38377</v>
      </c>
      <c r="B29" s="32">
        <v>483.5</v>
      </c>
      <c r="C29" s="32">
        <v>785</v>
      </c>
      <c r="D29" s="32">
        <v>3</v>
      </c>
    </row>
    <row r="30" spans="1:16" x14ac:dyDescent="0.2">
      <c r="A30" s="60">
        <v>38378</v>
      </c>
      <c r="B30" s="32">
        <v>1225.8</v>
      </c>
      <c r="C30" s="32">
        <v>718</v>
      </c>
      <c r="D30" s="32">
        <v>5</v>
      </c>
    </row>
    <row r="31" spans="1:16" x14ac:dyDescent="0.2">
      <c r="A31" s="60">
        <v>38380</v>
      </c>
      <c r="B31" s="32">
        <v>6348.8</v>
      </c>
      <c r="C31" s="32">
        <v>2048</v>
      </c>
      <c r="D31" s="32">
        <v>4</v>
      </c>
    </row>
    <row r="32" spans="1:16" x14ac:dyDescent="0.2">
      <c r="A32" s="60">
        <v>38381</v>
      </c>
      <c r="B32" s="32">
        <v>114.7</v>
      </c>
      <c r="C32" s="32">
        <v>37</v>
      </c>
      <c r="D32" s="32">
        <v>1</v>
      </c>
    </row>
    <row r="33" spans="1:14" x14ac:dyDescent="0.2">
      <c r="A33" s="60">
        <v>38383</v>
      </c>
      <c r="B33" s="32">
        <v>3307.7</v>
      </c>
      <c r="C33" s="32">
        <v>1067</v>
      </c>
      <c r="D33" s="32">
        <v>2</v>
      </c>
    </row>
    <row r="34" spans="1:14" x14ac:dyDescent="0.2">
      <c r="A34" s="60">
        <v>38384</v>
      </c>
      <c r="B34" s="32">
        <v>-8378.7000000000007</v>
      </c>
      <c r="C34" s="32">
        <v>523</v>
      </c>
      <c r="D34" s="32">
        <v>2</v>
      </c>
    </row>
    <row r="35" spans="1:14" x14ac:dyDescent="0.2">
      <c r="A35" s="60">
        <v>38385</v>
      </c>
      <c r="B35" s="32">
        <v>2530</v>
      </c>
      <c r="C35" s="32">
        <v>800</v>
      </c>
      <c r="D35" s="32">
        <v>2</v>
      </c>
    </row>
    <row r="36" spans="1:14" x14ac:dyDescent="0.2">
      <c r="A36" s="60">
        <v>38387</v>
      </c>
      <c r="B36" s="32">
        <v>-500</v>
      </c>
      <c r="C36" s="32"/>
      <c r="D36" s="32">
        <v>1</v>
      </c>
    </row>
    <row r="37" spans="1:14" x14ac:dyDescent="0.2">
      <c r="A37" s="60">
        <v>38388</v>
      </c>
      <c r="B37" s="32">
        <v>43.4</v>
      </c>
      <c r="C37" s="32">
        <v>14</v>
      </c>
      <c r="D37" s="32">
        <v>1</v>
      </c>
    </row>
    <row r="38" spans="1:14" x14ac:dyDescent="0.2">
      <c r="A38" s="60">
        <v>38389</v>
      </c>
      <c r="B38" s="32">
        <v>145.69999999999999</v>
      </c>
      <c r="C38" s="32">
        <v>47</v>
      </c>
      <c r="D38" s="32">
        <v>2</v>
      </c>
    </row>
    <row r="39" spans="1:14" x14ac:dyDescent="0.2">
      <c r="A39" s="60" t="s">
        <v>30</v>
      </c>
      <c r="B39" s="74">
        <v>982619.49999999895</v>
      </c>
      <c r="C39" s="32">
        <v>391845</v>
      </c>
      <c r="D39" s="32">
        <v>1241</v>
      </c>
    </row>
    <row r="40" spans="1:14" x14ac:dyDescent="0.2">
      <c r="B40"/>
    </row>
    <row r="41" spans="1:14" x14ac:dyDescent="0.2">
      <c r="A41" s="60"/>
      <c r="B41" s="32"/>
      <c r="C41" s="32"/>
      <c r="D41" s="32"/>
    </row>
    <row r="42" spans="1:14" x14ac:dyDescent="0.2">
      <c r="A42" s="60"/>
      <c r="B42" s="32"/>
      <c r="C42" s="32"/>
      <c r="D42" s="32"/>
    </row>
    <row r="43" spans="1:14" ht="30" x14ac:dyDescent="0.2">
      <c r="A43" s="53" t="s">
        <v>31</v>
      </c>
      <c r="B43" s="53" t="s">
        <v>32</v>
      </c>
      <c r="C43" s="53" t="s">
        <v>122</v>
      </c>
      <c r="D43" s="53" t="s">
        <v>145</v>
      </c>
      <c r="E43" s="53" t="s">
        <v>152</v>
      </c>
      <c r="G43" s="61" t="s">
        <v>19</v>
      </c>
      <c r="H43" s="61" t="s">
        <v>67</v>
      </c>
      <c r="I43" s="39" t="s">
        <v>146</v>
      </c>
      <c r="J43" s="39" t="s">
        <v>147</v>
      </c>
    </row>
    <row r="44" spans="1:14" x14ac:dyDescent="0.2">
      <c r="A44" s="37">
        <v>38353</v>
      </c>
      <c r="B44">
        <v>118933.59999999996</v>
      </c>
      <c r="C44">
        <v>38156</v>
      </c>
      <c r="D44">
        <v>126</v>
      </c>
      <c r="E44" s="32">
        <v>152</v>
      </c>
      <c r="F44" s="32"/>
      <c r="G44" s="62">
        <v>38353</v>
      </c>
      <c r="H44" s="28" t="str">
        <f>TEXT(G44,"dddd")</f>
        <v>Saturday</v>
      </c>
      <c r="I44" s="32">
        <f t="shared" ref="I44:I69" si="1">VLOOKUP(G44,data,2,FALSE)</f>
        <v>118933.59999999996</v>
      </c>
      <c r="K44" s="60">
        <v>38353</v>
      </c>
      <c r="L44" s="32">
        <v>87433.600000000006</v>
      </c>
      <c r="M44" s="32">
        <v>38156</v>
      </c>
      <c r="N44" s="32">
        <v>152</v>
      </c>
    </row>
    <row r="45" spans="1:14" x14ac:dyDescent="0.2">
      <c r="A45" s="37">
        <v>38354</v>
      </c>
      <c r="B45">
        <v>159578.40000000002</v>
      </c>
      <c r="C45">
        <v>51364</v>
      </c>
      <c r="D45">
        <v>129</v>
      </c>
      <c r="E45" s="32">
        <v>156</v>
      </c>
      <c r="F45" s="32"/>
      <c r="G45" s="62">
        <f>G44+1</f>
        <v>38354</v>
      </c>
      <c r="H45" s="28" t="str">
        <f t="shared" ref="H45:H80" si="2">TEXT(G45,"dddd")</f>
        <v>Sunday</v>
      </c>
      <c r="I45" s="32">
        <f t="shared" si="1"/>
        <v>159578.40000000002</v>
      </c>
      <c r="K45" s="60">
        <v>38354</v>
      </c>
      <c r="L45" s="32">
        <v>110078.40000000004</v>
      </c>
      <c r="M45" s="32">
        <v>51364</v>
      </c>
      <c r="N45" s="32">
        <v>156</v>
      </c>
    </row>
    <row r="46" spans="1:14" x14ac:dyDescent="0.2">
      <c r="A46" s="37">
        <v>38355</v>
      </c>
      <c r="B46">
        <v>119688.40000000002</v>
      </c>
      <c r="C46">
        <v>38464</v>
      </c>
      <c r="D46">
        <v>115</v>
      </c>
      <c r="E46" s="32">
        <v>137</v>
      </c>
      <c r="F46" s="32"/>
      <c r="G46" s="62">
        <f t="shared" ref="G46:G80" si="3">G45+1</f>
        <v>38355</v>
      </c>
      <c r="H46" s="28" t="str">
        <f t="shared" si="2"/>
        <v>Monday</v>
      </c>
      <c r="I46" s="32">
        <f t="shared" si="1"/>
        <v>119688.40000000002</v>
      </c>
      <c r="K46" s="60">
        <v>38355</v>
      </c>
      <c r="L46" s="32">
        <v>101188.40000000004</v>
      </c>
      <c r="M46" s="32">
        <v>38464</v>
      </c>
      <c r="N46" s="32">
        <v>137</v>
      </c>
    </row>
    <row r="47" spans="1:14" x14ac:dyDescent="0.2">
      <c r="A47" s="37">
        <v>38356</v>
      </c>
      <c r="B47">
        <v>124829.00000000004</v>
      </c>
      <c r="C47">
        <v>40090</v>
      </c>
      <c r="D47">
        <v>116</v>
      </c>
      <c r="E47" s="32">
        <v>131</v>
      </c>
      <c r="F47" s="32"/>
      <c r="G47" s="62">
        <f t="shared" si="3"/>
        <v>38356</v>
      </c>
      <c r="H47" s="28" t="str">
        <f t="shared" si="2"/>
        <v>Tuesday</v>
      </c>
      <c r="I47" s="32">
        <f t="shared" si="1"/>
        <v>124829.00000000004</v>
      </c>
      <c r="K47" s="60">
        <v>38356</v>
      </c>
      <c r="L47" s="32">
        <v>120329.00000000004</v>
      </c>
      <c r="M47" s="32">
        <v>40090</v>
      </c>
      <c r="N47" s="32">
        <v>131</v>
      </c>
    </row>
    <row r="48" spans="1:14" x14ac:dyDescent="0.2">
      <c r="A48" s="37">
        <v>38357</v>
      </c>
      <c r="B48">
        <v>83569.89999999998</v>
      </c>
      <c r="C48">
        <v>26829</v>
      </c>
      <c r="D48">
        <v>84</v>
      </c>
      <c r="E48" s="32">
        <v>103</v>
      </c>
      <c r="F48" s="32"/>
      <c r="G48" s="62">
        <f t="shared" si="3"/>
        <v>38357</v>
      </c>
      <c r="H48" s="28" t="str">
        <f t="shared" si="2"/>
        <v>Wednesday</v>
      </c>
      <c r="I48" s="32">
        <f t="shared" si="1"/>
        <v>83569.89999999998</v>
      </c>
      <c r="K48" s="60">
        <v>38357</v>
      </c>
      <c r="L48" s="32">
        <v>50069.89999999998</v>
      </c>
      <c r="M48" s="32">
        <v>26829</v>
      </c>
      <c r="N48" s="32">
        <v>103</v>
      </c>
    </row>
    <row r="49" spans="1:14" x14ac:dyDescent="0.2">
      <c r="A49" s="37">
        <v>38358</v>
      </c>
      <c r="B49">
        <v>106311.9</v>
      </c>
      <c r="C49">
        <v>34149</v>
      </c>
      <c r="D49">
        <v>87</v>
      </c>
      <c r="E49" s="32">
        <v>101</v>
      </c>
      <c r="F49" s="32"/>
      <c r="G49" s="62">
        <f t="shared" si="3"/>
        <v>38358</v>
      </c>
      <c r="H49" s="28" t="str">
        <f t="shared" si="2"/>
        <v>Thursday</v>
      </c>
      <c r="I49" s="32">
        <f t="shared" si="1"/>
        <v>106311.9</v>
      </c>
      <c r="K49" s="60">
        <v>38358</v>
      </c>
      <c r="L49" s="32">
        <v>98311.900000000009</v>
      </c>
      <c r="M49" s="32">
        <v>34149</v>
      </c>
      <c r="N49" s="32">
        <v>101</v>
      </c>
    </row>
    <row r="50" spans="1:14" x14ac:dyDescent="0.2">
      <c r="A50" s="37">
        <v>38359</v>
      </c>
      <c r="B50">
        <v>72519.899999999994</v>
      </c>
      <c r="C50">
        <v>23329</v>
      </c>
      <c r="D50">
        <v>69</v>
      </c>
      <c r="E50" s="32">
        <v>81</v>
      </c>
      <c r="F50" s="32"/>
      <c r="G50" s="62">
        <f t="shared" si="3"/>
        <v>38359</v>
      </c>
      <c r="H50" s="28" t="str">
        <f t="shared" si="2"/>
        <v>Friday</v>
      </c>
      <c r="I50" s="32">
        <f t="shared" si="1"/>
        <v>72519.899999999994</v>
      </c>
      <c r="K50" s="60">
        <v>38359</v>
      </c>
      <c r="L50" s="32">
        <v>70519.899999999994</v>
      </c>
      <c r="M50" s="32">
        <v>23329</v>
      </c>
      <c r="N50" s="32">
        <v>81</v>
      </c>
    </row>
    <row r="51" spans="1:14" x14ac:dyDescent="0.2">
      <c r="A51" s="37">
        <v>38360</v>
      </c>
      <c r="B51">
        <v>62163.199999999983</v>
      </c>
      <c r="C51">
        <v>19972</v>
      </c>
      <c r="D51">
        <v>60</v>
      </c>
      <c r="E51" s="32">
        <v>71</v>
      </c>
      <c r="F51" s="32"/>
      <c r="G51" s="62">
        <f t="shared" si="3"/>
        <v>38360</v>
      </c>
      <c r="H51" s="28" t="str">
        <f t="shared" si="2"/>
        <v>Saturday</v>
      </c>
      <c r="I51" s="32">
        <f t="shared" si="1"/>
        <v>62163.199999999983</v>
      </c>
      <c r="K51" s="60">
        <v>38360</v>
      </c>
      <c r="L51" s="32">
        <v>53663.199999999983</v>
      </c>
      <c r="M51" s="32">
        <v>19972</v>
      </c>
      <c r="N51" s="32">
        <v>71</v>
      </c>
    </row>
    <row r="52" spans="1:14" x14ac:dyDescent="0.2">
      <c r="A52" s="37">
        <v>38361</v>
      </c>
      <c r="B52">
        <v>55236.600000000013</v>
      </c>
      <c r="C52">
        <v>17786</v>
      </c>
      <c r="D52">
        <v>51</v>
      </c>
      <c r="E52" s="32">
        <v>55</v>
      </c>
      <c r="F52" s="32"/>
      <c r="G52" s="62">
        <f t="shared" si="3"/>
        <v>38361</v>
      </c>
      <c r="H52" s="28" t="str">
        <f t="shared" si="2"/>
        <v>Sunday</v>
      </c>
      <c r="I52" s="32">
        <f t="shared" si="1"/>
        <v>55236.600000000013</v>
      </c>
      <c r="K52" s="60">
        <v>38361</v>
      </c>
      <c r="L52" s="32">
        <v>39736.600000000006</v>
      </c>
      <c r="M52" s="32">
        <v>17786</v>
      </c>
      <c r="N52" s="32">
        <v>55</v>
      </c>
    </row>
    <row r="53" spans="1:14" x14ac:dyDescent="0.2">
      <c r="A53" s="37">
        <v>38362</v>
      </c>
      <c r="B53">
        <v>49405.900000000009</v>
      </c>
      <c r="C53">
        <v>15889</v>
      </c>
      <c r="D53">
        <v>44</v>
      </c>
      <c r="E53" s="32">
        <v>51</v>
      </c>
      <c r="F53" s="32"/>
      <c r="G53" s="62">
        <f t="shared" si="3"/>
        <v>38362</v>
      </c>
      <c r="H53" s="28" t="str">
        <f t="shared" si="2"/>
        <v>Monday</v>
      </c>
      <c r="I53" s="32">
        <f t="shared" si="1"/>
        <v>49405.900000000009</v>
      </c>
      <c r="K53" s="60">
        <v>38362</v>
      </c>
      <c r="L53" s="32">
        <v>37405.899999999994</v>
      </c>
      <c r="M53" s="32">
        <v>15889</v>
      </c>
      <c r="N53" s="32">
        <v>51</v>
      </c>
    </row>
    <row r="54" spans="1:14" x14ac:dyDescent="0.2">
      <c r="A54" s="37">
        <v>38363</v>
      </c>
      <c r="B54">
        <v>30592</v>
      </c>
      <c r="C54">
        <v>9820</v>
      </c>
      <c r="D54">
        <v>36</v>
      </c>
      <c r="E54" s="32">
        <v>45</v>
      </c>
      <c r="F54" s="32"/>
      <c r="G54" s="62">
        <f t="shared" si="3"/>
        <v>38363</v>
      </c>
      <c r="H54" s="28" t="str">
        <f t="shared" si="2"/>
        <v>Tuesday</v>
      </c>
      <c r="I54" s="32">
        <f t="shared" si="1"/>
        <v>30592</v>
      </c>
      <c r="K54" s="60">
        <v>38363</v>
      </c>
      <c r="L54" s="32">
        <v>23092</v>
      </c>
      <c r="M54" s="32">
        <v>9820</v>
      </c>
      <c r="N54" s="32">
        <v>45</v>
      </c>
    </row>
    <row r="55" spans="1:14" x14ac:dyDescent="0.2">
      <c r="A55" s="37">
        <v>38364</v>
      </c>
      <c r="B55">
        <v>31887.000000000004</v>
      </c>
      <c r="C55">
        <v>10270</v>
      </c>
      <c r="D55">
        <v>32</v>
      </c>
      <c r="E55" s="32">
        <v>40</v>
      </c>
      <c r="F55" s="32"/>
      <c r="G55" s="62">
        <f t="shared" si="3"/>
        <v>38364</v>
      </c>
      <c r="H55" s="28" t="str">
        <f t="shared" si="2"/>
        <v>Wednesday</v>
      </c>
      <c r="I55" s="32">
        <f t="shared" si="1"/>
        <v>31887.000000000004</v>
      </c>
      <c r="K55" s="60">
        <v>38364</v>
      </c>
      <c r="L55" s="32">
        <v>30387.000000000004</v>
      </c>
      <c r="M55" s="32">
        <v>10270</v>
      </c>
      <c r="N55" s="32">
        <v>40</v>
      </c>
    </row>
    <row r="56" spans="1:14" x14ac:dyDescent="0.2">
      <c r="A56" s="37">
        <v>38365</v>
      </c>
      <c r="B56">
        <v>38010.69999999999</v>
      </c>
      <c r="C56">
        <v>12197</v>
      </c>
      <c r="D56">
        <v>33</v>
      </c>
      <c r="E56" s="32">
        <v>37</v>
      </c>
      <c r="F56" s="32"/>
      <c r="G56" s="62">
        <f t="shared" si="3"/>
        <v>38365</v>
      </c>
      <c r="H56" s="28" t="str">
        <f t="shared" si="2"/>
        <v>Thursday</v>
      </c>
      <c r="I56" s="32">
        <f t="shared" si="1"/>
        <v>38010.69999999999</v>
      </c>
      <c r="K56" s="60">
        <v>38365</v>
      </c>
      <c r="L56" s="32">
        <v>32510.7</v>
      </c>
      <c r="M56" s="32">
        <v>12197</v>
      </c>
      <c r="N56" s="32">
        <v>37</v>
      </c>
    </row>
    <row r="57" spans="1:14" x14ac:dyDescent="0.2">
      <c r="A57" s="37">
        <v>38366</v>
      </c>
      <c r="B57">
        <v>39092.200000000004</v>
      </c>
      <c r="C57">
        <v>12562</v>
      </c>
      <c r="D57">
        <v>31</v>
      </c>
      <c r="E57" s="32">
        <v>36</v>
      </c>
      <c r="F57" s="32"/>
      <c r="G57" s="62">
        <f t="shared" si="3"/>
        <v>38366</v>
      </c>
      <c r="H57" s="28" t="str">
        <f t="shared" si="2"/>
        <v>Friday</v>
      </c>
      <c r="I57" s="32">
        <f t="shared" si="1"/>
        <v>39092.200000000004</v>
      </c>
      <c r="K57" s="60">
        <v>38366</v>
      </c>
      <c r="L57" s="32">
        <v>33592.200000000004</v>
      </c>
      <c r="M57" s="32">
        <v>12562</v>
      </c>
      <c r="N57" s="32">
        <v>36</v>
      </c>
    </row>
    <row r="58" spans="1:14" x14ac:dyDescent="0.2">
      <c r="A58" s="37">
        <v>38367</v>
      </c>
      <c r="B58">
        <v>13561</v>
      </c>
      <c r="C58">
        <v>4310</v>
      </c>
      <c r="D58">
        <v>20</v>
      </c>
      <c r="E58" s="32">
        <v>21</v>
      </c>
      <c r="F58" s="32"/>
      <c r="G58" s="62">
        <f t="shared" si="3"/>
        <v>38367</v>
      </c>
      <c r="H58" s="28" t="str">
        <f t="shared" si="2"/>
        <v>Saturday</v>
      </c>
      <c r="I58" s="32">
        <f t="shared" si="1"/>
        <v>13561</v>
      </c>
      <c r="K58" s="60">
        <v>38367</v>
      </c>
      <c r="L58" s="32">
        <v>13561</v>
      </c>
      <c r="M58" s="32">
        <v>4310</v>
      </c>
      <c r="N58" s="32">
        <v>21</v>
      </c>
    </row>
    <row r="59" spans="1:14" x14ac:dyDescent="0.2">
      <c r="A59" s="37">
        <v>38368</v>
      </c>
      <c r="B59">
        <v>15810.800000000001</v>
      </c>
      <c r="C59">
        <v>5068</v>
      </c>
      <c r="D59">
        <v>14</v>
      </c>
      <c r="E59" s="32">
        <v>15</v>
      </c>
      <c r="F59" s="32"/>
      <c r="G59" s="62">
        <f t="shared" si="3"/>
        <v>38368</v>
      </c>
      <c r="H59" s="28" t="str">
        <f t="shared" si="2"/>
        <v>Sunday</v>
      </c>
      <c r="I59" s="32">
        <f t="shared" si="1"/>
        <v>15810.800000000001</v>
      </c>
      <c r="K59" s="60">
        <v>38368</v>
      </c>
      <c r="L59" s="32">
        <v>14810.8</v>
      </c>
      <c r="M59" s="32">
        <v>5068</v>
      </c>
      <c r="N59" s="32">
        <v>15</v>
      </c>
    </row>
    <row r="60" spans="1:14" x14ac:dyDescent="0.2">
      <c r="A60" s="37">
        <v>38369</v>
      </c>
      <c r="B60">
        <v>29795.699999999997</v>
      </c>
      <c r="C60">
        <v>9547</v>
      </c>
      <c r="D60">
        <v>23</v>
      </c>
      <c r="E60" s="32">
        <v>27</v>
      </c>
      <c r="F60" s="32"/>
      <c r="G60" s="62">
        <f t="shared" si="3"/>
        <v>38369</v>
      </c>
      <c r="H60" s="28" t="str">
        <f t="shared" si="2"/>
        <v>Monday</v>
      </c>
      <c r="I60" s="32">
        <f t="shared" si="1"/>
        <v>29795.699999999997</v>
      </c>
      <c r="K60" s="60">
        <v>38369</v>
      </c>
      <c r="L60" s="32">
        <v>21795.7</v>
      </c>
      <c r="M60" s="32">
        <v>9547</v>
      </c>
      <c r="N60" s="32">
        <v>27</v>
      </c>
    </row>
    <row r="61" spans="1:14" x14ac:dyDescent="0.2">
      <c r="A61" s="37">
        <v>38370</v>
      </c>
      <c r="B61">
        <v>11197.199999999999</v>
      </c>
      <c r="C61">
        <v>3612</v>
      </c>
      <c r="D61">
        <v>11</v>
      </c>
      <c r="E61" s="32">
        <v>13</v>
      </c>
      <c r="F61" s="32"/>
      <c r="G61" s="62">
        <f t="shared" si="3"/>
        <v>38370</v>
      </c>
      <c r="H61" s="28" t="str">
        <f t="shared" si="2"/>
        <v>Tuesday</v>
      </c>
      <c r="I61" s="32">
        <f t="shared" si="1"/>
        <v>11197.199999999999</v>
      </c>
      <c r="K61" s="60">
        <v>38370</v>
      </c>
      <c r="L61" s="32">
        <v>11197.199999999999</v>
      </c>
      <c r="M61" s="32">
        <v>3612</v>
      </c>
      <c r="N61" s="32">
        <v>13</v>
      </c>
    </row>
    <row r="62" spans="1:14" x14ac:dyDescent="0.2">
      <c r="A62" s="37">
        <v>38371</v>
      </c>
      <c r="B62">
        <v>14024.8</v>
      </c>
      <c r="C62">
        <v>4508</v>
      </c>
      <c r="D62">
        <v>9</v>
      </c>
      <c r="E62" s="32">
        <v>10</v>
      </c>
      <c r="F62" s="32"/>
      <c r="G62" s="62">
        <f t="shared" si="3"/>
        <v>38371</v>
      </c>
      <c r="H62" s="28" t="str">
        <f t="shared" si="2"/>
        <v>Wednesday</v>
      </c>
      <c r="I62" s="32">
        <f t="shared" si="1"/>
        <v>14024.8</v>
      </c>
      <c r="K62" s="60">
        <v>38371</v>
      </c>
      <c r="L62" s="32">
        <v>14024.799999999997</v>
      </c>
      <c r="M62" s="32">
        <v>4508</v>
      </c>
      <c r="N62" s="32">
        <v>10</v>
      </c>
    </row>
    <row r="63" spans="1:14" x14ac:dyDescent="0.2">
      <c r="A63" s="37">
        <v>38372</v>
      </c>
      <c r="B63">
        <v>11215.8</v>
      </c>
      <c r="C63">
        <v>3618</v>
      </c>
      <c r="D63">
        <v>9</v>
      </c>
      <c r="E63" s="32">
        <v>9</v>
      </c>
      <c r="F63" s="32"/>
      <c r="G63" s="62">
        <f t="shared" si="3"/>
        <v>38372</v>
      </c>
      <c r="H63" s="28" t="str">
        <f t="shared" si="2"/>
        <v>Thursday</v>
      </c>
      <c r="I63" s="32">
        <f t="shared" si="1"/>
        <v>11215.8</v>
      </c>
      <c r="K63" s="60">
        <v>38372</v>
      </c>
      <c r="L63" s="32">
        <v>11215.8</v>
      </c>
      <c r="M63" s="32">
        <v>3618</v>
      </c>
      <c r="N63" s="32">
        <v>9</v>
      </c>
    </row>
    <row r="64" spans="1:14" x14ac:dyDescent="0.2">
      <c r="A64" s="37">
        <v>38373</v>
      </c>
      <c r="B64">
        <v>2161.1</v>
      </c>
      <c r="C64">
        <v>681</v>
      </c>
      <c r="D64">
        <v>4</v>
      </c>
      <c r="E64" s="32">
        <v>6</v>
      </c>
      <c r="F64" s="32"/>
      <c r="G64" s="62">
        <f t="shared" si="3"/>
        <v>38373</v>
      </c>
      <c r="H64" s="28" t="str">
        <f t="shared" si="2"/>
        <v>Friday</v>
      </c>
      <c r="I64" s="32">
        <f t="shared" si="1"/>
        <v>2161.1</v>
      </c>
      <c r="K64" s="60">
        <v>38373</v>
      </c>
      <c r="L64" s="32">
        <v>1161.0999999999999</v>
      </c>
      <c r="M64" s="32">
        <v>681</v>
      </c>
      <c r="N64" s="32">
        <v>6</v>
      </c>
    </row>
    <row r="65" spans="1:14" x14ac:dyDescent="0.2">
      <c r="A65" s="37">
        <v>38374</v>
      </c>
      <c r="B65">
        <v>2908.2</v>
      </c>
      <c r="C65">
        <v>922</v>
      </c>
      <c r="D65">
        <v>6</v>
      </c>
      <c r="E65" s="32">
        <v>7</v>
      </c>
      <c r="F65" s="32"/>
      <c r="G65" s="62">
        <f t="shared" si="3"/>
        <v>38374</v>
      </c>
      <c r="H65" s="28" t="str">
        <f t="shared" si="2"/>
        <v>Saturday</v>
      </c>
      <c r="I65" s="32">
        <f t="shared" si="1"/>
        <v>2908.2</v>
      </c>
      <c r="K65" s="60">
        <v>38374</v>
      </c>
      <c r="L65" s="32">
        <v>2908.2</v>
      </c>
      <c r="M65" s="32">
        <v>922</v>
      </c>
      <c r="N65" s="32">
        <v>7</v>
      </c>
    </row>
    <row r="66" spans="1:14" x14ac:dyDescent="0.2">
      <c r="A66" s="37">
        <v>38375</v>
      </c>
      <c r="B66">
        <v>4262.8999999999996</v>
      </c>
      <c r="C66">
        <v>1359</v>
      </c>
      <c r="D66">
        <v>4</v>
      </c>
      <c r="E66" s="32">
        <v>5</v>
      </c>
      <c r="F66" s="32"/>
      <c r="G66" s="62">
        <f t="shared" si="3"/>
        <v>38375</v>
      </c>
      <c r="H66" s="28" t="str">
        <f t="shared" si="2"/>
        <v>Sunday</v>
      </c>
      <c r="I66" s="32">
        <f t="shared" si="1"/>
        <v>4262.8999999999996</v>
      </c>
      <c r="K66" s="60">
        <v>38375</v>
      </c>
      <c r="L66" s="32">
        <v>-5737.1</v>
      </c>
      <c r="M66" s="32">
        <v>1359</v>
      </c>
      <c r="N66" s="32">
        <v>5</v>
      </c>
    </row>
    <row r="67" spans="1:14" x14ac:dyDescent="0.2">
      <c r="A67" s="37">
        <v>38376</v>
      </c>
      <c r="B67">
        <v>4042.3999999999996</v>
      </c>
      <c r="C67">
        <v>1304</v>
      </c>
      <c r="D67">
        <v>2</v>
      </c>
      <c r="E67" s="32">
        <v>2</v>
      </c>
      <c r="F67" s="32"/>
      <c r="G67" s="62">
        <f t="shared" si="3"/>
        <v>38376</v>
      </c>
      <c r="H67" s="28" t="str">
        <f t="shared" si="2"/>
        <v>Monday</v>
      </c>
      <c r="I67" s="32">
        <f t="shared" si="1"/>
        <v>4042.3999999999996</v>
      </c>
      <c r="K67" s="60">
        <v>38376</v>
      </c>
      <c r="L67" s="32">
        <v>4042.3999999999996</v>
      </c>
      <c r="M67" s="32">
        <v>1304</v>
      </c>
      <c r="N67" s="32">
        <v>2</v>
      </c>
    </row>
    <row r="68" spans="1:14" x14ac:dyDescent="0.2">
      <c r="A68" s="37">
        <v>38377</v>
      </c>
      <c r="B68">
        <v>2483.5</v>
      </c>
      <c r="C68">
        <v>785</v>
      </c>
      <c r="D68">
        <v>2</v>
      </c>
      <c r="E68" s="32">
        <v>4</v>
      </c>
      <c r="F68" s="32"/>
      <c r="G68" s="62">
        <f t="shared" si="3"/>
        <v>38377</v>
      </c>
      <c r="H68" s="28" t="str">
        <f t="shared" si="2"/>
        <v>Tuesday</v>
      </c>
      <c r="I68" s="32">
        <f t="shared" si="1"/>
        <v>2483.5</v>
      </c>
      <c r="K68" s="60">
        <v>38377</v>
      </c>
      <c r="L68" s="32">
        <v>483.5</v>
      </c>
      <c r="M68" s="32">
        <v>785</v>
      </c>
      <c r="N68" s="32">
        <v>4</v>
      </c>
    </row>
    <row r="69" spans="1:14" x14ac:dyDescent="0.2">
      <c r="A69" s="37">
        <v>38378</v>
      </c>
      <c r="B69">
        <v>2225.8000000000002</v>
      </c>
      <c r="C69">
        <v>718</v>
      </c>
      <c r="D69">
        <v>4</v>
      </c>
      <c r="E69" s="32">
        <v>5</v>
      </c>
      <c r="F69" s="32"/>
      <c r="G69" s="62">
        <f t="shared" si="3"/>
        <v>38378</v>
      </c>
      <c r="H69" s="28" t="str">
        <f t="shared" si="2"/>
        <v>Wednesday</v>
      </c>
      <c r="I69" s="32">
        <f t="shared" si="1"/>
        <v>2225.8000000000002</v>
      </c>
      <c r="K69" s="60">
        <v>38378</v>
      </c>
      <c r="L69" s="32">
        <v>1225.8000000000002</v>
      </c>
      <c r="M69" s="32">
        <v>718</v>
      </c>
      <c r="N69" s="32">
        <v>5</v>
      </c>
    </row>
    <row r="70" spans="1:14" x14ac:dyDescent="0.2">
      <c r="A70" s="37">
        <v>38380</v>
      </c>
      <c r="B70">
        <v>6348.8</v>
      </c>
      <c r="C70">
        <v>2048</v>
      </c>
      <c r="D70">
        <v>4</v>
      </c>
      <c r="E70" s="32">
        <v>4</v>
      </c>
      <c r="F70" s="32"/>
      <c r="G70" s="62">
        <f t="shared" si="3"/>
        <v>38379</v>
      </c>
      <c r="H70" s="28" t="str">
        <f t="shared" si="2"/>
        <v>Thursday</v>
      </c>
      <c r="I70" s="32">
        <v>0</v>
      </c>
      <c r="K70" s="60">
        <v>38380</v>
      </c>
      <c r="L70" s="32">
        <v>6348.8</v>
      </c>
      <c r="M70" s="32">
        <v>2048</v>
      </c>
      <c r="N70" s="32">
        <v>4</v>
      </c>
    </row>
    <row r="71" spans="1:14" x14ac:dyDescent="0.2">
      <c r="A71" s="37">
        <v>38381</v>
      </c>
      <c r="B71">
        <v>114.7</v>
      </c>
      <c r="C71">
        <v>37</v>
      </c>
      <c r="D71">
        <v>1</v>
      </c>
      <c r="E71" s="32">
        <v>2</v>
      </c>
      <c r="F71" s="32"/>
      <c r="G71" s="62">
        <f t="shared" si="3"/>
        <v>38380</v>
      </c>
      <c r="H71" s="28" t="str">
        <f t="shared" si="2"/>
        <v>Friday</v>
      </c>
      <c r="I71" s="32">
        <f>VLOOKUP(G71,data,2,FALSE)</f>
        <v>6348.8</v>
      </c>
      <c r="K71" s="60">
        <v>38381</v>
      </c>
      <c r="L71" s="32">
        <v>114.7</v>
      </c>
      <c r="M71" s="32">
        <v>37</v>
      </c>
      <c r="N71" s="32">
        <v>2</v>
      </c>
    </row>
    <row r="72" spans="1:14" x14ac:dyDescent="0.2">
      <c r="A72" s="37">
        <v>38383</v>
      </c>
      <c r="B72">
        <v>3307.7</v>
      </c>
      <c r="C72">
        <v>1067</v>
      </c>
      <c r="D72">
        <v>2</v>
      </c>
      <c r="E72" s="32">
        <v>1</v>
      </c>
      <c r="F72" s="32"/>
      <c r="G72" s="62">
        <f t="shared" si="3"/>
        <v>38381</v>
      </c>
      <c r="H72" s="28" t="str">
        <f t="shared" si="2"/>
        <v>Saturday</v>
      </c>
      <c r="I72" s="32">
        <f>VLOOKUP(G72,data,2,FALSE)</f>
        <v>114.7</v>
      </c>
      <c r="K72" s="60">
        <v>38382</v>
      </c>
      <c r="L72" s="32">
        <v>0</v>
      </c>
      <c r="M72" s="32"/>
      <c r="N72" s="32">
        <v>1</v>
      </c>
    </row>
    <row r="73" spans="1:14" x14ac:dyDescent="0.2">
      <c r="A73" s="37">
        <v>38384</v>
      </c>
      <c r="B73">
        <v>1621.3</v>
      </c>
      <c r="C73">
        <v>523</v>
      </c>
      <c r="D73">
        <v>1</v>
      </c>
      <c r="E73" s="32">
        <v>2</v>
      </c>
      <c r="F73" s="32"/>
      <c r="G73" s="62">
        <f t="shared" si="3"/>
        <v>38382</v>
      </c>
      <c r="H73" s="28" t="str">
        <f t="shared" si="2"/>
        <v>Sunday</v>
      </c>
      <c r="I73" s="32">
        <v>0</v>
      </c>
      <c r="K73" s="60">
        <v>38383</v>
      </c>
      <c r="L73" s="32">
        <v>3307.7</v>
      </c>
      <c r="M73" s="32">
        <v>1067</v>
      </c>
      <c r="N73" s="32">
        <v>2</v>
      </c>
    </row>
    <row r="74" spans="1:14" x14ac:dyDescent="0.2">
      <c r="A74" s="37">
        <v>38385</v>
      </c>
      <c r="B74">
        <v>2530</v>
      </c>
      <c r="C74">
        <v>800</v>
      </c>
      <c r="D74">
        <v>2</v>
      </c>
      <c r="E74" s="32">
        <v>2</v>
      </c>
      <c r="F74" s="32"/>
      <c r="G74" s="62">
        <f t="shared" si="3"/>
        <v>38383</v>
      </c>
      <c r="H74" s="28" t="str">
        <f t="shared" si="2"/>
        <v>Monday</v>
      </c>
      <c r="I74" s="32">
        <f>VLOOKUP(G74,data,2,FALSE)</f>
        <v>3307.7</v>
      </c>
      <c r="K74" s="60">
        <v>38384</v>
      </c>
      <c r="L74" s="32">
        <v>-8378.7000000000007</v>
      </c>
      <c r="M74" s="32">
        <v>523</v>
      </c>
      <c r="N74" s="32">
        <v>2</v>
      </c>
    </row>
    <row r="75" spans="1:14" x14ac:dyDescent="0.2">
      <c r="A75" s="37">
        <v>38388</v>
      </c>
      <c r="B75">
        <v>43.4</v>
      </c>
      <c r="C75">
        <v>14</v>
      </c>
      <c r="D75">
        <v>1</v>
      </c>
      <c r="E75" s="32">
        <v>2</v>
      </c>
      <c r="F75" s="32"/>
      <c r="G75" s="62">
        <f t="shared" si="3"/>
        <v>38384</v>
      </c>
      <c r="H75" s="28" t="str">
        <f t="shared" si="2"/>
        <v>Tuesday</v>
      </c>
      <c r="I75" s="32">
        <f>VLOOKUP(G75,data,2,FALSE)</f>
        <v>1621.3</v>
      </c>
      <c r="K75" s="60">
        <v>38385</v>
      </c>
      <c r="L75" s="32">
        <v>2530</v>
      </c>
      <c r="M75" s="32">
        <v>800</v>
      </c>
      <c r="N75" s="32">
        <v>2</v>
      </c>
    </row>
    <row r="76" spans="1:14" x14ac:dyDescent="0.2">
      <c r="A76" s="37">
        <v>38389</v>
      </c>
      <c r="B76">
        <v>145.69999999999999</v>
      </c>
      <c r="C76">
        <v>47</v>
      </c>
      <c r="D76">
        <v>2</v>
      </c>
      <c r="E76" s="32">
        <v>1</v>
      </c>
      <c r="F76" s="32"/>
      <c r="G76" s="62">
        <f t="shared" si="3"/>
        <v>38385</v>
      </c>
      <c r="H76" s="28" t="str">
        <f t="shared" si="2"/>
        <v>Wednesday</v>
      </c>
      <c r="I76" s="32">
        <f>VLOOKUP(G76,data,2,FALSE)</f>
        <v>2530</v>
      </c>
      <c r="K76" s="60">
        <v>38387</v>
      </c>
      <c r="L76" s="32">
        <v>-500</v>
      </c>
      <c r="M76" s="32"/>
      <c r="N76" s="32">
        <v>1</v>
      </c>
    </row>
    <row r="77" spans="1:14" x14ac:dyDescent="0.2">
      <c r="E77" s="32">
        <v>1</v>
      </c>
      <c r="F77" s="32"/>
      <c r="G77" s="62">
        <f t="shared" si="3"/>
        <v>38386</v>
      </c>
      <c r="H77" s="28" t="str">
        <f t="shared" si="2"/>
        <v>Thursday</v>
      </c>
      <c r="I77" s="32">
        <v>0</v>
      </c>
      <c r="K77" s="60">
        <v>38388</v>
      </c>
      <c r="L77" s="32">
        <v>43.4</v>
      </c>
      <c r="M77" s="32">
        <v>14</v>
      </c>
      <c r="N77" s="32">
        <v>1</v>
      </c>
    </row>
    <row r="78" spans="1:14" x14ac:dyDescent="0.2">
      <c r="B78"/>
      <c r="E78" s="32">
        <v>2</v>
      </c>
      <c r="F78" s="32"/>
      <c r="G78" s="62">
        <f t="shared" si="3"/>
        <v>38387</v>
      </c>
      <c r="H78" s="28" t="str">
        <f t="shared" si="2"/>
        <v>Friday</v>
      </c>
      <c r="I78" s="32">
        <v>0</v>
      </c>
      <c r="K78" s="60">
        <v>38389</v>
      </c>
      <c r="L78" s="32">
        <v>145.69999999999999</v>
      </c>
      <c r="M78" s="32">
        <v>47</v>
      </c>
      <c r="N78" s="32">
        <v>2</v>
      </c>
    </row>
    <row r="79" spans="1:14" x14ac:dyDescent="0.2">
      <c r="B79"/>
      <c r="G79" s="62">
        <f t="shared" si="3"/>
        <v>38388</v>
      </c>
      <c r="H79" s="28" t="str">
        <f t="shared" si="2"/>
        <v>Saturday</v>
      </c>
      <c r="I79" s="32">
        <f>VLOOKUP(G79,data,2,FALSE)</f>
        <v>43.4</v>
      </c>
    </row>
    <row r="80" spans="1:14" x14ac:dyDescent="0.2">
      <c r="B80"/>
      <c r="G80" s="62">
        <f t="shared" si="3"/>
        <v>38389</v>
      </c>
      <c r="H80" s="28" t="str">
        <f t="shared" si="2"/>
        <v>Sunday</v>
      </c>
      <c r="I80" s="64">
        <f>VLOOKUP(G80,data,2,FALSE)</f>
        <v>145.69999999999999</v>
      </c>
    </row>
    <row r="81" spans="1:9" x14ac:dyDescent="0.2">
      <c r="A81" t="s">
        <v>30</v>
      </c>
      <c r="B81">
        <v>1219619.4999999986</v>
      </c>
      <c r="C81">
        <v>391845</v>
      </c>
      <c r="D81">
        <v>1134</v>
      </c>
      <c r="I81" s="10">
        <f>SUM(I44:I80)</f>
        <v>1219619.4999999998</v>
      </c>
    </row>
    <row r="82" spans="1:9" x14ac:dyDescent="0.2">
      <c r="B82"/>
    </row>
    <row r="83" spans="1:9" x14ac:dyDescent="0.2">
      <c r="B83"/>
    </row>
    <row r="84" spans="1:9" x14ac:dyDescent="0.2">
      <c r="B84"/>
    </row>
    <row r="85" spans="1:9" x14ac:dyDescent="0.2">
      <c r="B85"/>
    </row>
    <row r="86" spans="1:9" x14ac:dyDescent="0.2">
      <c r="B86"/>
    </row>
    <row r="87" spans="1:9" x14ac:dyDescent="0.2">
      <c r="B87"/>
    </row>
    <row r="88" spans="1:9" x14ac:dyDescent="0.2">
      <c r="B88"/>
    </row>
    <row r="89" spans="1:9" x14ac:dyDescent="0.2">
      <c r="B89"/>
    </row>
    <row r="90" spans="1:9" x14ac:dyDescent="0.2">
      <c r="B90"/>
    </row>
    <row r="91" spans="1:9" x14ac:dyDescent="0.2">
      <c r="B91"/>
    </row>
    <row r="92" spans="1:9" x14ac:dyDescent="0.2">
      <c r="B92"/>
    </row>
    <row r="93" spans="1:9" x14ac:dyDescent="0.2">
      <c r="B93"/>
    </row>
    <row r="94" spans="1:9" x14ac:dyDescent="0.2">
      <c r="B94"/>
    </row>
    <row r="95" spans="1:9" x14ac:dyDescent="0.2">
      <c r="B95"/>
    </row>
    <row r="96" spans="1:9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1" spans="2:2" x14ac:dyDescent="0.2">
      <c r="B171"/>
    </row>
    <row r="172" spans="2:2" x14ac:dyDescent="0.2">
      <c r="B172"/>
    </row>
    <row r="173" spans="2:2" x14ac:dyDescent="0.2">
      <c r="B173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2" spans="2:2" x14ac:dyDescent="0.2">
      <c r="B242"/>
    </row>
    <row r="243" spans="2:2" x14ac:dyDescent="0.2">
      <c r="B243"/>
    </row>
    <row r="244" spans="2:2" x14ac:dyDescent="0.2">
      <c r="B244"/>
    </row>
    <row r="245" spans="2:2" x14ac:dyDescent="0.2">
      <c r="B245"/>
    </row>
    <row r="246" spans="2:2" x14ac:dyDescent="0.2">
      <c r="B246"/>
    </row>
    <row r="247" spans="2:2" x14ac:dyDescent="0.2">
      <c r="B247"/>
    </row>
    <row r="248" spans="2:2" x14ac:dyDescent="0.2">
      <c r="B248"/>
    </row>
    <row r="249" spans="2:2" x14ac:dyDescent="0.2">
      <c r="B249"/>
    </row>
    <row r="250" spans="2:2" x14ac:dyDescent="0.2">
      <c r="B250"/>
    </row>
    <row r="251" spans="2:2" x14ac:dyDescent="0.2">
      <c r="B251"/>
    </row>
    <row r="252" spans="2:2" x14ac:dyDescent="0.2">
      <c r="B252"/>
    </row>
    <row r="253" spans="2:2" x14ac:dyDescent="0.2">
      <c r="B253"/>
    </row>
    <row r="254" spans="2:2" x14ac:dyDescent="0.2">
      <c r="B254"/>
    </row>
    <row r="255" spans="2:2" x14ac:dyDescent="0.2">
      <c r="B255"/>
    </row>
    <row r="256" spans="2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  <row r="346" spans="2:2" x14ac:dyDescent="0.2">
      <c r="B346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1" spans="2:2" x14ac:dyDescent="0.2">
      <c r="B351"/>
    </row>
    <row r="352" spans="2:2" x14ac:dyDescent="0.2">
      <c r="B352"/>
    </row>
    <row r="353" spans="2:2" x14ac:dyDescent="0.2">
      <c r="B353"/>
    </row>
    <row r="354" spans="2:2" x14ac:dyDescent="0.2">
      <c r="B354"/>
    </row>
    <row r="355" spans="2:2" x14ac:dyDescent="0.2">
      <c r="B355"/>
    </row>
    <row r="356" spans="2:2" x14ac:dyDescent="0.2">
      <c r="B356"/>
    </row>
    <row r="357" spans="2:2" x14ac:dyDescent="0.2">
      <c r="B357"/>
    </row>
    <row r="358" spans="2:2" x14ac:dyDescent="0.2">
      <c r="B358"/>
    </row>
    <row r="359" spans="2:2" x14ac:dyDescent="0.2">
      <c r="B359"/>
    </row>
    <row r="360" spans="2:2" x14ac:dyDescent="0.2">
      <c r="B360"/>
    </row>
    <row r="361" spans="2:2" x14ac:dyDescent="0.2">
      <c r="B361"/>
    </row>
    <row r="362" spans="2:2" x14ac:dyDescent="0.2">
      <c r="B362"/>
    </row>
    <row r="363" spans="2:2" x14ac:dyDescent="0.2">
      <c r="B363"/>
    </row>
    <row r="364" spans="2:2" x14ac:dyDescent="0.2">
      <c r="B364"/>
    </row>
    <row r="365" spans="2:2" x14ac:dyDescent="0.2">
      <c r="B365"/>
    </row>
    <row r="366" spans="2:2" x14ac:dyDescent="0.2">
      <c r="B366"/>
    </row>
    <row r="367" spans="2:2" x14ac:dyDescent="0.2">
      <c r="B367"/>
    </row>
    <row r="368" spans="2:2" x14ac:dyDescent="0.2">
      <c r="B368"/>
    </row>
    <row r="369" spans="2:2" x14ac:dyDescent="0.2">
      <c r="B369"/>
    </row>
    <row r="370" spans="2:2" x14ac:dyDescent="0.2">
      <c r="B370"/>
    </row>
    <row r="371" spans="2:2" x14ac:dyDescent="0.2">
      <c r="B371"/>
    </row>
    <row r="372" spans="2:2" x14ac:dyDescent="0.2">
      <c r="B372"/>
    </row>
    <row r="373" spans="2:2" x14ac:dyDescent="0.2">
      <c r="B373"/>
    </row>
    <row r="374" spans="2:2" x14ac:dyDescent="0.2">
      <c r="B374"/>
    </row>
    <row r="375" spans="2:2" x14ac:dyDescent="0.2">
      <c r="B375"/>
    </row>
    <row r="376" spans="2:2" x14ac:dyDescent="0.2">
      <c r="B376"/>
    </row>
    <row r="377" spans="2:2" x14ac:dyDescent="0.2">
      <c r="B377"/>
    </row>
    <row r="378" spans="2:2" x14ac:dyDescent="0.2">
      <c r="B378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3" spans="2:2" x14ac:dyDescent="0.2">
      <c r="B383"/>
    </row>
    <row r="384" spans="2:2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  <row r="1113" spans="2:2" x14ac:dyDescent="0.2">
      <c r="B1113"/>
    </row>
    <row r="1114" spans="2:2" x14ac:dyDescent="0.2">
      <c r="B1114"/>
    </row>
    <row r="1115" spans="2:2" x14ac:dyDescent="0.2">
      <c r="B1115"/>
    </row>
    <row r="1116" spans="2:2" x14ac:dyDescent="0.2">
      <c r="B1116"/>
    </row>
    <row r="1117" spans="2:2" x14ac:dyDescent="0.2">
      <c r="B1117"/>
    </row>
    <row r="1118" spans="2:2" x14ac:dyDescent="0.2">
      <c r="B1118"/>
    </row>
    <row r="1119" spans="2:2" x14ac:dyDescent="0.2">
      <c r="B1119"/>
    </row>
    <row r="1120" spans="2:2" x14ac:dyDescent="0.2">
      <c r="B1120"/>
    </row>
    <row r="1121" spans="2:2" x14ac:dyDescent="0.2">
      <c r="B1121"/>
    </row>
    <row r="1122" spans="2:2" x14ac:dyDescent="0.2">
      <c r="B1122"/>
    </row>
    <row r="1123" spans="2:2" x14ac:dyDescent="0.2">
      <c r="B1123"/>
    </row>
    <row r="1124" spans="2:2" x14ac:dyDescent="0.2">
      <c r="B1124"/>
    </row>
    <row r="1125" spans="2:2" x14ac:dyDescent="0.2">
      <c r="B1125"/>
    </row>
    <row r="1126" spans="2:2" x14ac:dyDescent="0.2">
      <c r="B1126"/>
    </row>
    <row r="1127" spans="2:2" x14ac:dyDescent="0.2">
      <c r="B1127"/>
    </row>
    <row r="1128" spans="2:2" x14ac:dyDescent="0.2">
      <c r="B1128"/>
    </row>
    <row r="1129" spans="2:2" x14ac:dyDescent="0.2">
      <c r="B1129"/>
    </row>
    <row r="1130" spans="2:2" x14ac:dyDescent="0.2">
      <c r="B1130"/>
    </row>
    <row r="1131" spans="2:2" x14ac:dyDescent="0.2">
      <c r="B1131"/>
    </row>
    <row r="1132" spans="2:2" x14ac:dyDescent="0.2">
      <c r="B1132"/>
    </row>
    <row r="1133" spans="2:2" x14ac:dyDescent="0.2">
      <c r="B1133"/>
    </row>
    <row r="1134" spans="2:2" x14ac:dyDescent="0.2">
      <c r="B1134"/>
    </row>
    <row r="1135" spans="2:2" x14ac:dyDescent="0.2">
      <c r="B1135"/>
    </row>
    <row r="1136" spans="2:2" x14ac:dyDescent="0.2">
      <c r="B1136"/>
    </row>
    <row r="1137" spans="2:2" x14ac:dyDescent="0.2">
      <c r="B1137"/>
    </row>
    <row r="1138" spans="2:2" x14ac:dyDescent="0.2">
      <c r="B1138"/>
    </row>
    <row r="1139" spans="2:2" x14ac:dyDescent="0.2">
      <c r="B1139"/>
    </row>
    <row r="1140" spans="2:2" x14ac:dyDescent="0.2">
      <c r="B1140"/>
    </row>
    <row r="1141" spans="2:2" x14ac:dyDescent="0.2">
      <c r="B1141"/>
    </row>
    <row r="1142" spans="2:2" x14ac:dyDescent="0.2">
      <c r="B1142"/>
    </row>
    <row r="1143" spans="2:2" x14ac:dyDescent="0.2">
      <c r="B1143"/>
    </row>
    <row r="1144" spans="2:2" x14ac:dyDescent="0.2">
      <c r="B1144"/>
    </row>
    <row r="1145" spans="2:2" x14ac:dyDescent="0.2">
      <c r="B1145"/>
    </row>
    <row r="1146" spans="2:2" x14ac:dyDescent="0.2">
      <c r="B1146"/>
    </row>
    <row r="1147" spans="2:2" x14ac:dyDescent="0.2">
      <c r="B1147"/>
    </row>
    <row r="1148" spans="2:2" x14ac:dyDescent="0.2">
      <c r="B1148"/>
    </row>
    <row r="1149" spans="2:2" x14ac:dyDescent="0.2">
      <c r="B1149"/>
    </row>
    <row r="1150" spans="2:2" x14ac:dyDescent="0.2">
      <c r="B1150"/>
    </row>
    <row r="1151" spans="2:2" x14ac:dyDescent="0.2">
      <c r="B1151"/>
    </row>
    <row r="1152" spans="2:2" x14ac:dyDescent="0.2">
      <c r="B1152"/>
    </row>
    <row r="1153" spans="2:2" x14ac:dyDescent="0.2">
      <c r="B1153"/>
    </row>
    <row r="1154" spans="2:2" x14ac:dyDescent="0.2">
      <c r="B1154"/>
    </row>
    <row r="1155" spans="2:2" x14ac:dyDescent="0.2">
      <c r="B1155"/>
    </row>
    <row r="1156" spans="2:2" x14ac:dyDescent="0.2">
      <c r="B1156"/>
    </row>
    <row r="1157" spans="2:2" x14ac:dyDescent="0.2">
      <c r="B1157"/>
    </row>
    <row r="1158" spans="2:2" x14ac:dyDescent="0.2">
      <c r="B1158"/>
    </row>
    <row r="1159" spans="2:2" x14ac:dyDescent="0.2">
      <c r="B1159"/>
    </row>
    <row r="1160" spans="2:2" x14ac:dyDescent="0.2">
      <c r="B1160"/>
    </row>
    <row r="1161" spans="2:2" x14ac:dyDescent="0.2">
      <c r="B1161"/>
    </row>
    <row r="1162" spans="2:2" x14ac:dyDescent="0.2">
      <c r="B1162"/>
    </row>
    <row r="1163" spans="2:2" x14ac:dyDescent="0.2">
      <c r="B1163"/>
    </row>
    <row r="1164" spans="2:2" x14ac:dyDescent="0.2">
      <c r="B1164"/>
    </row>
    <row r="1165" spans="2:2" x14ac:dyDescent="0.2">
      <c r="B1165"/>
    </row>
    <row r="1166" spans="2:2" x14ac:dyDescent="0.2">
      <c r="B1166"/>
    </row>
    <row r="1167" spans="2:2" x14ac:dyDescent="0.2">
      <c r="B1167"/>
    </row>
    <row r="1168" spans="2:2" x14ac:dyDescent="0.2">
      <c r="B1168"/>
    </row>
    <row r="1169" spans="2:2" x14ac:dyDescent="0.2">
      <c r="B1169"/>
    </row>
    <row r="1170" spans="2:2" x14ac:dyDescent="0.2">
      <c r="B1170"/>
    </row>
    <row r="1171" spans="2:2" x14ac:dyDescent="0.2">
      <c r="B1171"/>
    </row>
    <row r="1172" spans="2:2" x14ac:dyDescent="0.2">
      <c r="B1172"/>
    </row>
    <row r="1173" spans="2:2" x14ac:dyDescent="0.2">
      <c r="B1173"/>
    </row>
    <row r="1174" spans="2:2" x14ac:dyDescent="0.2">
      <c r="B1174"/>
    </row>
    <row r="1175" spans="2:2" x14ac:dyDescent="0.2">
      <c r="B1175"/>
    </row>
    <row r="1176" spans="2:2" x14ac:dyDescent="0.2">
      <c r="B1176"/>
    </row>
    <row r="1177" spans="2:2" x14ac:dyDescent="0.2">
      <c r="B1177"/>
    </row>
    <row r="1178" spans="2:2" x14ac:dyDescent="0.2">
      <c r="B1178"/>
    </row>
    <row r="1179" spans="2:2" x14ac:dyDescent="0.2">
      <c r="B1179"/>
    </row>
    <row r="1180" spans="2:2" x14ac:dyDescent="0.2">
      <c r="B1180"/>
    </row>
    <row r="1181" spans="2:2" x14ac:dyDescent="0.2">
      <c r="B1181"/>
    </row>
    <row r="1182" spans="2:2" x14ac:dyDescent="0.2">
      <c r="B1182"/>
    </row>
    <row r="1183" spans="2:2" x14ac:dyDescent="0.2">
      <c r="B1183"/>
    </row>
    <row r="1184" spans="2:2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  <row r="1543" spans="2:2" x14ac:dyDescent="0.2">
      <c r="B1543"/>
    </row>
    <row r="1544" spans="2:2" x14ac:dyDescent="0.2">
      <c r="B1544"/>
    </row>
    <row r="1545" spans="2:2" x14ac:dyDescent="0.2">
      <c r="B1545"/>
    </row>
    <row r="1546" spans="2:2" x14ac:dyDescent="0.2">
      <c r="B1546"/>
    </row>
    <row r="1547" spans="2:2" x14ac:dyDescent="0.2">
      <c r="B1547"/>
    </row>
    <row r="1548" spans="2:2" x14ac:dyDescent="0.2">
      <c r="B1548"/>
    </row>
    <row r="1549" spans="2:2" x14ac:dyDescent="0.2">
      <c r="B1549"/>
    </row>
    <row r="1550" spans="2:2" x14ac:dyDescent="0.2">
      <c r="B1550"/>
    </row>
    <row r="1551" spans="2:2" x14ac:dyDescent="0.2">
      <c r="B1551"/>
    </row>
    <row r="1552" spans="2:2" x14ac:dyDescent="0.2">
      <c r="B1552"/>
    </row>
    <row r="1553" spans="2:2" x14ac:dyDescent="0.2">
      <c r="B1553"/>
    </row>
    <row r="1554" spans="2:2" x14ac:dyDescent="0.2">
      <c r="B1554"/>
    </row>
    <row r="1555" spans="2:2" x14ac:dyDescent="0.2">
      <c r="B1555"/>
    </row>
    <row r="1556" spans="2:2" x14ac:dyDescent="0.2">
      <c r="B1556"/>
    </row>
    <row r="1557" spans="2:2" x14ac:dyDescent="0.2">
      <c r="B1557"/>
    </row>
    <row r="1558" spans="2:2" x14ac:dyDescent="0.2">
      <c r="B1558"/>
    </row>
    <row r="1559" spans="2:2" x14ac:dyDescent="0.2">
      <c r="B1559"/>
    </row>
    <row r="1560" spans="2:2" x14ac:dyDescent="0.2">
      <c r="B1560"/>
    </row>
    <row r="1561" spans="2:2" x14ac:dyDescent="0.2">
      <c r="B1561"/>
    </row>
    <row r="1562" spans="2:2" x14ac:dyDescent="0.2">
      <c r="B1562"/>
    </row>
    <row r="1563" spans="2:2" x14ac:dyDescent="0.2">
      <c r="B1563"/>
    </row>
    <row r="1564" spans="2:2" x14ac:dyDescent="0.2">
      <c r="B1564"/>
    </row>
    <row r="1565" spans="2:2" x14ac:dyDescent="0.2">
      <c r="B1565"/>
    </row>
    <row r="1566" spans="2:2" x14ac:dyDescent="0.2">
      <c r="B1566"/>
    </row>
    <row r="1567" spans="2:2" x14ac:dyDescent="0.2">
      <c r="B1567"/>
    </row>
    <row r="1568" spans="2:2" x14ac:dyDescent="0.2">
      <c r="B1568"/>
    </row>
    <row r="1569" spans="2:2" x14ac:dyDescent="0.2">
      <c r="B1569"/>
    </row>
    <row r="1570" spans="2:2" x14ac:dyDescent="0.2">
      <c r="B1570"/>
    </row>
    <row r="1571" spans="2:2" x14ac:dyDescent="0.2">
      <c r="B1571"/>
    </row>
    <row r="1572" spans="2:2" x14ac:dyDescent="0.2">
      <c r="B1572"/>
    </row>
    <row r="1573" spans="2:2" x14ac:dyDescent="0.2">
      <c r="B1573"/>
    </row>
    <row r="1574" spans="2:2" x14ac:dyDescent="0.2">
      <c r="B1574"/>
    </row>
    <row r="1575" spans="2:2" x14ac:dyDescent="0.2">
      <c r="B1575"/>
    </row>
    <row r="1576" spans="2:2" x14ac:dyDescent="0.2">
      <c r="B1576"/>
    </row>
    <row r="1577" spans="2:2" x14ac:dyDescent="0.2">
      <c r="B1577"/>
    </row>
    <row r="1578" spans="2:2" x14ac:dyDescent="0.2">
      <c r="B1578"/>
    </row>
    <row r="1579" spans="2:2" x14ac:dyDescent="0.2">
      <c r="B1579"/>
    </row>
    <row r="1580" spans="2:2" x14ac:dyDescent="0.2">
      <c r="B1580"/>
    </row>
    <row r="1581" spans="2:2" x14ac:dyDescent="0.2">
      <c r="B1581"/>
    </row>
    <row r="1582" spans="2:2" x14ac:dyDescent="0.2">
      <c r="B1582"/>
    </row>
    <row r="1583" spans="2:2" x14ac:dyDescent="0.2">
      <c r="B1583"/>
    </row>
    <row r="1584" spans="2:2" x14ac:dyDescent="0.2">
      <c r="B1584"/>
    </row>
    <row r="1585" spans="2:2" x14ac:dyDescent="0.2">
      <c r="B1585"/>
    </row>
    <row r="1586" spans="2:2" x14ac:dyDescent="0.2">
      <c r="B1586"/>
    </row>
    <row r="1587" spans="2:2" x14ac:dyDescent="0.2">
      <c r="B1587"/>
    </row>
    <row r="1588" spans="2:2" x14ac:dyDescent="0.2">
      <c r="B1588"/>
    </row>
    <row r="1589" spans="2:2" x14ac:dyDescent="0.2">
      <c r="B1589"/>
    </row>
    <row r="1590" spans="2:2" x14ac:dyDescent="0.2">
      <c r="B1590"/>
    </row>
    <row r="1591" spans="2:2" x14ac:dyDescent="0.2">
      <c r="B1591"/>
    </row>
    <row r="1592" spans="2:2" x14ac:dyDescent="0.2">
      <c r="B1592"/>
    </row>
    <row r="1593" spans="2:2" x14ac:dyDescent="0.2">
      <c r="B1593"/>
    </row>
    <row r="1594" spans="2:2" x14ac:dyDescent="0.2">
      <c r="B1594"/>
    </row>
    <row r="1595" spans="2:2" x14ac:dyDescent="0.2">
      <c r="B1595"/>
    </row>
    <row r="1596" spans="2:2" x14ac:dyDescent="0.2">
      <c r="B1596"/>
    </row>
    <row r="1597" spans="2:2" x14ac:dyDescent="0.2">
      <c r="B1597"/>
    </row>
    <row r="1598" spans="2:2" x14ac:dyDescent="0.2">
      <c r="B1598"/>
    </row>
    <row r="1599" spans="2:2" x14ac:dyDescent="0.2">
      <c r="B1599"/>
    </row>
    <row r="1600" spans="2:2" x14ac:dyDescent="0.2">
      <c r="B1600"/>
    </row>
    <row r="1601" spans="2:2" x14ac:dyDescent="0.2">
      <c r="B1601"/>
    </row>
    <row r="1602" spans="2:2" x14ac:dyDescent="0.2">
      <c r="B1602"/>
    </row>
    <row r="1603" spans="2:2" x14ac:dyDescent="0.2">
      <c r="B1603"/>
    </row>
    <row r="1604" spans="2:2" x14ac:dyDescent="0.2">
      <c r="B1604"/>
    </row>
    <row r="1605" spans="2:2" x14ac:dyDescent="0.2">
      <c r="B1605"/>
    </row>
    <row r="1606" spans="2:2" x14ac:dyDescent="0.2">
      <c r="B1606"/>
    </row>
    <row r="1607" spans="2:2" x14ac:dyDescent="0.2">
      <c r="B1607"/>
    </row>
    <row r="1608" spans="2:2" x14ac:dyDescent="0.2">
      <c r="B1608"/>
    </row>
    <row r="1609" spans="2:2" x14ac:dyDescent="0.2">
      <c r="B1609"/>
    </row>
    <row r="1610" spans="2:2" x14ac:dyDescent="0.2">
      <c r="B1610"/>
    </row>
    <row r="1611" spans="2:2" x14ac:dyDescent="0.2">
      <c r="B1611"/>
    </row>
    <row r="1612" spans="2:2" x14ac:dyDescent="0.2">
      <c r="B1612"/>
    </row>
    <row r="1613" spans="2:2" x14ac:dyDescent="0.2">
      <c r="B1613"/>
    </row>
    <row r="1614" spans="2:2" x14ac:dyDescent="0.2">
      <c r="B1614"/>
    </row>
    <row r="1615" spans="2:2" x14ac:dyDescent="0.2">
      <c r="B1615"/>
    </row>
    <row r="1616" spans="2:2" x14ac:dyDescent="0.2">
      <c r="B1616"/>
    </row>
    <row r="1617" spans="2:2" x14ac:dyDescent="0.2">
      <c r="B1617"/>
    </row>
    <row r="1618" spans="2:2" x14ac:dyDescent="0.2">
      <c r="B1618"/>
    </row>
    <row r="1619" spans="2:2" x14ac:dyDescent="0.2">
      <c r="B1619"/>
    </row>
    <row r="1620" spans="2:2" x14ac:dyDescent="0.2">
      <c r="B1620"/>
    </row>
    <row r="1621" spans="2:2" x14ac:dyDescent="0.2">
      <c r="B1621"/>
    </row>
    <row r="1622" spans="2:2" x14ac:dyDescent="0.2">
      <c r="B1622"/>
    </row>
    <row r="1623" spans="2:2" x14ac:dyDescent="0.2">
      <c r="B1623"/>
    </row>
    <row r="1624" spans="2:2" x14ac:dyDescent="0.2">
      <c r="B1624"/>
    </row>
    <row r="1625" spans="2:2" x14ac:dyDescent="0.2">
      <c r="B1625"/>
    </row>
    <row r="1626" spans="2:2" x14ac:dyDescent="0.2">
      <c r="B1626"/>
    </row>
    <row r="1627" spans="2:2" x14ac:dyDescent="0.2">
      <c r="B1627"/>
    </row>
    <row r="1628" spans="2:2" x14ac:dyDescent="0.2">
      <c r="B1628"/>
    </row>
    <row r="1629" spans="2:2" x14ac:dyDescent="0.2">
      <c r="B1629"/>
    </row>
    <row r="1630" spans="2:2" x14ac:dyDescent="0.2">
      <c r="B1630"/>
    </row>
    <row r="1631" spans="2:2" x14ac:dyDescent="0.2">
      <c r="B1631"/>
    </row>
    <row r="1632" spans="2:2" x14ac:dyDescent="0.2">
      <c r="B1632"/>
    </row>
    <row r="1633" spans="2:2" x14ac:dyDescent="0.2">
      <c r="B1633"/>
    </row>
    <row r="1634" spans="2:2" x14ac:dyDescent="0.2">
      <c r="B1634"/>
    </row>
    <row r="1635" spans="2:2" x14ac:dyDescent="0.2">
      <c r="B1635"/>
    </row>
    <row r="1636" spans="2:2" x14ac:dyDescent="0.2">
      <c r="B1636"/>
    </row>
    <row r="1637" spans="2:2" x14ac:dyDescent="0.2">
      <c r="B1637"/>
    </row>
    <row r="1638" spans="2:2" x14ac:dyDescent="0.2">
      <c r="B1638"/>
    </row>
    <row r="1639" spans="2:2" x14ac:dyDescent="0.2">
      <c r="B1639"/>
    </row>
    <row r="1640" spans="2:2" x14ac:dyDescent="0.2">
      <c r="B1640"/>
    </row>
    <row r="1641" spans="2:2" x14ac:dyDescent="0.2">
      <c r="B1641"/>
    </row>
    <row r="1642" spans="2:2" x14ac:dyDescent="0.2">
      <c r="B1642"/>
    </row>
    <row r="1643" spans="2:2" x14ac:dyDescent="0.2">
      <c r="B1643"/>
    </row>
    <row r="1644" spans="2:2" x14ac:dyDescent="0.2">
      <c r="B1644"/>
    </row>
    <row r="1645" spans="2:2" x14ac:dyDescent="0.2">
      <c r="B1645"/>
    </row>
    <row r="1646" spans="2:2" x14ac:dyDescent="0.2">
      <c r="B1646"/>
    </row>
    <row r="1647" spans="2:2" x14ac:dyDescent="0.2">
      <c r="B1647"/>
    </row>
    <row r="1648" spans="2:2" x14ac:dyDescent="0.2">
      <c r="B1648"/>
    </row>
    <row r="1649" spans="2:2" x14ac:dyDescent="0.2">
      <c r="B1649"/>
    </row>
    <row r="1650" spans="2:2" x14ac:dyDescent="0.2">
      <c r="B1650"/>
    </row>
    <row r="1651" spans="2:2" x14ac:dyDescent="0.2">
      <c r="B1651"/>
    </row>
    <row r="1652" spans="2:2" x14ac:dyDescent="0.2">
      <c r="B1652"/>
    </row>
    <row r="1653" spans="2:2" x14ac:dyDescent="0.2">
      <c r="B1653"/>
    </row>
    <row r="1654" spans="2:2" x14ac:dyDescent="0.2">
      <c r="B1654"/>
    </row>
    <row r="1655" spans="2:2" x14ac:dyDescent="0.2">
      <c r="B1655"/>
    </row>
    <row r="1656" spans="2:2" x14ac:dyDescent="0.2">
      <c r="B1656"/>
    </row>
    <row r="1657" spans="2:2" x14ac:dyDescent="0.2">
      <c r="B1657"/>
    </row>
    <row r="1658" spans="2:2" x14ac:dyDescent="0.2">
      <c r="B1658"/>
    </row>
    <row r="1659" spans="2:2" x14ac:dyDescent="0.2">
      <c r="B1659"/>
    </row>
    <row r="1660" spans="2:2" x14ac:dyDescent="0.2">
      <c r="B1660"/>
    </row>
    <row r="1661" spans="2:2" x14ac:dyDescent="0.2">
      <c r="B1661"/>
    </row>
    <row r="1662" spans="2:2" x14ac:dyDescent="0.2">
      <c r="B1662"/>
    </row>
    <row r="1663" spans="2:2" x14ac:dyDescent="0.2">
      <c r="B1663"/>
    </row>
    <row r="1664" spans="2:2" x14ac:dyDescent="0.2">
      <c r="B1664"/>
    </row>
    <row r="1665" spans="2:2" x14ac:dyDescent="0.2">
      <c r="B1665"/>
    </row>
    <row r="1666" spans="2:2" x14ac:dyDescent="0.2">
      <c r="B1666"/>
    </row>
    <row r="1667" spans="2:2" x14ac:dyDescent="0.2">
      <c r="B1667"/>
    </row>
    <row r="1668" spans="2:2" x14ac:dyDescent="0.2">
      <c r="B1668"/>
    </row>
    <row r="1669" spans="2:2" x14ac:dyDescent="0.2">
      <c r="B1669"/>
    </row>
    <row r="1670" spans="2:2" x14ac:dyDescent="0.2">
      <c r="B1670"/>
    </row>
    <row r="1671" spans="2:2" x14ac:dyDescent="0.2">
      <c r="B1671"/>
    </row>
    <row r="1672" spans="2:2" x14ac:dyDescent="0.2">
      <c r="B1672"/>
    </row>
    <row r="1673" spans="2:2" x14ac:dyDescent="0.2">
      <c r="B1673"/>
    </row>
    <row r="1674" spans="2:2" x14ac:dyDescent="0.2">
      <c r="B1674"/>
    </row>
    <row r="1675" spans="2:2" x14ac:dyDescent="0.2">
      <c r="B1675"/>
    </row>
    <row r="1676" spans="2:2" x14ac:dyDescent="0.2">
      <c r="B1676"/>
    </row>
    <row r="1677" spans="2:2" x14ac:dyDescent="0.2">
      <c r="B1677"/>
    </row>
    <row r="1678" spans="2:2" x14ac:dyDescent="0.2">
      <c r="B1678"/>
    </row>
    <row r="1679" spans="2:2" x14ac:dyDescent="0.2">
      <c r="B1679"/>
    </row>
    <row r="1680" spans="2:2" x14ac:dyDescent="0.2">
      <c r="B1680"/>
    </row>
    <row r="1681" spans="2:2" x14ac:dyDescent="0.2">
      <c r="B1681"/>
    </row>
    <row r="1682" spans="2:2" x14ac:dyDescent="0.2">
      <c r="B1682"/>
    </row>
    <row r="1683" spans="2:2" x14ac:dyDescent="0.2">
      <c r="B1683"/>
    </row>
    <row r="1684" spans="2:2" x14ac:dyDescent="0.2">
      <c r="B1684"/>
    </row>
    <row r="1685" spans="2:2" x14ac:dyDescent="0.2">
      <c r="B1685"/>
    </row>
    <row r="1686" spans="2:2" x14ac:dyDescent="0.2">
      <c r="B1686"/>
    </row>
    <row r="1687" spans="2:2" x14ac:dyDescent="0.2">
      <c r="B1687"/>
    </row>
    <row r="1688" spans="2:2" x14ac:dyDescent="0.2">
      <c r="B1688"/>
    </row>
    <row r="1689" spans="2:2" x14ac:dyDescent="0.2">
      <c r="B1689"/>
    </row>
    <row r="1690" spans="2:2" x14ac:dyDescent="0.2">
      <c r="B1690"/>
    </row>
    <row r="1691" spans="2:2" x14ac:dyDescent="0.2">
      <c r="B1691"/>
    </row>
    <row r="1692" spans="2:2" x14ac:dyDescent="0.2">
      <c r="B1692"/>
    </row>
    <row r="1693" spans="2:2" x14ac:dyDescent="0.2">
      <c r="B1693"/>
    </row>
    <row r="1694" spans="2:2" x14ac:dyDescent="0.2">
      <c r="B1694"/>
    </row>
    <row r="1695" spans="2:2" x14ac:dyDescent="0.2">
      <c r="B1695"/>
    </row>
    <row r="1696" spans="2:2" x14ac:dyDescent="0.2">
      <c r="B1696"/>
    </row>
    <row r="1697" spans="2:2" x14ac:dyDescent="0.2">
      <c r="B1697"/>
    </row>
    <row r="1698" spans="2:2" x14ac:dyDescent="0.2">
      <c r="B1698"/>
    </row>
    <row r="1699" spans="2:2" x14ac:dyDescent="0.2">
      <c r="B1699"/>
    </row>
    <row r="1700" spans="2:2" x14ac:dyDescent="0.2">
      <c r="B1700"/>
    </row>
    <row r="1701" spans="2:2" x14ac:dyDescent="0.2">
      <c r="B1701"/>
    </row>
    <row r="1702" spans="2:2" x14ac:dyDescent="0.2">
      <c r="B1702"/>
    </row>
    <row r="1703" spans="2:2" x14ac:dyDescent="0.2">
      <c r="B1703"/>
    </row>
    <row r="1704" spans="2:2" x14ac:dyDescent="0.2">
      <c r="B1704"/>
    </row>
    <row r="1705" spans="2:2" x14ac:dyDescent="0.2">
      <c r="B1705"/>
    </row>
    <row r="1706" spans="2:2" x14ac:dyDescent="0.2">
      <c r="B1706"/>
    </row>
    <row r="1707" spans="2:2" x14ac:dyDescent="0.2">
      <c r="B1707"/>
    </row>
    <row r="1708" spans="2:2" x14ac:dyDescent="0.2">
      <c r="B1708"/>
    </row>
    <row r="1709" spans="2:2" x14ac:dyDescent="0.2">
      <c r="B1709"/>
    </row>
    <row r="1710" spans="2:2" x14ac:dyDescent="0.2">
      <c r="B1710"/>
    </row>
    <row r="1711" spans="2:2" x14ac:dyDescent="0.2">
      <c r="B1711"/>
    </row>
    <row r="1712" spans="2:2" x14ac:dyDescent="0.2">
      <c r="B1712"/>
    </row>
    <row r="1713" spans="2:2" x14ac:dyDescent="0.2">
      <c r="B1713"/>
    </row>
    <row r="1714" spans="2:2" x14ac:dyDescent="0.2">
      <c r="B1714"/>
    </row>
    <row r="1715" spans="2:2" x14ac:dyDescent="0.2">
      <c r="B1715"/>
    </row>
    <row r="1716" spans="2:2" x14ac:dyDescent="0.2">
      <c r="B1716"/>
    </row>
    <row r="1717" spans="2:2" x14ac:dyDescent="0.2">
      <c r="B1717"/>
    </row>
    <row r="1718" spans="2:2" x14ac:dyDescent="0.2">
      <c r="B1718"/>
    </row>
    <row r="1719" spans="2:2" x14ac:dyDescent="0.2">
      <c r="B1719"/>
    </row>
    <row r="1720" spans="2:2" x14ac:dyDescent="0.2">
      <c r="B1720"/>
    </row>
    <row r="1721" spans="2:2" x14ac:dyDescent="0.2">
      <c r="B1721"/>
    </row>
    <row r="1722" spans="2:2" x14ac:dyDescent="0.2">
      <c r="B1722"/>
    </row>
    <row r="1723" spans="2:2" x14ac:dyDescent="0.2">
      <c r="B1723"/>
    </row>
    <row r="1724" spans="2:2" x14ac:dyDescent="0.2">
      <c r="B1724"/>
    </row>
    <row r="1725" spans="2:2" x14ac:dyDescent="0.2">
      <c r="B1725"/>
    </row>
    <row r="1726" spans="2:2" x14ac:dyDescent="0.2">
      <c r="B1726"/>
    </row>
    <row r="1727" spans="2:2" x14ac:dyDescent="0.2">
      <c r="B1727"/>
    </row>
    <row r="1728" spans="2:2" x14ac:dyDescent="0.2">
      <c r="B1728"/>
    </row>
    <row r="1729" spans="2:2" x14ac:dyDescent="0.2">
      <c r="B1729"/>
    </row>
    <row r="1730" spans="2:2" x14ac:dyDescent="0.2">
      <c r="B1730"/>
    </row>
    <row r="1731" spans="2:2" x14ac:dyDescent="0.2">
      <c r="B1731"/>
    </row>
    <row r="1732" spans="2:2" x14ac:dyDescent="0.2">
      <c r="B1732"/>
    </row>
    <row r="1733" spans="2:2" x14ac:dyDescent="0.2">
      <c r="B1733"/>
    </row>
    <row r="1734" spans="2:2" x14ac:dyDescent="0.2">
      <c r="B1734"/>
    </row>
    <row r="1735" spans="2:2" x14ac:dyDescent="0.2">
      <c r="B1735"/>
    </row>
    <row r="1736" spans="2:2" x14ac:dyDescent="0.2">
      <c r="B1736"/>
    </row>
    <row r="1737" spans="2:2" x14ac:dyDescent="0.2">
      <c r="B1737"/>
    </row>
    <row r="1738" spans="2:2" x14ac:dyDescent="0.2">
      <c r="B1738"/>
    </row>
    <row r="1739" spans="2:2" x14ac:dyDescent="0.2">
      <c r="B1739"/>
    </row>
    <row r="1740" spans="2:2" x14ac:dyDescent="0.2">
      <c r="B1740"/>
    </row>
    <row r="1741" spans="2:2" x14ac:dyDescent="0.2">
      <c r="B1741"/>
    </row>
    <row r="1742" spans="2:2" x14ac:dyDescent="0.2">
      <c r="B1742"/>
    </row>
    <row r="1743" spans="2:2" x14ac:dyDescent="0.2">
      <c r="B1743"/>
    </row>
    <row r="1744" spans="2:2" x14ac:dyDescent="0.2">
      <c r="B1744"/>
    </row>
    <row r="1745" spans="2:2" x14ac:dyDescent="0.2">
      <c r="B1745"/>
    </row>
    <row r="1746" spans="2:2" x14ac:dyDescent="0.2">
      <c r="B1746"/>
    </row>
    <row r="1747" spans="2:2" x14ac:dyDescent="0.2">
      <c r="B1747"/>
    </row>
    <row r="1748" spans="2:2" x14ac:dyDescent="0.2">
      <c r="B1748"/>
    </row>
    <row r="1749" spans="2:2" x14ac:dyDescent="0.2">
      <c r="B1749"/>
    </row>
    <row r="1750" spans="2:2" x14ac:dyDescent="0.2">
      <c r="B1750"/>
    </row>
    <row r="1751" spans="2:2" x14ac:dyDescent="0.2">
      <c r="B1751"/>
    </row>
    <row r="1752" spans="2:2" x14ac:dyDescent="0.2">
      <c r="B1752"/>
    </row>
    <row r="1753" spans="2:2" x14ac:dyDescent="0.2">
      <c r="B1753"/>
    </row>
    <row r="1754" spans="2:2" x14ac:dyDescent="0.2">
      <c r="B1754"/>
    </row>
    <row r="1755" spans="2:2" x14ac:dyDescent="0.2">
      <c r="B1755"/>
    </row>
    <row r="1756" spans="2:2" x14ac:dyDescent="0.2">
      <c r="B1756"/>
    </row>
    <row r="1757" spans="2:2" x14ac:dyDescent="0.2">
      <c r="B1757"/>
    </row>
    <row r="1758" spans="2:2" x14ac:dyDescent="0.2">
      <c r="B1758"/>
    </row>
    <row r="1759" spans="2:2" x14ac:dyDescent="0.2">
      <c r="B1759"/>
    </row>
    <row r="1760" spans="2:2" x14ac:dyDescent="0.2">
      <c r="B1760"/>
    </row>
    <row r="1761" spans="2:2" x14ac:dyDescent="0.2">
      <c r="B1761"/>
    </row>
    <row r="1762" spans="2:2" x14ac:dyDescent="0.2">
      <c r="B1762"/>
    </row>
    <row r="1763" spans="2:2" x14ac:dyDescent="0.2">
      <c r="B1763"/>
    </row>
    <row r="1764" spans="2:2" x14ac:dyDescent="0.2">
      <c r="B1764"/>
    </row>
    <row r="1765" spans="2:2" x14ac:dyDescent="0.2">
      <c r="B1765"/>
    </row>
    <row r="1766" spans="2:2" x14ac:dyDescent="0.2">
      <c r="B1766"/>
    </row>
    <row r="1767" spans="2:2" x14ac:dyDescent="0.2">
      <c r="B1767"/>
    </row>
    <row r="1768" spans="2:2" x14ac:dyDescent="0.2">
      <c r="B1768"/>
    </row>
    <row r="1769" spans="2:2" x14ac:dyDescent="0.2">
      <c r="B1769"/>
    </row>
    <row r="1770" spans="2:2" x14ac:dyDescent="0.2">
      <c r="B1770"/>
    </row>
    <row r="1771" spans="2:2" x14ac:dyDescent="0.2">
      <c r="B1771"/>
    </row>
    <row r="1772" spans="2:2" x14ac:dyDescent="0.2">
      <c r="B1772"/>
    </row>
    <row r="1773" spans="2:2" x14ac:dyDescent="0.2">
      <c r="B1773"/>
    </row>
    <row r="1774" spans="2:2" x14ac:dyDescent="0.2">
      <c r="B1774"/>
    </row>
    <row r="1775" spans="2:2" x14ac:dyDescent="0.2">
      <c r="B1775"/>
    </row>
    <row r="1776" spans="2:2" x14ac:dyDescent="0.2">
      <c r="B1776"/>
    </row>
    <row r="1777" spans="2:2" x14ac:dyDescent="0.2">
      <c r="B1777"/>
    </row>
    <row r="1778" spans="2:2" x14ac:dyDescent="0.2">
      <c r="B1778"/>
    </row>
    <row r="1779" spans="2:2" x14ac:dyDescent="0.2">
      <c r="B1779"/>
    </row>
    <row r="1780" spans="2:2" x14ac:dyDescent="0.2">
      <c r="B1780"/>
    </row>
    <row r="1781" spans="2:2" x14ac:dyDescent="0.2">
      <c r="B1781"/>
    </row>
    <row r="1782" spans="2:2" x14ac:dyDescent="0.2">
      <c r="B1782"/>
    </row>
    <row r="1783" spans="2:2" x14ac:dyDescent="0.2">
      <c r="B1783"/>
    </row>
    <row r="1784" spans="2:2" x14ac:dyDescent="0.2">
      <c r="B1784"/>
    </row>
    <row r="1785" spans="2:2" x14ac:dyDescent="0.2">
      <c r="B1785"/>
    </row>
    <row r="1786" spans="2:2" x14ac:dyDescent="0.2">
      <c r="B1786"/>
    </row>
    <row r="1787" spans="2:2" x14ac:dyDescent="0.2">
      <c r="B1787"/>
    </row>
    <row r="1788" spans="2:2" x14ac:dyDescent="0.2">
      <c r="B1788"/>
    </row>
    <row r="1789" spans="2:2" x14ac:dyDescent="0.2">
      <c r="B1789"/>
    </row>
    <row r="1790" spans="2:2" x14ac:dyDescent="0.2">
      <c r="B1790"/>
    </row>
    <row r="1791" spans="2:2" x14ac:dyDescent="0.2">
      <c r="B1791"/>
    </row>
    <row r="1792" spans="2:2" x14ac:dyDescent="0.2">
      <c r="B1792"/>
    </row>
    <row r="1793" spans="2:2" x14ac:dyDescent="0.2">
      <c r="B1793"/>
    </row>
    <row r="1794" spans="2:2" x14ac:dyDescent="0.2">
      <c r="B1794"/>
    </row>
    <row r="1795" spans="2:2" x14ac:dyDescent="0.2">
      <c r="B1795"/>
    </row>
    <row r="1796" spans="2:2" x14ac:dyDescent="0.2">
      <c r="B1796"/>
    </row>
    <row r="1797" spans="2:2" x14ac:dyDescent="0.2">
      <c r="B1797"/>
    </row>
    <row r="1798" spans="2:2" x14ac:dyDescent="0.2">
      <c r="B1798"/>
    </row>
    <row r="1799" spans="2:2" x14ac:dyDescent="0.2">
      <c r="B1799"/>
    </row>
    <row r="1800" spans="2:2" x14ac:dyDescent="0.2">
      <c r="B1800"/>
    </row>
    <row r="1801" spans="2:2" x14ac:dyDescent="0.2">
      <c r="B1801"/>
    </row>
    <row r="1802" spans="2:2" x14ac:dyDescent="0.2">
      <c r="B1802"/>
    </row>
    <row r="1803" spans="2:2" x14ac:dyDescent="0.2">
      <c r="B1803"/>
    </row>
    <row r="1804" spans="2:2" x14ac:dyDescent="0.2">
      <c r="B1804"/>
    </row>
    <row r="1805" spans="2:2" x14ac:dyDescent="0.2">
      <c r="B1805"/>
    </row>
    <row r="1806" spans="2:2" x14ac:dyDescent="0.2">
      <c r="B1806"/>
    </row>
    <row r="1807" spans="2:2" x14ac:dyDescent="0.2">
      <c r="B1807"/>
    </row>
    <row r="1808" spans="2:2" x14ac:dyDescent="0.2">
      <c r="B1808"/>
    </row>
    <row r="1809" spans="2:2" x14ac:dyDescent="0.2">
      <c r="B1809"/>
    </row>
    <row r="1810" spans="2:2" x14ac:dyDescent="0.2">
      <c r="B1810"/>
    </row>
    <row r="1811" spans="2:2" x14ac:dyDescent="0.2">
      <c r="B1811"/>
    </row>
    <row r="1812" spans="2:2" x14ac:dyDescent="0.2">
      <c r="B1812"/>
    </row>
    <row r="1813" spans="2:2" x14ac:dyDescent="0.2">
      <c r="B1813"/>
    </row>
    <row r="1814" spans="2:2" x14ac:dyDescent="0.2">
      <c r="B1814"/>
    </row>
    <row r="1815" spans="2:2" x14ac:dyDescent="0.2">
      <c r="B1815"/>
    </row>
    <row r="1816" spans="2:2" x14ac:dyDescent="0.2">
      <c r="B1816"/>
    </row>
    <row r="1817" spans="2:2" x14ac:dyDescent="0.2">
      <c r="B1817"/>
    </row>
    <row r="1818" spans="2:2" x14ac:dyDescent="0.2">
      <c r="B1818"/>
    </row>
    <row r="1819" spans="2:2" x14ac:dyDescent="0.2">
      <c r="B1819"/>
    </row>
    <row r="1820" spans="2:2" x14ac:dyDescent="0.2">
      <c r="B1820"/>
    </row>
    <row r="1821" spans="2:2" x14ac:dyDescent="0.2">
      <c r="B1821"/>
    </row>
    <row r="1822" spans="2:2" x14ac:dyDescent="0.2">
      <c r="B1822"/>
    </row>
    <row r="1823" spans="2:2" x14ac:dyDescent="0.2">
      <c r="B1823"/>
    </row>
    <row r="1824" spans="2:2" x14ac:dyDescent="0.2">
      <c r="B1824"/>
    </row>
    <row r="1825" spans="2:2" x14ac:dyDescent="0.2">
      <c r="B1825"/>
    </row>
    <row r="1826" spans="2:2" x14ac:dyDescent="0.2">
      <c r="B1826"/>
    </row>
    <row r="1827" spans="2:2" x14ac:dyDescent="0.2">
      <c r="B1827"/>
    </row>
    <row r="1828" spans="2:2" x14ac:dyDescent="0.2">
      <c r="B1828"/>
    </row>
    <row r="1829" spans="2:2" x14ac:dyDescent="0.2">
      <c r="B1829"/>
    </row>
    <row r="1830" spans="2:2" x14ac:dyDescent="0.2">
      <c r="B1830"/>
    </row>
    <row r="1831" spans="2:2" x14ac:dyDescent="0.2">
      <c r="B1831"/>
    </row>
    <row r="1832" spans="2:2" x14ac:dyDescent="0.2">
      <c r="B1832"/>
    </row>
    <row r="1833" spans="2:2" x14ac:dyDescent="0.2">
      <c r="B1833"/>
    </row>
    <row r="1834" spans="2:2" x14ac:dyDescent="0.2">
      <c r="B1834"/>
    </row>
    <row r="1835" spans="2:2" x14ac:dyDescent="0.2">
      <c r="B1835"/>
    </row>
    <row r="1836" spans="2:2" x14ac:dyDescent="0.2">
      <c r="B1836"/>
    </row>
    <row r="1837" spans="2:2" x14ac:dyDescent="0.2">
      <c r="B1837"/>
    </row>
    <row r="1838" spans="2:2" x14ac:dyDescent="0.2">
      <c r="B1838"/>
    </row>
    <row r="1839" spans="2:2" x14ac:dyDescent="0.2">
      <c r="B1839"/>
    </row>
    <row r="1840" spans="2:2" x14ac:dyDescent="0.2">
      <c r="B1840"/>
    </row>
    <row r="1841" spans="2:2" x14ac:dyDescent="0.2">
      <c r="B1841"/>
    </row>
    <row r="1842" spans="2:2" x14ac:dyDescent="0.2">
      <c r="B1842"/>
    </row>
    <row r="1843" spans="2:2" x14ac:dyDescent="0.2">
      <c r="B1843"/>
    </row>
    <row r="1844" spans="2:2" x14ac:dyDescent="0.2">
      <c r="B1844"/>
    </row>
    <row r="1845" spans="2:2" x14ac:dyDescent="0.2">
      <c r="B1845"/>
    </row>
    <row r="1846" spans="2:2" x14ac:dyDescent="0.2">
      <c r="B1846"/>
    </row>
    <row r="1847" spans="2:2" x14ac:dyDescent="0.2">
      <c r="B1847"/>
    </row>
    <row r="1848" spans="2:2" x14ac:dyDescent="0.2">
      <c r="B1848"/>
    </row>
    <row r="1849" spans="2:2" x14ac:dyDescent="0.2">
      <c r="B1849"/>
    </row>
    <row r="1850" spans="2:2" x14ac:dyDescent="0.2">
      <c r="B1850"/>
    </row>
    <row r="1851" spans="2:2" x14ac:dyDescent="0.2">
      <c r="B1851"/>
    </row>
    <row r="1852" spans="2:2" x14ac:dyDescent="0.2">
      <c r="B1852"/>
    </row>
    <row r="1853" spans="2:2" x14ac:dyDescent="0.2">
      <c r="B1853"/>
    </row>
    <row r="1854" spans="2:2" x14ac:dyDescent="0.2">
      <c r="B1854"/>
    </row>
    <row r="1855" spans="2:2" x14ac:dyDescent="0.2">
      <c r="B1855"/>
    </row>
    <row r="1856" spans="2:2" x14ac:dyDescent="0.2">
      <c r="B1856"/>
    </row>
    <row r="1857" spans="2:2" x14ac:dyDescent="0.2">
      <c r="B1857"/>
    </row>
    <row r="1858" spans="2:2" x14ac:dyDescent="0.2">
      <c r="B1858"/>
    </row>
    <row r="1859" spans="2:2" x14ac:dyDescent="0.2">
      <c r="B1859"/>
    </row>
    <row r="1860" spans="2:2" x14ac:dyDescent="0.2">
      <c r="B1860"/>
    </row>
    <row r="1861" spans="2:2" x14ac:dyDescent="0.2">
      <c r="B1861"/>
    </row>
    <row r="1862" spans="2:2" x14ac:dyDescent="0.2">
      <c r="B1862"/>
    </row>
    <row r="1863" spans="2:2" x14ac:dyDescent="0.2">
      <c r="B1863"/>
    </row>
    <row r="1864" spans="2:2" x14ac:dyDescent="0.2">
      <c r="B1864"/>
    </row>
    <row r="1865" spans="2:2" x14ac:dyDescent="0.2">
      <c r="B1865"/>
    </row>
    <row r="1866" spans="2:2" x14ac:dyDescent="0.2">
      <c r="B1866"/>
    </row>
    <row r="1867" spans="2:2" x14ac:dyDescent="0.2">
      <c r="B1867"/>
    </row>
    <row r="1868" spans="2:2" x14ac:dyDescent="0.2">
      <c r="B1868"/>
    </row>
    <row r="1869" spans="2:2" x14ac:dyDescent="0.2">
      <c r="B1869"/>
    </row>
    <row r="1870" spans="2:2" x14ac:dyDescent="0.2">
      <c r="B1870"/>
    </row>
    <row r="1871" spans="2:2" x14ac:dyDescent="0.2">
      <c r="B1871"/>
    </row>
    <row r="1872" spans="2:2" x14ac:dyDescent="0.2">
      <c r="B1872"/>
    </row>
    <row r="1873" spans="2:2" x14ac:dyDescent="0.2">
      <c r="B1873"/>
    </row>
    <row r="1874" spans="2:2" x14ac:dyDescent="0.2">
      <c r="B1874"/>
    </row>
    <row r="1875" spans="2:2" x14ac:dyDescent="0.2">
      <c r="B1875"/>
    </row>
    <row r="1876" spans="2:2" x14ac:dyDescent="0.2">
      <c r="B1876"/>
    </row>
    <row r="1877" spans="2:2" x14ac:dyDescent="0.2">
      <c r="B1877"/>
    </row>
    <row r="1878" spans="2:2" x14ac:dyDescent="0.2">
      <c r="B1878"/>
    </row>
    <row r="1879" spans="2:2" x14ac:dyDescent="0.2">
      <c r="B1879"/>
    </row>
    <row r="1880" spans="2:2" x14ac:dyDescent="0.2">
      <c r="B1880"/>
    </row>
    <row r="1881" spans="2:2" x14ac:dyDescent="0.2">
      <c r="B1881"/>
    </row>
    <row r="1882" spans="2:2" x14ac:dyDescent="0.2">
      <c r="B1882"/>
    </row>
    <row r="1883" spans="2:2" x14ac:dyDescent="0.2">
      <c r="B1883"/>
    </row>
    <row r="1884" spans="2:2" x14ac:dyDescent="0.2">
      <c r="B1884"/>
    </row>
    <row r="1885" spans="2:2" x14ac:dyDescent="0.2">
      <c r="B1885"/>
    </row>
    <row r="1886" spans="2:2" x14ac:dyDescent="0.2">
      <c r="B1886"/>
    </row>
    <row r="1887" spans="2:2" x14ac:dyDescent="0.2">
      <c r="B1887"/>
    </row>
    <row r="1888" spans="2:2" x14ac:dyDescent="0.2">
      <c r="B1888"/>
    </row>
    <row r="1889" spans="2:2" x14ac:dyDescent="0.2">
      <c r="B1889"/>
    </row>
    <row r="1890" spans="2:2" x14ac:dyDescent="0.2">
      <c r="B1890"/>
    </row>
    <row r="1891" spans="2:2" x14ac:dyDescent="0.2">
      <c r="B1891"/>
    </row>
    <row r="1892" spans="2:2" x14ac:dyDescent="0.2">
      <c r="B1892"/>
    </row>
    <row r="1893" spans="2:2" x14ac:dyDescent="0.2">
      <c r="B1893"/>
    </row>
    <row r="1894" spans="2:2" x14ac:dyDescent="0.2">
      <c r="B1894"/>
    </row>
    <row r="1895" spans="2:2" x14ac:dyDescent="0.2">
      <c r="B1895"/>
    </row>
    <row r="1896" spans="2:2" x14ac:dyDescent="0.2">
      <c r="B1896"/>
    </row>
    <row r="1897" spans="2:2" x14ac:dyDescent="0.2">
      <c r="B1897"/>
    </row>
    <row r="1898" spans="2:2" x14ac:dyDescent="0.2">
      <c r="B1898"/>
    </row>
    <row r="1899" spans="2:2" x14ac:dyDescent="0.2">
      <c r="B1899"/>
    </row>
    <row r="1900" spans="2:2" x14ac:dyDescent="0.2">
      <c r="B1900"/>
    </row>
    <row r="1901" spans="2:2" x14ac:dyDescent="0.2">
      <c r="B1901"/>
    </row>
    <row r="1902" spans="2:2" x14ac:dyDescent="0.2">
      <c r="B1902"/>
    </row>
    <row r="1903" spans="2:2" x14ac:dyDescent="0.2">
      <c r="B1903"/>
    </row>
    <row r="1904" spans="2:2" x14ac:dyDescent="0.2">
      <c r="B1904"/>
    </row>
    <row r="1905" spans="2:2" x14ac:dyDescent="0.2">
      <c r="B1905"/>
    </row>
    <row r="1906" spans="2:2" x14ac:dyDescent="0.2">
      <c r="B1906"/>
    </row>
    <row r="1907" spans="2:2" x14ac:dyDescent="0.2">
      <c r="B1907"/>
    </row>
    <row r="1908" spans="2:2" x14ac:dyDescent="0.2">
      <c r="B1908"/>
    </row>
    <row r="1909" spans="2:2" x14ac:dyDescent="0.2">
      <c r="B1909"/>
    </row>
    <row r="1910" spans="2:2" x14ac:dyDescent="0.2">
      <c r="B1910"/>
    </row>
    <row r="1911" spans="2:2" x14ac:dyDescent="0.2">
      <c r="B1911"/>
    </row>
    <row r="1912" spans="2:2" x14ac:dyDescent="0.2">
      <c r="B1912"/>
    </row>
    <row r="1913" spans="2:2" x14ac:dyDescent="0.2">
      <c r="B1913"/>
    </row>
    <row r="1914" spans="2:2" x14ac:dyDescent="0.2">
      <c r="B1914"/>
    </row>
    <row r="1915" spans="2:2" x14ac:dyDescent="0.2">
      <c r="B1915"/>
    </row>
    <row r="1916" spans="2:2" x14ac:dyDescent="0.2">
      <c r="B1916"/>
    </row>
    <row r="1917" spans="2:2" x14ac:dyDescent="0.2">
      <c r="B1917"/>
    </row>
    <row r="1918" spans="2:2" x14ac:dyDescent="0.2">
      <c r="B1918"/>
    </row>
    <row r="1919" spans="2:2" x14ac:dyDescent="0.2">
      <c r="B1919"/>
    </row>
    <row r="1920" spans="2:2" x14ac:dyDescent="0.2">
      <c r="B1920"/>
    </row>
    <row r="1921" spans="2:2" x14ac:dyDescent="0.2">
      <c r="B1921"/>
    </row>
    <row r="1922" spans="2:2" x14ac:dyDescent="0.2">
      <c r="B1922"/>
    </row>
    <row r="1923" spans="2:2" x14ac:dyDescent="0.2">
      <c r="B1923"/>
    </row>
    <row r="1924" spans="2:2" x14ac:dyDescent="0.2">
      <c r="B1924"/>
    </row>
    <row r="1925" spans="2:2" x14ac:dyDescent="0.2">
      <c r="B1925"/>
    </row>
    <row r="1926" spans="2:2" x14ac:dyDescent="0.2">
      <c r="B1926"/>
    </row>
    <row r="1927" spans="2:2" x14ac:dyDescent="0.2">
      <c r="B1927"/>
    </row>
    <row r="1928" spans="2:2" x14ac:dyDescent="0.2">
      <c r="B1928"/>
    </row>
    <row r="1929" spans="2:2" x14ac:dyDescent="0.2">
      <c r="B1929"/>
    </row>
    <row r="1930" spans="2:2" x14ac:dyDescent="0.2">
      <c r="B1930"/>
    </row>
    <row r="1931" spans="2:2" x14ac:dyDescent="0.2">
      <c r="B1931"/>
    </row>
    <row r="1932" spans="2:2" x14ac:dyDescent="0.2">
      <c r="B1932"/>
    </row>
    <row r="1933" spans="2:2" x14ac:dyDescent="0.2">
      <c r="B1933"/>
    </row>
    <row r="1934" spans="2:2" x14ac:dyDescent="0.2">
      <c r="B1934"/>
    </row>
    <row r="1935" spans="2:2" x14ac:dyDescent="0.2">
      <c r="B1935"/>
    </row>
    <row r="1936" spans="2:2" x14ac:dyDescent="0.2">
      <c r="B1936"/>
    </row>
    <row r="1937" spans="2:2" x14ac:dyDescent="0.2">
      <c r="B1937"/>
    </row>
    <row r="1938" spans="2:2" x14ac:dyDescent="0.2">
      <c r="B1938"/>
    </row>
    <row r="1939" spans="2:2" x14ac:dyDescent="0.2">
      <c r="B1939"/>
    </row>
    <row r="1940" spans="2:2" x14ac:dyDescent="0.2">
      <c r="B1940"/>
    </row>
    <row r="1941" spans="2:2" x14ac:dyDescent="0.2">
      <c r="B1941"/>
    </row>
    <row r="1942" spans="2:2" x14ac:dyDescent="0.2">
      <c r="B1942"/>
    </row>
    <row r="1943" spans="2:2" x14ac:dyDescent="0.2">
      <c r="B1943"/>
    </row>
    <row r="1944" spans="2:2" x14ac:dyDescent="0.2">
      <c r="B1944"/>
    </row>
    <row r="1945" spans="2:2" x14ac:dyDescent="0.2">
      <c r="B1945"/>
    </row>
    <row r="1946" spans="2:2" x14ac:dyDescent="0.2">
      <c r="B1946"/>
    </row>
    <row r="1947" spans="2:2" x14ac:dyDescent="0.2">
      <c r="B1947"/>
    </row>
    <row r="1948" spans="2:2" x14ac:dyDescent="0.2">
      <c r="B1948"/>
    </row>
    <row r="1949" spans="2:2" x14ac:dyDescent="0.2">
      <c r="B1949"/>
    </row>
    <row r="1950" spans="2:2" x14ac:dyDescent="0.2">
      <c r="B1950"/>
    </row>
    <row r="1951" spans="2:2" x14ac:dyDescent="0.2">
      <c r="B1951"/>
    </row>
    <row r="1952" spans="2:2" x14ac:dyDescent="0.2">
      <c r="B1952"/>
    </row>
    <row r="1953" spans="2:2" x14ac:dyDescent="0.2">
      <c r="B1953"/>
    </row>
    <row r="1954" spans="2:2" x14ac:dyDescent="0.2">
      <c r="B1954"/>
    </row>
    <row r="1955" spans="2:2" x14ac:dyDescent="0.2">
      <c r="B1955"/>
    </row>
    <row r="1956" spans="2:2" x14ac:dyDescent="0.2">
      <c r="B1956"/>
    </row>
    <row r="1957" spans="2:2" x14ac:dyDescent="0.2">
      <c r="B1957"/>
    </row>
    <row r="1958" spans="2:2" x14ac:dyDescent="0.2">
      <c r="B1958"/>
    </row>
    <row r="1959" spans="2:2" x14ac:dyDescent="0.2">
      <c r="B1959"/>
    </row>
    <row r="1960" spans="2:2" x14ac:dyDescent="0.2">
      <c r="B1960"/>
    </row>
    <row r="1961" spans="2:2" x14ac:dyDescent="0.2">
      <c r="B1961"/>
    </row>
    <row r="1962" spans="2:2" x14ac:dyDescent="0.2">
      <c r="B1962"/>
    </row>
    <row r="1963" spans="2:2" x14ac:dyDescent="0.2">
      <c r="B1963"/>
    </row>
    <row r="1964" spans="2:2" x14ac:dyDescent="0.2">
      <c r="B1964"/>
    </row>
    <row r="1965" spans="2:2" x14ac:dyDescent="0.2">
      <c r="B1965"/>
    </row>
    <row r="1966" spans="2:2" x14ac:dyDescent="0.2">
      <c r="B1966"/>
    </row>
    <row r="1967" spans="2:2" x14ac:dyDescent="0.2">
      <c r="B1967"/>
    </row>
    <row r="1968" spans="2:2" x14ac:dyDescent="0.2">
      <c r="B1968"/>
    </row>
    <row r="1969" spans="2:2" x14ac:dyDescent="0.2">
      <c r="B1969"/>
    </row>
    <row r="1970" spans="2:2" x14ac:dyDescent="0.2">
      <c r="B1970"/>
    </row>
    <row r="1971" spans="2:2" x14ac:dyDescent="0.2">
      <c r="B1971"/>
    </row>
    <row r="1972" spans="2:2" x14ac:dyDescent="0.2">
      <c r="B1972"/>
    </row>
    <row r="1973" spans="2:2" x14ac:dyDescent="0.2">
      <c r="B1973"/>
    </row>
    <row r="1974" spans="2:2" x14ac:dyDescent="0.2">
      <c r="B1974"/>
    </row>
    <row r="1975" spans="2:2" x14ac:dyDescent="0.2">
      <c r="B1975"/>
    </row>
    <row r="1976" spans="2:2" x14ac:dyDescent="0.2">
      <c r="B1976"/>
    </row>
    <row r="1977" spans="2:2" x14ac:dyDescent="0.2">
      <c r="B1977"/>
    </row>
    <row r="1978" spans="2:2" x14ac:dyDescent="0.2">
      <c r="B1978"/>
    </row>
    <row r="1979" spans="2:2" x14ac:dyDescent="0.2">
      <c r="B1979"/>
    </row>
    <row r="1980" spans="2:2" x14ac:dyDescent="0.2">
      <c r="B1980"/>
    </row>
    <row r="1981" spans="2:2" x14ac:dyDescent="0.2">
      <c r="B1981"/>
    </row>
    <row r="1982" spans="2:2" x14ac:dyDescent="0.2">
      <c r="B1982"/>
    </row>
    <row r="1983" spans="2:2" x14ac:dyDescent="0.2">
      <c r="B1983"/>
    </row>
    <row r="1984" spans="2:2" x14ac:dyDescent="0.2">
      <c r="B1984"/>
    </row>
    <row r="1985" spans="2:2" x14ac:dyDescent="0.2">
      <c r="B1985"/>
    </row>
    <row r="1986" spans="2:2" x14ac:dyDescent="0.2">
      <c r="B1986"/>
    </row>
    <row r="1987" spans="2:2" x14ac:dyDescent="0.2">
      <c r="B1987"/>
    </row>
    <row r="1988" spans="2:2" x14ac:dyDescent="0.2">
      <c r="B1988"/>
    </row>
    <row r="1989" spans="2:2" x14ac:dyDescent="0.2">
      <c r="B1989"/>
    </row>
    <row r="1990" spans="2:2" x14ac:dyDescent="0.2">
      <c r="B1990"/>
    </row>
    <row r="1991" spans="2:2" x14ac:dyDescent="0.2">
      <c r="B1991"/>
    </row>
    <row r="1992" spans="2:2" x14ac:dyDescent="0.2">
      <c r="B1992"/>
    </row>
    <row r="1993" spans="2:2" x14ac:dyDescent="0.2">
      <c r="B1993"/>
    </row>
    <row r="1994" spans="2:2" x14ac:dyDescent="0.2">
      <c r="B1994"/>
    </row>
    <row r="1995" spans="2:2" x14ac:dyDescent="0.2">
      <c r="B1995"/>
    </row>
    <row r="1996" spans="2:2" x14ac:dyDescent="0.2">
      <c r="B1996"/>
    </row>
    <row r="1997" spans="2:2" x14ac:dyDescent="0.2">
      <c r="B1997"/>
    </row>
    <row r="1998" spans="2:2" x14ac:dyDescent="0.2">
      <c r="B1998"/>
    </row>
    <row r="1999" spans="2:2" x14ac:dyDescent="0.2">
      <c r="B1999"/>
    </row>
    <row r="2000" spans="2:2" x14ac:dyDescent="0.2">
      <c r="B2000"/>
    </row>
    <row r="2001" spans="2:2" x14ac:dyDescent="0.2">
      <c r="B2001"/>
    </row>
    <row r="2002" spans="2:2" x14ac:dyDescent="0.2">
      <c r="B2002"/>
    </row>
    <row r="2003" spans="2:2" x14ac:dyDescent="0.2">
      <c r="B2003"/>
    </row>
    <row r="2004" spans="2:2" x14ac:dyDescent="0.2">
      <c r="B2004"/>
    </row>
    <row r="2005" spans="2:2" x14ac:dyDescent="0.2">
      <c r="B2005"/>
    </row>
    <row r="2006" spans="2:2" x14ac:dyDescent="0.2">
      <c r="B2006"/>
    </row>
    <row r="2007" spans="2:2" x14ac:dyDescent="0.2">
      <c r="B2007"/>
    </row>
    <row r="2008" spans="2:2" x14ac:dyDescent="0.2">
      <c r="B2008"/>
    </row>
    <row r="2009" spans="2:2" x14ac:dyDescent="0.2">
      <c r="B2009"/>
    </row>
    <row r="2010" spans="2:2" x14ac:dyDescent="0.2">
      <c r="B2010"/>
    </row>
    <row r="2011" spans="2:2" x14ac:dyDescent="0.2">
      <c r="B2011"/>
    </row>
    <row r="2012" spans="2:2" x14ac:dyDescent="0.2">
      <c r="B2012"/>
    </row>
    <row r="2013" spans="2:2" x14ac:dyDescent="0.2">
      <c r="B2013"/>
    </row>
    <row r="2014" spans="2:2" x14ac:dyDescent="0.2">
      <c r="B2014"/>
    </row>
    <row r="2015" spans="2:2" x14ac:dyDescent="0.2">
      <c r="B2015"/>
    </row>
    <row r="2016" spans="2:2" x14ac:dyDescent="0.2">
      <c r="B2016"/>
    </row>
    <row r="2017" spans="2:2" x14ac:dyDescent="0.2">
      <c r="B2017"/>
    </row>
    <row r="2018" spans="2:2" x14ac:dyDescent="0.2">
      <c r="B2018"/>
    </row>
    <row r="2019" spans="2:2" x14ac:dyDescent="0.2">
      <c r="B2019"/>
    </row>
    <row r="2020" spans="2:2" x14ac:dyDescent="0.2">
      <c r="B2020"/>
    </row>
    <row r="2021" spans="2:2" x14ac:dyDescent="0.2">
      <c r="B2021"/>
    </row>
    <row r="2022" spans="2:2" x14ac:dyDescent="0.2">
      <c r="B2022"/>
    </row>
    <row r="2023" spans="2:2" x14ac:dyDescent="0.2">
      <c r="B2023"/>
    </row>
    <row r="2024" spans="2:2" x14ac:dyDescent="0.2">
      <c r="B2024"/>
    </row>
    <row r="2025" spans="2:2" x14ac:dyDescent="0.2">
      <c r="B2025"/>
    </row>
    <row r="2026" spans="2:2" x14ac:dyDescent="0.2">
      <c r="B2026"/>
    </row>
    <row r="2027" spans="2:2" x14ac:dyDescent="0.2">
      <c r="B2027"/>
    </row>
    <row r="2028" spans="2:2" x14ac:dyDescent="0.2">
      <c r="B2028"/>
    </row>
    <row r="2029" spans="2:2" x14ac:dyDescent="0.2">
      <c r="B2029"/>
    </row>
    <row r="2030" spans="2:2" x14ac:dyDescent="0.2">
      <c r="B2030"/>
    </row>
    <row r="2031" spans="2:2" x14ac:dyDescent="0.2">
      <c r="B2031"/>
    </row>
    <row r="2032" spans="2:2" x14ac:dyDescent="0.2">
      <c r="B2032"/>
    </row>
    <row r="2033" spans="2:2" x14ac:dyDescent="0.2">
      <c r="B2033"/>
    </row>
    <row r="2034" spans="2:2" x14ac:dyDescent="0.2">
      <c r="B2034"/>
    </row>
    <row r="2035" spans="2:2" x14ac:dyDescent="0.2">
      <c r="B2035"/>
    </row>
    <row r="2036" spans="2:2" x14ac:dyDescent="0.2">
      <c r="B2036"/>
    </row>
    <row r="2037" spans="2:2" x14ac:dyDescent="0.2">
      <c r="B2037"/>
    </row>
    <row r="2038" spans="2:2" x14ac:dyDescent="0.2">
      <c r="B2038"/>
    </row>
    <row r="2039" spans="2:2" x14ac:dyDescent="0.2">
      <c r="B2039"/>
    </row>
    <row r="2040" spans="2:2" x14ac:dyDescent="0.2">
      <c r="B2040"/>
    </row>
    <row r="2041" spans="2:2" x14ac:dyDescent="0.2">
      <c r="B2041"/>
    </row>
    <row r="2042" spans="2:2" x14ac:dyDescent="0.2">
      <c r="B2042"/>
    </row>
    <row r="2043" spans="2:2" x14ac:dyDescent="0.2">
      <c r="B2043"/>
    </row>
    <row r="2044" spans="2:2" x14ac:dyDescent="0.2">
      <c r="B2044"/>
    </row>
    <row r="2045" spans="2:2" x14ac:dyDescent="0.2">
      <c r="B2045"/>
    </row>
    <row r="2046" spans="2:2" x14ac:dyDescent="0.2">
      <c r="B2046"/>
    </row>
    <row r="2047" spans="2:2" x14ac:dyDescent="0.2">
      <c r="B2047"/>
    </row>
    <row r="2048" spans="2:2" x14ac:dyDescent="0.2">
      <c r="B2048"/>
    </row>
    <row r="2049" spans="2:2" x14ac:dyDescent="0.2">
      <c r="B2049"/>
    </row>
    <row r="2050" spans="2:2" x14ac:dyDescent="0.2">
      <c r="B2050"/>
    </row>
    <row r="2051" spans="2:2" x14ac:dyDescent="0.2">
      <c r="B2051"/>
    </row>
    <row r="2052" spans="2:2" x14ac:dyDescent="0.2">
      <c r="B2052"/>
    </row>
    <row r="2053" spans="2:2" x14ac:dyDescent="0.2">
      <c r="B2053"/>
    </row>
    <row r="2054" spans="2:2" x14ac:dyDescent="0.2">
      <c r="B2054"/>
    </row>
    <row r="2055" spans="2:2" x14ac:dyDescent="0.2">
      <c r="B2055"/>
    </row>
    <row r="2056" spans="2:2" x14ac:dyDescent="0.2">
      <c r="B2056"/>
    </row>
    <row r="2057" spans="2:2" x14ac:dyDescent="0.2">
      <c r="B2057"/>
    </row>
    <row r="2058" spans="2:2" x14ac:dyDescent="0.2">
      <c r="B2058"/>
    </row>
    <row r="2059" spans="2:2" x14ac:dyDescent="0.2">
      <c r="B2059"/>
    </row>
    <row r="2060" spans="2:2" x14ac:dyDescent="0.2">
      <c r="B2060"/>
    </row>
    <row r="2061" spans="2:2" x14ac:dyDescent="0.2">
      <c r="B2061"/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1"/>
  <sheetViews>
    <sheetView topLeftCell="F5" zoomScale="248" workbookViewId="0">
      <selection activeCell="G12" sqref="G12"/>
    </sheetView>
  </sheetViews>
  <sheetFormatPr baseColWidth="10" defaultColWidth="8.83203125" defaultRowHeight="15" x14ac:dyDescent="0.2"/>
  <cols>
    <col min="1" max="1" width="13.1640625" customWidth="1"/>
    <col min="2" max="2" width="14.5" style="10" customWidth="1"/>
    <col min="3" max="3" width="7.1640625" customWidth="1"/>
    <col min="4" max="4" width="8.5" style="10" customWidth="1"/>
    <col min="5" max="5" width="11.1640625" style="69" customWidth="1"/>
    <col min="6" max="6" width="10.1640625" style="10" customWidth="1"/>
    <col min="7" max="7" width="10.5" customWidth="1"/>
    <col min="8" max="8" width="11" customWidth="1"/>
    <col min="9" max="15" width="8.1640625" customWidth="1"/>
    <col min="16" max="54" width="3" customWidth="1"/>
    <col min="55" max="55" width="9.33203125" bestFit="1" customWidth="1"/>
    <col min="56" max="56" width="8.1640625" customWidth="1"/>
    <col min="57" max="62" width="2" customWidth="1"/>
    <col min="63" max="121" width="3" customWidth="1"/>
    <col min="122" max="122" width="11.1640625" bestFit="1" customWidth="1"/>
    <col min="123" max="123" width="6.5" customWidth="1"/>
  </cols>
  <sheetData>
    <row r="1" spans="1:6" x14ac:dyDescent="0.2">
      <c r="B1"/>
    </row>
    <row r="2" spans="1:6" x14ac:dyDescent="0.2">
      <c r="A2" s="31" t="s">
        <v>1</v>
      </c>
      <c r="B2" t="s">
        <v>42</v>
      </c>
    </row>
    <row r="3" spans="1:6" x14ac:dyDescent="0.2">
      <c r="B3"/>
    </row>
    <row r="4" spans="1:6" x14ac:dyDescent="0.2">
      <c r="A4" s="26" t="s">
        <v>31</v>
      </c>
      <c r="B4" s="18" t="s">
        <v>32</v>
      </c>
      <c r="D4" s="39" t="s">
        <v>133</v>
      </c>
      <c r="E4" s="70" t="s">
        <v>41</v>
      </c>
      <c r="F4" s="39" t="s">
        <v>62</v>
      </c>
    </row>
    <row r="5" spans="1:6" x14ac:dyDescent="0.2">
      <c r="A5" s="28">
        <v>0</v>
      </c>
      <c r="B5" s="32">
        <v>6665.0000000000009</v>
      </c>
      <c r="D5" s="10">
        <v>0</v>
      </c>
      <c r="E5" s="69">
        <v>6665.0000000000009</v>
      </c>
    </row>
    <row r="6" spans="1:6" x14ac:dyDescent="0.2">
      <c r="A6" s="28">
        <v>1</v>
      </c>
      <c r="B6" s="32">
        <v>26297.3</v>
      </c>
      <c r="D6" s="10">
        <v>1</v>
      </c>
      <c r="E6" s="69">
        <v>26297.3</v>
      </c>
    </row>
    <row r="7" spans="1:6" x14ac:dyDescent="0.2">
      <c r="A7" s="28">
        <v>2</v>
      </c>
      <c r="B7" s="32">
        <v>1221.4000000000001</v>
      </c>
      <c r="D7" s="10">
        <v>2</v>
      </c>
      <c r="E7" s="69">
        <v>1221.4000000000001</v>
      </c>
    </row>
    <row r="8" spans="1:6" x14ac:dyDescent="0.2">
      <c r="A8" s="28">
        <v>3</v>
      </c>
      <c r="B8" s="32">
        <v>39309.199999999997</v>
      </c>
      <c r="D8" s="10">
        <v>3</v>
      </c>
      <c r="E8" s="69">
        <v>39309.199999999997</v>
      </c>
    </row>
    <row r="9" spans="1:6" x14ac:dyDescent="0.2">
      <c r="A9" s="28">
        <v>4</v>
      </c>
      <c r="B9" s="32">
        <v>11427.400000000001</v>
      </c>
      <c r="D9" s="10">
        <v>4</v>
      </c>
      <c r="E9" s="69">
        <v>11427.400000000001</v>
      </c>
    </row>
    <row r="10" spans="1:6" x14ac:dyDescent="0.2">
      <c r="A10" s="28">
        <v>5</v>
      </c>
      <c r="B10" s="32">
        <v>15091.199999999999</v>
      </c>
      <c r="D10" s="10">
        <v>5</v>
      </c>
      <c r="E10" s="69">
        <v>15091.199999999999</v>
      </c>
    </row>
    <row r="11" spans="1:6" x14ac:dyDescent="0.2">
      <c r="A11" s="28">
        <v>6</v>
      </c>
      <c r="B11" s="32">
        <v>30356.399999999998</v>
      </c>
      <c r="D11" s="10">
        <v>6</v>
      </c>
      <c r="E11" s="69">
        <v>30356.399999999998</v>
      </c>
    </row>
    <row r="12" spans="1:6" x14ac:dyDescent="0.2">
      <c r="A12" s="28">
        <v>7</v>
      </c>
      <c r="B12" s="32">
        <v>20345.3</v>
      </c>
      <c r="D12" s="10">
        <v>7</v>
      </c>
      <c r="E12" s="69">
        <v>20345.3</v>
      </c>
    </row>
    <row r="13" spans="1:6" x14ac:dyDescent="0.2">
      <c r="A13" s="28">
        <v>8</v>
      </c>
      <c r="B13" s="32">
        <v>12723.2</v>
      </c>
      <c r="D13" s="10">
        <v>8</v>
      </c>
      <c r="E13" s="69">
        <v>12723.2</v>
      </c>
    </row>
    <row r="14" spans="1:6" x14ac:dyDescent="0.2">
      <c r="A14" s="28">
        <v>9</v>
      </c>
      <c r="B14" s="32">
        <v>19021.599999999999</v>
      </c>
      <c r="D14" s="10">
        <v>9</v>
      </c>
      <c r="E14" s="69">
        <v>19021.599999999999</v>
      </c>
    </row>
    <row r="15" spans="1:6" x14ac:dyDescent="0.2">
      <c r="A15" s="28">
        <v>10</v>
      </c>
      <c r="B15" s="32">
        <v>13718.3</v>
      </c>
      <c r="D15" s="10">
        <v>10</v>
      </c>
      <c r="E15" s="69">
        <v>13718.3</v>
      </c>
    </row>
    <row r="16" spans="1:6" x14ac:dyDescent="0.2">
      <c r="A16" s="28">
        <v>11</v>
      </c>
      <c r="B16" s="32">
        <v>20122.5</v>
      </c>
      <c r="D16" s="10">
        <v>11</v>
      </c>
      <c r="E16" s="69">
        <v>20122.5</v>
      </c>
    </row>
    <row r="17" spans="1:5" x14ac:dyDescent="0.2">
      <c r="A17" s="28">
        <v>12</v>
      </c>
      <c r="B17" s="32">
        <v>7232.3000000000011</v>
      </c>
      <c r="D17" s="10">
        <v>12</v>
      </c>
      <c r="E17" s="69">
        <v>7232.3000000000011</v>
      </c>
    </row>
    <row r="18" spans="1:5" x14ac:dyDescent="0.2">
      <c r="A18" s="28">
        <v>13</v>
      </c>
      <c r="B18" s="32">
        <v>15599.6</v>
      </c>
      <c r="D18" s="10">
        <v>13</v>
      </c>
      <c r="E18" s="69">
        <v>15599.6</v>
      </c>
    </row>
    <row r="19" spans="1:5" x14ac:dyDescent="0.2">
      <c r="A19" s="28">
        <v>14</v>
      </c>
      <c r="B19" s="32">
        <v>9806.5</v>
      </c>
      <c r="D19" s="10">
        <v>14</v>
      </c>
      <c r="E19" s="69">
        <v>9806.5</v>
      </c>
    </row>
    <row r="20" spans="1:5" x14ac:dyDescent="0.2">
      <c r="A20" s="28">
        <v>15</v>
      </c>
      <c r="B20" s="32">
        <v>19591.300000000003</v>
      </c>
      <c r="D20" s="10">
        <v>15</v>
      </c>
      <c r="E20" s="69">
        <v>19591.300000000003</v>
      </c>
    </row>
    <row r="21" spans="1:5" x14ac:dyDescent="0.2">
      <c r="A21" s="28">
        <v>16</v>
      </c>
      <c r="B21" s="32">
        <v>11082.5</v>
      </c>
      <c r="D21" s="10">
        <v>16</v>
      </c>
      <c r="E21" s="69">
        <v>11082.5</v>
      </c>
    </row>
    <row r="22" spans="1:5" x14ac:dyDescent="0.2">
      <c r="A22" s="28">
        <v>17</v>
      </c>
      <c r="B22" s="32">
        <v>7517.5</v>
      </c>
      <c r="D22" s="10">
        <v>17</v>
      </c>
      <c r="E22" s="69">
        <v>7517.5</v>
      </c>
    </row>
    <row r="23" spans="1:5" x14ac:dyDescent="0.2">
      <c r="A23" s="28">
        <v>18</v>
      </c>
      <c r="B23" s="32">
        <v>778.1</v>
      </c>
      <c r="D23" s="10">
        <v>18</v>
      </c>
      <c r="E23" s="69">
        <v>778.1</v>
      </c>
    </row>
    <row r="24" spans="1:5" x14ac:dyDescent="0.2">
      <c r="A24" s="28">
        <v>19</v>
      </c>
      <c r="B24" s="32">
        <v>2005.6999999999998</v>
      </c>
      <c r="D24" s="10">
        <v>19</v>
      </c>
      <c r="E24" s="69">
        <v>2005.6999999999998</v>
      </c>
    </row>
    <row r="25" spans="1:5" x14ac:dyDescent="0.2">
      <c r="A25" s="28">
        <v>20</v>
      </c>
      <c r="B25" s="32">
        <v>25160.399999999998</v>
      </c>
      <c r="D25" s="10">
        <v>20</v>
      </c>
      <c r="E25" s="69">
        <v>25160.399999999998</v>
      </c>
    </row>
    <row r="26" spans="1:5" x14ac:dyDescent="0.2">
      <c r="A26" s="28">
        <v>21</v>
      </c>
      <c r="B26" s="32">
        <v>11215.8</v>
      </c>
      <c r="D26" s="10">
        <v>21</v>
      </c>
      <c r="E26" s="69">
        <v>11215.8</v>
      </c>
    </row>
    <row r="27" spans="1:5" x14ac:dyDescent="0.2">
      <c r="A27" s="28">
        <v>22</v>
      </c>
      <c r="B27" s="32">
        <v>6799.4999999999991</v>
      </c>
      <c r="D27" s="10">
        <v>22</v>
      </c>
      <c r="E27" s="69">
        <v>6799.4999999999991</v>
      </c>
    </row>
    <row r="28" spans="1:5" x14ac:dyDescent="0.2">
      <c r="A28" s="28">
        <v>23</v>
      </c>
      <c r="B28" s="32">
        <v>38598.900000000009</v>
      </c>
      <c r="D28" s="10">
        <v>23</v>
      </c>
      <c r="E28" s="69">
        <v>38598.900000000009</v>
      </c>
    </row>
    <row r="29" spans="1:5" x14ac:dyDescent="0.2">
      <c r="A29" s="28">
        <v>24</v>
      </c>
      <c r="B29" s="32">
        <v>11237.9</v>
      </c>
      <c r="D29" s="10">
        <v>24</v>
      </c>
      <c r="E29" s="69">
        <v>11237.9</v>
      </c>
    </row>
    <row r="30" spans="1:5" x14ac:dyDescent="0.2">
      <c r="A30" s="28">
        <v>26</v>
      </c>
      <c r="B30" s="32">
        <v>17214.300000000003</v>
      </c>
      <c r="D30" s="10">
        <v>26</v>
      </c>
      <c r="E30" s="69">
        <v>17214.300000000003</v>
      </c>
    </row>
    <row r="31" spans="1:5" x14ac:dyDescent="0.2">
      <c r="A31" s="28">
        <v>27</v>
      </c>
      <c r="B31" s="32">
        <v>10586.900000000001</v>
      </c>
      <c r="D31" s="10">
        <v>27</v>
      </c>
      <c r="E31" s="69">
        <v>10586.900000000001</v>
      </c>
    </row>
    <row r="32" spans="1:5" x14ac:dyDescent="0.2">
      <c r="A32" s="28">
        <v>28</v>
      </c>
      <c r="B32" s="32">
        <v>6299.2</v>
      </c>
      <c r="D32" s="10">
        <v>28</v>
      </c>
      <c r="E32" s="69">
        <v>6299.2</v>
      </c>
    </row>
    <row r="33" spans="1:5" x14ac:dyDescent="0.2">
      <c r="A33" s="28">
        <v>29</v>
      </c>
      <c r="B33" s="32">
        <v>15636.8</v>
      </c>
      <c r="D33" s="10">
        <v>29</v>
      </c>
      <c r="E33" s="69">
        <v>15636.8</v>
      </c>
    </row>
    <row r="34" spans="1:5" x14ac:dyDescent="0.2">
      <c r="A34" s="28">
        <v>30</v>
      </c>
      <c r="B34" s="32">
        <v>22618</v>
      </c>
      <c r="D34" s="10">
        <v>30</v>
      </c>
      <c r="E34" s="69">
        <v>22618</v>
      </c>
    </row>
    <row r="35" spans="1:5" x14ac:dyDescent="0.2">
      <c r="A35" s="28">
        <v>31</v>
      </c>
      <c r="B35" s="32">
        <v>18036.199999999997</v>
      </c>
      <c r="D35" s="10">
        <v>31</v>
      </c>
      <c r="E35" s="69">
        <v>18036.199999999997</v>
      </c>
    </row>
    <row r="36" spans="1:5" x14ac:dyDescent="0.2">
      <c r="A36" s="28">
        <v>32</v>
      </c>
      <c r="B36" s="32">
        <v>15577.900000000001</v>
      </c>
      <c r="D36" s="10">
        <v>32</v>
      </c>
      <c r="E36" s="69">
        <v>15577.900000000001</v>
      </c>
    </row>
    <row r="37" spans="1:5" x14ac:dyDescent="0.2">
      <c r="A37" s="28">
        <v>33</v>
      </c>
      <c r="B37" s="32">
        <v>5955.8999999999987</v>
      </c>
      <c r="D37" s="10">
        <v>33</v>
      </c>
      <c r="E37" s="69">
        <v>5955.8999999999987</v>
      </c>
    </row>
    <row r="38" spans="1:5" x14ac:dyDescent="0.2">
      <c r="A38" s="28">
        <v>34</v>
      </c>
      <c r="B38" s="32">
        <v>10648.5</v>
      </c>
      <c r="D38" s="10">
        <v>34</v>
      </c>
      <c r="E38" s="69">
        <v>10648.5</v>
      </c>
    </row>
    <row r="39" spans="1:5" x14ac:dyDescent="0.2">
      <c r="A39" s="28">
        <v>35</v>
      </c>
      <c r="B39" s="32">
        <v>16007.300000000001</v>
      </c>
      <c r="D39" s="10">
        <v>35</v>
      </c>
      <c r="E39" s="69">
        <v>16007.300000000001</v>
      </c>
    </row>
    <row r="40" spans="1:5" x14ac:dyDescent="0.2">
      <c r="A40" s="28">
        <v>36</v>
      </c>
      <c r="B40" s="32">
        <v>17363.5</v>
      </c>
      <c r="D40" s="10">
        <v>36</v>
      </c>
      <c r="E40" s="69">
        <v>17363.5</v>
      </c>
    </row>
    <row r="41" spans="1:5" x14ac:dyDescent="0.2">
      <c r="A41" s="28">
        <v>37</v>
      </c>
      <c r="B41" s="32">
        <v>2724.9</v>
      </c>
      <c r="D41" s="10">
        <v>37</v>
      </c>
      <c r="E41" s="69">
        <v>2724.9</v>
      </c>
    </row>
    <row r="42" spans="1:5" x14ac:dyDescent="0.2">
      <c r="A42" s="28">
        <v>38</v>
      </c>
      <c r="B42" s="32">
        <v>14101.900000000001</v>
      </c>
      <c r="D42" s="10">
        <v>38</v>
      </c>
      <c r="E42" s="69">
        <v>14101.900000000001</v>
      </c>
    </row>
    <row r="43" spans="1:5" x14ac:dyDescent="0.2">
      <c r="A43" s="28">
        <v>39</v>
      </c>
      <c r="B43" s="32">
        <v>5710.2000000000007</v>
      </c>
      <c r="D43" s="10">
        <v>39</v>
      </c>
      <c r="E43" s="69">
        <v>5710.2000000000007</v>
      </c>
    </row>
    <row r="44" spans="1:5" x14ac:dyDescent="0.2">
      <c r="A44" s="28">
        <v>40</v>
      </c>
      <c r="B44" s="32">
        <v>20255.8</v>
      </c>
      <c r="D44" s="10">
        <v>40</v>
      </c>
      <c r="E44" s="69">
        <v>20255.8</v>
      </c>
    </row>
    <row r="45" spans="1:5" x14ac:dyDescent="0.2">
      <c r="A45" s="28">
        <v>41</v>
      </c>
      <c r="B45" s="32">
        <v>30919.399999999998</v>
      </c>
      <c r="D45" s="10">
        <v>41</v>
      </c>
      <c r="E45" s="69">
        <v>30919.399999999998</v>
      </c>
    </row>
    <row r="46" spans="1:5" x14ac:dyDescent="0.2">
      <c r="A46" s="28">
        <v>42</v>
      </c>
      <c r="B46" s="32">
        <v>8503.6999999999989</v>
      </c>
      <c r="D46" s="10">
        <v>42</v>
      </c>
      <c r="E46" s="69">
        <v>8503.6999999999989</v>
      </c>
    </row>
    <row r="47" spans="1:5" x14ac:dyDescent="0.2">
      <c r="A47" s="28">
        <v>43</v>
      </c>
      <c r="B47" s="32">
        <v>13380.400000000001</v>
      </c>
      <c r="D47" s="10">
        <v>43</v>
      </c>
      <c r="E47" s="69">
        <v>13380.400000000001</v>
      </c>
    </row>
    <row r="48" spans="1:5" x14ac:dyDescent="0.2">
      <c r="A48" s="28">
        <v>44</v>
      </c>
      <c r="B48" s="32">
        <v>3676.6000000000004</v>
      </c>
      <c r="D48" s="10">
        <v>44</v>
      </c>
      <c r="E48" s="69">
        <v>3676.6000000000004</v>
      </c>
    </row>
    <row r="49" spans="1:5" x14ac:dyDescent="0.2">
      <c r="A49" s="28">
        <v>45</v>
      </c>
      <c r="B49" s="32">
        <v>1881.7</v>
      </c>
      <c r="D49" s="10">
        <v>45</v>
      </c>
      <c r="E49" s="69">
        <v>1881.7</v>
      </c>
    </row>
    <row r="50" spans="1:5" x14ac:dyDescent="0.2">
      <c r="A50" s="28">
        <v>46</v>
      </c>
      <c r="B50" s="32">
        <v>20568.900000000001</v>
      </c>
      <c r="D50" s="10">
        <v>46</v>
      </c>
      <c r="E50" s="69">
        <v>20568.900000000001</v>
      </c>
    </row>
    <row r="51" spans="1:5" x14ac:dyDescent="0.2">
      <c r="A51" s="28">
        <v>47</v>
      </c>
      <c r="B51" s="32">
        <v>8810.1999999999989</v>
      </c>
      <c r="D51" s="10">
        <v>47</v>
      </c>
      <c r="E51" s="69">
        <v>8810.1999999999989</v>
      </c>
    </row>
    <row r="52" spans="1:5" x14ac:dyDescent="0.2">
      <c r="A52" s="28">
        <v>48</v>
      </c>
      <c r="B52" s="32">
        <v>20104.700000000004</v>
      </c>
      <c r="D52" s="10">
        <v>48</v>
      </c>
      <c r="E52" s="69">
        <v>20104.700000000004</v>
      </c>
    </row>
    <row r="53" spans="1:5" x14ac:dyDescent="0.2">
      <c r="A53" s="28">
        <v>49</v>
      </c>
      <c r="B53" s="32">
        <v>7987.2000000000007</v>
      </c>
      <c r="D53" s="10">
        <v>49</v>
      </c>
      <c r="E53" s="69">
        <v>7987.2000000000007</v>
      </c>
    </row>
    <row r="54" spans="1:5" x14ac:dyDescent="0.2">
      <c r="A54" s="28">
        <v>50</v>
      </c>
      <c r="B54" s="32">
        <v>1301.9999999999998</v>
      </c>
      <c r="D54" s="10">
        <v>50</v>
      </c>
      <c r="E54" s="69">
        <v>1301.9999999999998</v>
      </c>
    </row>
    <row r="55" spans="1:5" x14ac:dyDescent="0.2">
      <c r="A55" s="28">
        <v>51</v>
      </c>
      <c r="B55" s="32">
        <v>6550.3</v>
      </c>
      <c r="D55" s="10">
        <v>51</v>
      </c>
      <c r="E55" s="69">
        <v>6550.3</v>
      </c>
    </row>
    <row r="56" spans="1:5" x14ac:dyDescent="0.2">
      <c r="A56" s="28">
        <v>52</v>
      </c>
      <c r="B56" s="32">
        <v>10404.4</v>
      </c>
      <c r="D56" s="10">
        <v>52</v>
      </c>
      <c r="E56" s="69">
        <v>10404.4</v>
      </c>
    </row>
    <row r="57" spans="1:5" x14ac:dyDescent="0.2">
      <c r="A57" s="28">
        <v>53</v>
      </c>
      <c r="B57" s="32">
        <v>7412.1</v>
      </c>
      <c r="D57" s="10">
        <v>53</v>
      </c>
      <c r="E57" s="69">
        <v>7412.1</v>
      </c>
    </row>
    <row r="58" spans="1:5" x14ac:dyDescent="0.2">
      <c r="A58" s="28">
        <v>54</v>
      </c>
      <c r="B58" s="32">
        <v>21241.599999999999</v>
      </c>
      <c r="D58" s="10">
        <v>54</v>
      </c>
      <c r="E58" s="69">
        <v>21241.599999999999</v>
      </c>
    </row>
    <row r="59" spans="1:5" x14ac:dyDescent="0.2">
      <c r="A59" s="28">
        <v>55</v>
      </c>
      <c r="B59" s="32">
        <v>6138.7999999999993</v>
      </c>
      <c r="D59" s="10">
        <v>55</v>
      </c>
      <c r="E59" s="69">
        <v>6138.7999999999993</v>
      </c>
    </row>
    <row r="60" spans="1:5" x14ac:dyDescent="0.2">
      <c r="A60" s="28">
        <v>56</v>
      </c>
      <c r="B60" s="32">
        <v>5880.7</v>
      </c>
      <c r="D60" s="10">
        <v>56</v>
      </c>
      <c r="E60" s="69">
        <v>5880.7</v>
      </c>
    </row>
    <row r="61" spans="1:5" x14ac:dyDescent="0.2">
      <c r="A61" s="28">
        <v>57</v>
      </c>
      <c r="B61" s="32">
        <v>8590.9</v>
      </c>
      <c r="D61" s="10">
        <v>57</v>
      </c>
      <c r="E61" s="69">
        <v>8590.9</v>
      </c>
    </row>
    <row r="62" spans="1:5" x14ac:dyDescent="0.2">
      <c r="A62" s="28">
        <v>58</v>
      </c>
      <c r="B62" s="32">
        <v>13051.800000000001</v>
      </c>
      <c r="D62" s="10">
        <v>58</v>
      </c>
      <c r="E62" s="69">
        <v>13051.800000000001</v>
      </c>
    </row>
    <row r="63" spans="1:5" x14ac:dyDescent="0.2">
      <c r="A63" s="28">
        <v>59</v>
      </c>
      <c r="B63" s="32">
        <v>9526.2999999999993</v>
      </c>
      <c r="D63" s="10">
        <v>59</v>
      </c>
      <c r="E63" s="69">
        <v>9526.2999999999993</v>
      </c>
    </row>
    <row r="64" spans="1:5" x14ac:dyDescent="0.2">
      <c r="A64" s="28">
        <v>61</v>
      </c>
      <c r="B64" s="32">
        <v>10075.4</v>
      </c>
      <c r="D64" s="10">
        <v>61</v>
      </c>
      <c r="E64" s="69">
        <v>10075.4</v>
      </c>
    </row>
    <row r="65" spans="1:5" x14ac:dyDescent="0.2">
      <c r="A65" s="28">
        <v>62</v>
      </c>
      <c r="B65" s="32">
        <v>19102.600000000002</v>
      </c>
      <c r="D65" s="10">
        <v>62</v>
      </c>
      <c r="E65" s="69">
        <v>19102.600000000002</v>
      </c>
    </row>
    <row r="66" spans="1:5" x14ac:dyDescent="0.2">
      <c r="A66" s="28">
        <v>63</v>
      </c>
      <c r="B66" s="32">
        <v>12722.800000000001</v>
      </c>
      <c r="D66" s="10">
        <v>63</v>
      </c>
      <c r="E66" s="69">
        <v>12722.800000000001</v>
      </c>
    </row>
    <row r="67" spans="1:5" x14ac:dyDescent="0.2">
      <c r="A67" s="28">
        <v>64</v>
      </c>
      <c r="B67" s="32">
        <v>8968.2999999999993</v>
      </c>
      <c r="D67" s="10">
        <v>64</v>
      </c>
      <c r="E67" s="69">
        <v>8968.2999999999993</v>
      </c>
    </row>
    <row r="68" spans="1:5" x14ac:dyDescent="0.2">
      <c r="A68" s="28">
        <v>65</v>
      </c>
      <c r="B68" s="32">
        <v>7363.7000000000007</v>
      </c>
      <c r="D68" s="10">
        <v>65</v>
      </c>
      <c r="E68" s="69">
        <v>7363.7000000000007</v>
      </c>
    </row>
    <row r="69" spans="1:5" x14ac:dyDescent="0.2">
      <c r="A69" s="28">
        <v>66</v>
      </c>
      <c r="B69" s="32">
        <v>6677.4000000000005</v>
      </c>
      <c r="D69" s="10">
        <v>66</v>
      </c>
      <c r="E69" s="69">
        <v>6677.4000000000005</v>
      </c>
    </row>
    <row r="70" spans="1:5" x14ac:dyDescent="0.2">
      <c r="A70" s="28">
        <v>67</v>
      </c>
      <c r="B70" s="32">
        <v>28375.9</v>
      </c>
      <c r="D70" s="10">
        <v>67</v>
      </c>
      <c r="E70" s="69">
        <v>28375.9</v>
      </c>
    </row>
    <row r="71" spans="1:5" x14ac:dyDescent="0.2">
      <c r="A71" s="28">
        <v>68</v>
      </c>
      <c r="B71" s="32">
        <v>8928</v>
      </c>
      <c r="D71" s="10">
        <v>68</v>
      </c>
      <c r="E71" s="69">
        <v>8928</v>
      </c>
    </row>
    <row r="72" spans="1:5" x14ac:dyDescent="0.2">
      <c r="A72" s="28">
        <v>69</v>
      </c>
      <c r="B72" s="32">
        <v>8236.6999999999989</v>
      </c>
      <c r="D72" s="10">
        <v>69</v>
      </c>
      <c r="E72" s="69">
        <v>8236.6999999999989</v>
      </c>
    </row>
    <row r="73" spans="1:5" x14ac:dyDescent="0.2">
      <c r="A73" s="28">
        <v>70</v>
      </c>
      <c r="B73" s="32">
        <v>9374.8000000000011</v>
      </c>
      <c r="D73" s="10">
        <v>70</v>
      </c>
      <c r="E73" s="69">
        <v>9374.8000000000011</v>
      </c>
    </row>
    <row r="74" spans="1:5" x14ac:dyDescent="0.2">
      <c r="A74" s="28">
        <v>71</v>
      </c>
      <c r="B74" s="32">
        <v>3620.8</v>
      </c>
      <c r="D74" s="10">
        <v>71</v>
      </c>
      <c r="E74" s="69">
        <v>3620.8</v>
      </c>
    </row>
    <row r="75" spans="1:5" x14ac:dyDescent="0.2">
      <c r="A75" s="28">
        <v>72</v>
      </c>
      <c r="B75" s="32">
        <v>20717.7</v>
      </c>
      <c r="D75" s="10">
        <v>72</v>
      </c>
      <c r="E75" s="69">
        <v>20717.7</v>
      </c>
    </row>
    <row r="76" spans="1:5" x14ac:dyDescent="0.2">
      <c r="A76" s="28">
        <v>73</v>
      </c>
      <c r="B76" s="32">
        <v>9606.9</v>
      </c>
      <c r="D76" s="10">
        <v>73</v>
      </c>
      <c r="E76" s="69">
        <v>9606.9</v>
      </c>
    </row>
    <row r="77" spans="1:5" x14ac:dyDescent="0.2">
      <c r="A77" s="28">
        <v>74</v>
      </c>
      <c r="B77" s="32">
        <v>14774.6</v>
      </c>
      <c r="D77" s="10">
        <v>74</v>
      </c>
      <c r="E77" s="69">
        <v>14774.6</v>
      </c>
    </row>
    <row r="78" spans="1:5" x14ac:dyDescent="0.2">
      <c r="A78" s="28">
        <v>75</v>
      </c>
      <c r="B78" s="32">
        <v>5716.4000000000005</v>
      </c>
      <c r="D78" s="10">
        <v>75</v>
      </c>
      <c r="E78" s="69">
        <v>5716.4000000000005</v>
      </c>
    </row>
    <row r="79" spans="1:5" x14ac:dyDescent="0.2">
      <c r="A79" s="28">
        <v>76</v>
      </c>
      <c r="B79" s="32">
        <v>11876.1</v>
      </c>
      <c r="D79" s="10">
        <v>76</v>
      </c>
      <c r="E79" s="69">
        <v>11876.1</v>
      </c>
    </row>
    <row r="80" spans="1:5" x14ac:dyDescent="0.2">
      <c r="A80" s="28">
        <v>77</v>
      </c>
      <c r="B80" s="32">
        <v>13109.9</v>
      </c>
      <c r="D80" s="10">
        <v>77</v>
      </c>
      <c r="E80" s="69">
        <v>13109.9</v>
      </c>
    </row>
    <row r="81" spans="1:5" x14ac:dyDescent="0.2">
      <c r="A81" s="28">
        <v>78</v>
      </c>
      <c r="B81" s="32">
        <v>4151.7</v>
      </c>
      <c r="D81" s="10">
        <v>78</v>
      </c>
      <c r="E81" s="69">
        <v>4151.7</v>
      </c>
    </row>
    <row r="82" spans="1:5" x14ac:dyDescent="0.2">
      <c r="A82" s="28">
        <v>79</v>
      </c>
      <c r="B82" s="32">
        <v>15481.400000000003</v>
      </c>
      <c r="D82" s="10">
        <v>79</v>
      </c>
      <c r="E82" s="69">
        <v>15481.400000000003</v>
      </c>
    </row>
    <row r="83" spans="1:5" x14ac:dyDescent="0.2">
      <c r="A83" s="28">
        <v>80</v>
      </c>
      <c r="B83" s="32">
        <v>7843</v>
      </c>
      <c r="D83" s="10">
        <v>80</v>
      </c>
      <c r="E83" s="69">
        <v>7843</v>
      </c>
    </row>
    <row r="84" spans="1:5" x14ac:dyDescent="0.2">
      <c r="A84" s="28">
        <v>81</v>
      </c>
      <c r="B84" s="32">
        <v>9442.6</v>
      </c>
      <c r="D84" s="10">
        <v>81</v>
      </c>
      <c r="E84" s="69">
        <v>9442.6</v>
      </c>
    </row>
    <row r="85" spans="1:5" x14ac:dyDescent="0.2">
      <c r="A85" s="28">
        <v>82</v>
      </c>
      <c r="B85" s="32">
        <v>22969.100000000002</v>
      </c>
      <c r="D85" s="10">
        <v>82</v>
      </c>
      <c r="E85" s="69">
        <v>22969.100000000002</v>
      </c>
    </row>
    <row r="86" spans="1:5" x14ac:dyDescent="0.2">
      <c r="A86" s="28">
        <v>83</v>
      </c>
      <c r="B86" s="32">
        <v>4302.7999999999993</v>
      </c>
      <c r="D86" s="10">
        <v>83</v>
      </c>
      <c r="E86" s="69">
        <v>4302.7999999999993</v>
      </c>
    </row>
    <row r="87" spans="1:5" x14ac:dyDescent="0.2">
      <c r="A87" s="28">
        <v>84</v>
      </c>
      <c r="B87" s="32">
        <v>11288.3</v>
      </c>
      <c r="D87" s="10">
        <v>84</v>
      </c>
      <c r="E87" s="69">
        <v>11288.3</v>
      </c>
    </row>
    <row r="88" spans="1:5" x14ac:dyDescent="0.2">
      <c r="A88" s="28">
        <v>85</v>
      </c>
      <c r="B88" s="32">
        <v>670</v>
      </c>
      <c r="D88" s="10">
        <v>85</v>
      </c>
      <c r="E88" s="69">
        <v>670</v>
      </c>
    </row>
    <row r="89" spans="1:5" x14ac:dyDescent="0.2">
      <c r="A89" s="28">
        <v>86</v>
      </c>
      <c r="B89" s="32">
        <v>14834.300000000001</v>
      </c>
      <c r="D89" s="10">
        <v>86</v>
      </c>
      <c r="E89" s="69">
        <v>14834.300000000001</v>
      </c>
    </row>
    <row r="90" spans="1:5" x14ac:dyDescent="0.2">
      <c r="A90" s="28">
        <v>87</v>
      </c>
      <c r="B90" s="32">
        <v>7173.4000000000015</v>
      </c>
      <c r="D90" s="10">
        <v>87</v>
      </c>
      <c r="E90" s="69">
        <v>7173.4000000000015</v>
      </c>
    </row>
    <row r="91" spans="1:5" x14ac:dyDescent="0.2">
      <c r="A91" s="28">
        <v>88</v>
      </c>
      <c r="B91" s="32">
        <v>20603.399999999998</v>
      </c>
      <c r="D91" s="10">
        <v>88</v>
      </c>
      <c r="E91" s="69">
        <v>20603.399999999998</v>
      </c>
    </row>
    <row r="92" spans="1:5" x14ac:dyDescent="0.2">
      <c r="A92" s="28">
        <v>89</v>
      </c>
      <c r="B92" s="32">
        <v>2632.3</v>
      </c>
      <c r="D92" s="10">
        <v>89</v>
      </c>
      <c r="E92" s="69">
        <v>2632.3</v>
      </c>
    </row>
    <row r="93" spans="1:5" x14ac:dyDescent="0.2">
      <c r="A93" s="28">
        <v>90</v>
      </c>
      <c r="B93" s="32">
        <v>4857.7</v>
      </c>
      <c r="D93" s="10">
        <v>90</v>
      </c>
      <c r="E93" s="69">
        <v>4857.7</v>
      </c>
    </row>
    <row r="94" spans="1:5" x14ac:dyDescent="0.2">
      <c r="A94" s="28">
        <v>91</v>
      </c>
      <c r="B94" s="32">
        <v>27695.800000000003</v>
      </c>
      <c r="D94" s="10">
        <v>91</v>
      </c>
      <c r="E94" s="69">
        <v>27695.800000000003</v>
      </c>
    </row>
    <row r="95" spans="1:5" x14ac:dyDescent="0.2">
      <c r="A95" s="28">
        <v>92</v>
      </c>
      <c r="B95" s="32">
        <v>4684.0999999999995</v>
      </c>
      <c r="D95" s="10">
        <v>92</v>
      </c>
      <c r="E95" s="69">
        <v>4684.0999999999995</v>
      </c>
    </row>
    <row r="96" spans="1:5" x14ac:dyDescent="0.2">
      <c r="A96" s="28">
        <v>93</v>
      </c>
      <c r="B96" s="32">
        <v>22345.599999999999</v>
      </c>
      <c r="D96" s="10">
        <v>93</v>
      </c>
      <c r="E96" s="69">
        <v>22345.599999999999</v>
      </c>
    </row>
    <row r="97" spans="1:5" x14ac:dyDescent="0.2">
      <c r="A97" s="28">
        <v>94</v>
      </c>
      <c r="B97" s="32">
        <v>2188.6000000000004</v>
      </c>
      <c r="D97" s="10">
        <v>94</v>
      </c>
      <c r="E97" s="69">
        <v>2188.6000000000004</v>
      </c>
    </row>
    <row r="98" spans="1:5" x14ac:dyDescent="0.2">
      <c r="A98" s="28">
        <v>95</v>
      </c>
      <c r="B98" s="32">
        <v>908.3</v>
      </c>
      <c r="D98" s="10">
        <v>95</v>
      </c>
      <c r="E98" s="69">
        <v>908.3</v>
      </c>
    </row>
    <row r="99" spans="1:5" x14ac:dyDescent="0.2">
      <c r="A99" s="28">
        <v>96</v>
      </c>
      <c r="B99" s="32">
        <v>19762.899999999994</v>
      </c>
      <c r="D99" s="10">
        <v>96</v>
      </c>
      <c r="E99" s="69">
        <v>19762.899999999994</v>
      </c>
    </row>
    <row r="100" spans="1:5" x14ac:dyDescent="0.2">
      <c r="A100" s="28">
        <v>97</v>
      </c>
      <c r="B100" s="32">
        <v>12524</v>
      </c>
      <c r="D100" s="10">
        <v>97</v>
      </c>
      <c r="E100" s="69">
        <v>12524</v>
      </c>
    </row>
    <row r="101" spans="1:5" x14ac:dyDescent="0.2">
      <c r="A101" s="28">
        <v>98</v>
      </c>
      <c r="B101" s="32">
        <v>11715.699999999999</v>
      </c>
      <c r="D101" s="10">
        <v>98</v>
      </c>
      <c r="E101" s="69">
        <v>11715.699999999999</v>
      </c>
    </row>
    <row r="102" spans="1:5" x14ac:dyDescent="0.2">
      <c r="A102" s="28">
        <v>99</v>
      </c>
      <c r="B102" s="32">
        <v>4702.7</v>
      </c>
      <c r="D102" s="43">
        <v>99</v>
      </c>
      <c r="E102" s="71">
        <v>4702.7</v>
      </c>
    </row>
    <row r="103" spans="1:5" x14ac:dyDescent="0.2">
      <c r="A103" s="28" t="s">
        <v>30</v>
      </c>
      <c r="B103" s="32">
        <v>1219619.5000000002</v>
      </c>
      <c r="D103" s="39" t="s">
        <v>30</v>
      </c>
      <c r="E103" s="70">
        <v>1219619.5000000002</v>
      </c>
    </row>
    <row r="104" spans="1:5" x14ac:dyDescent="0.2">
      <c r="B104"/>
      <c r="D104" s="10" t="s">
        <v>195</v>
      </c>
      <c r="E104" s="69">
        <f>E103</f>
        <v>1219619.5000000002</v>
      </c>
    </row>
    <row r="105" spans="1:5" x14ac:dyDescent="0.2">
      <c r="B105"/>
      <c r="D105" s="10" t="s">
        <v>196</v>
      </c>
      <c r="E105" s="69">
        <f>MIN(E5:E102)</f>
        <v>670</v>
      </c>
    </row>
    <row r="106" spans="1:5" x14ac:dyDescent="0.2">
      <c r="B106"/>
      <c r="D106" s="10" t="s">
        <v>197</v>
      </c>
      <c r="E106" s="69">
        <f>MAX(E5:E102)</f>
        <v>39309.199999999997</v>
      </c>
    </row>
    <row r="107" spans="1:5" x14ac:dyDescent="0.2">
      <c r="B107"/>
      <c r="D107" s="10" t="s">
        <v>62</v>
      </c>
      <c r="E107" s="69">
        <f>E103/100</f>
        <v>12196.195000000002</v>
      </c>
    </row>
    <row r="108" spans="1:5" x14ac:dyDescent="0.2">
      <c r="B108"/>
      <c r="D108" s="10" t="s">
        <v>198</v>
      </c>
      <c r="E108" s="10">
        <f>STDEVA(E5:E102)</f>
        <v>8147.1795571209768</v>
      </c>
    </row>
    <row r="109" spans="1:5" x14ac:dyDescent="0.2">
      <c r="B109"/>
    </row>
    <row r="110" spans="1:5" x14ac:dyDescent="0.2">
      <c r="B110"/>
    </row>
    <row r="111" spans="1:5" x14ac:dyDescent="0.2">
      <c r="B111"/>
      <c r="D111" s="72" t="s">
        <v>195</v>
      </c>
      <c r="E111">
        <v>1219619.5000000002</v>
      </c>
    </row>
    <row r="112" spans="1:5" x14ac:dyDescent="0.2">
      <c r="B112"/>
      <c r="D112" s="72" t="s">
        <v>196</v>
      </c>
      <c r="E112">
        <v>670</v>
      </c>
    </row>
    <row r="113" spans="2:5" x14ac:dyDescent="0.2">
      <c r="B113"/>
      <c r="D113" s="72" t="s">
        <v>197</v>
      </c>
      <c r="E113">
        <v>39309.199999999997</v>
      </c>
    </row>
    <row r="114" spans="2:5" x14ac:dyDescent="0.2">
      <c r="B114"/>
      <c r="D114" s="72" t="s">
        <v>62</v>
      </c>
      <c r="E114">
        <v>12196.195000000002</v>
      </c>
    </row>
    <row r="115" spans="2:5" x14ac:dyDescent="0.2">
      <c r="B115"/>
      <c r="D115" s="72" t="s">
        <v>198</v>
      </c>
      <c r="E115">
        <v>8147.1795571209768</v>
      </c>
    </row>
    <row r="116" spans="2:5" x14ac:dyDescent="0.2">
      <c r="B116"/>
      <c r="D116" s="10" t="s">
        <v>202</v>
      </c>
      <c r="E116" s="69">
        <f>E115/E114</f>
        <v>0.66800994548881643</v>
      </c>
    </row>
    <row r="117" spans="2:5" x14ac:dyDescent="0.2">
      <c r="B117"/>
    </row>
    <row r="118" spans="2:5" x14ac:dyDescent="0.2">
      <c r="B118"/>
    </row>
    <row r="119" spans="2:5" x14ac:dyDescent="0.2">
      <c r="B119"/>
    </row>
    <row r="120" spans="2:5" x14ac:dyDescent="0.2">
      <c r="B120"/>
    </row>
    <row r="121" spans="2:5" x14ac:dyDescent="0.2">
      <c r="B121"/>
    </row>
    <row r="122" spans="2:5" x14ac:dyDescent="0.2">
      <c r="B122"/>
    </row>
    <row r="123" spans="2:5" x14ac:dyDescent="0.2">
      <c r="B123"/>
    </row>
    <row r="124" spans="2:5" x14ac:dyDescent="0.2">
      <c r="B124"/>
    </row>
    <row r="125" spans="2:5" x14ac:dyDescent="0.2">
      <c r="B125"/>
    </row>
    <row r="126" spans="2:5" x14ac:dyDescent="0.2">
      <c r="B126"/>
    </row>
    <row r="127" spans="2:5" x14ac:dyDescent="0.2">
      <c r="B127"/>
    </row>
    <row r="128" spans="2:5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1" spans="2:2" x14ac:dyDescent="0.2">
      <c r="B171"/>
    </row>
    <row r="172" spans="2:2" x14ac:dyDescent="0.2">
      <c r="B172"/>
    </row>
    <row r="173" spans="2:2" x14ac:dyDescent="0.2">
      <c r="B173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2" spans="2:2" x14ac:dyDescent="0.2">
      <c r="B242"/>
    </row>
    <row r="243" spans="2:2" x14ac:dyDescent="0.2">
      <c r="B243"/>
    </row>
    <row r="244" spans="2:2" x14ac:dyDescent="0.2">
      <c r="B244"/>
    </row>
    <row r="245" spans="2:2" x14ac:dyDescent="0.2">
      <c r="B245"/>
    </row>
    <row r="246" spans="2:2" x14ac:dyDescent="0.2">
      <c r="B246"/>
    </row>
    <row r="247" spans="2:2" x14ac:dyDescent="0.2">
      <c r="B247"/>
    </row>
    <row r="248" spans="2:2" x14ac:dyDescent="0.2">
      <c r="B248"/>
    </row>
    <row r="249" spans="2:2" x14ac:dyDescent="0.2">
      <c r="B249"/>
    </row>
    <row r="250" spans="2:2" x14ac:dyDescent="0.2">
      <c r="B250"/>
    </row>
    <row r="251" spans="2:2" x14ac:dyDescent="0.2">
      <c r="B251"/>
    </row>
    <row r="252" spans="2:2" x14ac:dyDescent="0.2">
      <c r="B252"/>
    </row>
    <row r="253" spans="2:2" x14ac:dyDescent="0.2">
      <c r="B253"/>
    </row>
    <row r="254" spans="2:2" x14ac:dyDescent="0.2">
      <c r="B254"/>
    </row>
    <row r="255" spans="2:2" x14ac:dyDescent="0.2">
      <c r="B255"/>
    </row>
    <row r="256" spans="2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  <row r="346" spans="2:2" x14ac:dyDescent="0.2">
      <c r="B346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1" spans="2:2" x14ac:dyDescent="0.2">
      <c r="B351"/>
    </row>
    <row r="352" spans="2:2" x14ac:dyDescent="0.2">
      <c r="B352"/>
    </row>
    <row r="353" spans="2:2" x14ac:dyDescent="0.2">
      <c r="B353"/>
    </row>
    <row r="354" spans="2:2" x14ac:dyDescent="0.2">
      <c r="B354"/>
    </row>
    <row r="355" spans="2:2" x14ac:dyDescent="0.2">
      <c r="B355"/>
    </row>
    <row r="356" spans="2:2" x14ac:dyDescent="0.2">
      <c r="B356"/>
    </row>
    <row r="357" spans="2:2" x14ac:dyDescent="0.2">
      <c r="B357"/>
    </row>
    <row r="358" spans="2:2" x14ac:dyDescent="0.2">
      <c r="B358"/>
    </row>
    <row r="359" spans="2:2" x14ac:dyDescent="0.2">
      <c r="B359"/>
    </row>
    <row r="360" spans="2:2" x14ac:dyDescent="0.2">
      <c r="B360"/>
    </row>
    <row r="361" spans="2:2" x14ac:dyDescent="0.2">
      <c r="B361"/>
    </row>
    <row r="362" spans="2:2" x14ac:dyDescent="0.2">
      <c r="B362"/>
    </row>
    <row r="363" spans="2:2" x14ac:dyDescent="0.2">
      <c r="B363"/>
    </row>
    <row r="364" spans="2:2" x14ac:dyDescent="0.2">
      <c r="B364"/>
    </row>
    <row r="365" spans="2:2" x14ac:dyDescent="0.2">
      <c r="B365"/>
    </row>
    <row r="366" spans="2:2" x14ac:dyDescent="0.2">
      <c r="B366"/>
    </row>
    <row r="367" spans="2:2" x14ac:dyDescent="0.2">
      <c r="B367"/>
    </row>
    <row r="368" spans="2:2" x14ac:dyDescent="0.2">
      <c r="B368"/>
    </row>
    <row r="369" spans="2:2" x14ac:dyDescent="0.2">
      <c r="B369"/>
    </row>
    <row r="370" spans="2:2" x14ac:dyDescent="0.2">
      <c r="B370"/>
    </row>
    <row r="371" spans="2:2" x14ac:dyDescent="0.2">
      <c r="B371"/>
    </row>
    <row r="372" spans="2:2" x14ac:dyDescent="0.2">
      <c r="B372"/>
    </row>
    <row r="373" spans="2:2" x14ac:dyDescent="0.2">
      <c r="B373"/>
    </row>
    <row r="374" spans="2:2" x14ac:dyDescent="0.2">
      <c r="B374"/>
    </row>
    <row r="375" spans="2:2" x14ac:dyDescent="0.2">
      <c r="B375"/>
    </row>
    <row r="376" spans="2:2" x14ac:dyDescent="0.2">
      <c r="B376"/>
    </row>
    <row r="377" spans="2:2" x14ac:dyDescent="0.2">
      <c r="B377"/>
    </row>
    <row r="378" spans="2:2" x14ac:dyDescent="0.2">
      <c r="B378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3" spans="2:2" x14ac:dyDescent="0.2">
      <c r="B383"/>
    </row>
    <row r="384" spans="2:2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  <row r="1113" spans="2:2" x14ac:dyDescent="0.2">
      <c r="B1113"/>
    </row>
    <row r="1114" spans="2:2" x14ac:dyDescent="0.2">
      <c r="B1114"/>
    </row>
    <row r="1115" spans="2:2" x14ac:dyDescent="0.2">
      <c r="B1115"/>
    </row>
    <row r="1116" spans="2:2" x14ac:dyDescent="0.2">
      <c r="B1116"/>
    </row>
    <row r="1117" spans="2:2" x14ac:dyDescent="0.2">
      <c r="B1117"/>
    </row>
    <row r="1118" spans="2:2" x14ac:dyDescent="0.2">
      <c r="B1118"/>
    </row>
    <row r="1119" spans="2:2" x14ac:dyDescent="0.2">
      <c r="B1119"/>
    </row>
    <row r="1120" spans="2:2" x14ac:dyDescent="0.2">
      <c r="B1120"/>
    </row>
    <row r="1121" spans="2:2" x14ac:dyDescent="0.2">
      <c r="B1121"/>
    </row>
    <row r="1122" spans="2:2" x14ac:dyDescent="0.2">
      <c r="B1122"/>
    </row>
    <row r="1123" spans="2:2" x14ac:dyDescent="0.2">
      <c r="B1123"/>
    </row>
    <row r="1124" spans="2:2" x14ac:dyDescent="0.2">
      <c r="B1124"/>
    </row>
    <row r="1125" spans="2:2" x14ac:dyDescent="0.2">
      <c r="B1125"/>
    </row>
    <row r="1126" spans="2:2" x14ac:dyDescent="0.2">
      <c r="B1126"/>
    </row>
    <row r="1127" spans="2:2" x14ac:dyDescent="0.2">
      <c r="B1127"/>
    </row>
    <row r="1128" spans="2:2" x14ac:dyDescent="0.2">
      <c r="B1128"/>
    </row>
    <row r="1129" spans="2:2" x14ac:dyDescent="0.2">
      <c r="B1129"/>
    </row>
    <row r="1130" spans="2:2" x14ac:dyDescent="0.2">
      <c r="B1130"/>
    </row>
    <row r="1131" spans="2:2" x14ac:dyDescent="0.2">
      <c r="B1131"/>
    </row>
    <row r="1132" spans="2:2" x14ac:dyDescent="0.2">
      <c r="B1132"/>
    </row>
    <row r="1133" spans="2:2" x14ac:dyDescent="0.2">
      <c r="B1133"/>
    </row>
    <row r="1134" spans="2:2" x14ac:dyDescent="0.2">
      <c r="B1134"/>
    </row>
    <row r="1135" spans="2:2" x14ac:dyDescent="0.2">
      <c r="B1135"/>
    </row>
    <row r="1136" spans="2:2" x14ac:dyDescent="0.2">
      <c r="B1136"/>
    </row>
    <row r="1137" spans="2:2" x14ac:dyDescent="0.2">
      <c r="B1137"/>
    </row>
    <row r="1138" spans="2:2" x14ac:dyDescent="0.2">
      <c r="B1138"/>
    </row>
    <row r="1139" spans="2:2" x14ac:dyDescent="0.2">
      <c r="B1139"/>
    </row>
    <row r="1140" spans="2:2" x14ac:dyDescent="0.2">
      <c r="B1140"/>
    </row>
    <row r="1141" spans="2:2" x14ac:dyDescent="0.2">
      <c r="B1141"/>
    </row>
    <row r="1142" spans="2:2" x14ac:dyDescent="0.2">
      <c r="B1142"/>
    </row>
    <row r="1143" spans="2:2" x14ac:dyDescent="0.2">
      <c r="B1143"/>
    </row>
    <row r="1144" spans="2:2" x14ac:dyDescent="0.2">
      <c r="B1144"/>
    </row>
    <row r="1145" spans="2:2" x14ac:dyDescent="0.2">
      <c r="B1145"/>
    </row>
    <row r="1146" spans="2:2" x14ac:dyDescent="0.2">
      <c r="B1146"/>
    </row>
    <row r="1147" spans="2:2" x14ac:dyDescent="0.2">
      <c r="B1147"/>
    </row>
    <row r="1148" spans="2:2" x14ac:dyDescent="0.2">
      <c r="B1148"/>
    </row>
    <row r="1149" spans="2:2" x14ac:dyDescent="0.2">
      <c r="B1149"/>
    </row>
    <row r="1150" spans="2:2" x14ac:dyDescent="0.2">
      <c r="B1150"/>
    </row>
    <row r="1151" spans="2:2" x14ac:dyDescent="0.2">
      <c r="B1151"/>
    </row>
    <row r="1152" spans="2:2" x14ac:dyDescent="0.2">
      <c r="B1152"/>
    </row>
    <row r="1153" spans="2:2" x14ac:dyDescent="0.2">
      <c r="B1153"/>
    </row>
    <row r="1154" spans="2:2" x14ac:dyDescent="0.2">
      <c r="B1154"/>
    </row>
    <row r="1155" spans="2:2" x14ac:dyDescent="0.2">
      <c r="B1155"/>
    </row>
    <row r="1156" spans="2:2" x14ac:dyDescent="0.2">
      <c r="B1156"/>
    </row>
    <row r="1157" spans="2:2" x14ac:dyDescent="0.2">
      <c r="B1157"/>
    </row>
    <row r="1158" spans="2:2" x14ac:dyDescent="0.2">
      <c r="B1158"/>
    </row>
    <row r="1159" spans="2:2" x14ac:dyDescent="0.2">
      <c r="B1159"/>
    </row>
    <row r="1160" spans="2:2" x14ac:dyDescent="0.2">
      <c r="B1160"/>
    </row>
    <row r="1161" spans="2:2" x14ac:dyDescent="0.2">
      <c r="B1161"/>
    </row>
    <row r="1162" spans="2:2" x14ac:dyDescent="0.2">
      <c r="B1162"/>
    </row>
    <row r="1163" spans="2:2" x14ac:dyDescent="0.2">
      <c r="B1163"/>
    </row>
    <row r="1164" spans="2:2" x14ac:dyDescent="0.2">
      <c r="B1164"/>
    </row>
    <row r="1165" spans="2:2" x14ac:dyDescent="0.2">
      <c r="B1165"/>
    </row>
    <row r="1166" spans="2:2" x14ac:dyDescent="0.2">
      <c r="B1166"/>
    </row>
    <row r="1167" spans="2:2" x14ac:dyDescent="0.2">
      <c r="B1167"/>
    </row>
    <row r="1168" spans="2:2" x14ac:dyDescent="0.2">
      <c r="B1168"/>
    </row>
    <row r="1169" spans="2:2" x14ac:dyDescent="0.2">
      <c r="B1169"/>
    </row>
    <row r="1170" spans="2:2" x14ac:dyDescent="0.2">
      <c r="B1170"/>
    </row>
    <row r="1171" spans="2:2" x14ac:dyDescent="0.2">
      <c r="B1171"/>
    </row>
    <row r="1172" spans="2:2" x14ac:dyDescent="0.2">
      <c r="B1172"/>
    </row>
    <row r="1173" spans="2:2" x14ac:dyDescent="0.2">
      <c r="B1173"/>
    </row>
    <row r="1174" spans="2:2" x14ac:dyDescent="0.2">
      <c r="B1174"/>
    </row>
    <row r="1175" spans="2:2" x14ac:dyDescent="0.2">
      <c r="B1175"/>
    </row>
    <row r="1176" spans="2:2" x14ac:dyDescent="0.2">
      <c r="B1176"/>
    </row>
    <row r="1177" spans="2:2" x14ac:dyDescent="0.2">
      <c r="B1177"/>
    </row>
    <row r="1178" spans="2:2" x14ac:dyDescent="0.2">
      <c r="B1178"/>
    </row>
    <row r="1179" spans="2:2" x14ac:dyDescent="0.2">
      <c r="B1179"/>
    </row>
    <row r="1180" spans="2:2" x14ac:dyDescent="0.2">
      <c r="B1180"/>
    </row>
    <row r="1181" spans="2:2" x14ac:dyDescent="0.2">
      <c r="B1181"/>
    </row>
    <row r="1182" spans="2:2" x14ac:dyDescent="0.2">
      <c r="B1182"/>
    </row>
    <row r="1183" spans="2:2" x14ac:dyDescent="0.2">
      <c r="B1183"/>
    </row>
    <row r="1184" spans="2:2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  <row r="1543" spans="2:2" x14ac:dyDescent="0.2">
      <c r="B1543"/>
    </row>
    <row r="1544" spans="2:2" x14ac:dyDescent="0.2">
      <c r="B1544"/>
    </row>
    <row r="1545" spans="2:2" x14ac:dyDescent="0.2">
      <c r="B1545"/>
    </row>
    <row r="1546" spans="2:2" x14ac:dyDescent="0.2">
      <c r="B1546"/>
    </row>
    <row r="1547" spans="2:2" x14ac:dyDescent="0.2">
      <c r="B1547"/>
    </row>
    <row r="1548" spans="2:2" x14ac:dyDescent="0.2">
      <c r="B1548"/>
    </row>
    <row r="1549" spans="2:2" x14ac:dyDescent="0.2">
      <c r="B1549"/>
    </row>
    <row r="1550" spans="2:2" x14ac:dyDescent="0.2">
      <c r="B1550"/>
    </row>
    <row r="1551" spans="2:2" x14ac:dyDescent="0.2">
      <c r="B1551"/>
    </row>
    <row r="1552" spans="2:2" x14ac:dyDescent="0.2">
      <c r="B1552"/>
    </row>
    <row r="1553" spans="2:2" x14ac:dyDescent="0.2">
      <c r="B1553"/>
    </row>
    <row r="1554" spans="2:2" x14ac:dyDescent="0.2">
      <c r="B1554"/>
    </row>
    <row r="1555" spans="2:2" x14ac:dyDescent="0.2">
      <c r="B1555"/>
    </row>
    <row r="1556" spans="2:2" x14ac:dyDescent="0.2">
      <c r="B1556"/>
    </row>
    <row r="1557" spans="2:2" x14ac:dyDescent="0.2">
      <c r="B1557"/>
    </row>
    <row r="1558" spans="2:2" x14ac:dyDescent="0.2">
      <c r="B1558"/>
    </row>
    <row r="1559" spans="2:2" x14ac:dyDescent="0.2">
      <c r="B1559"/>
    </row>
    <row r="1560" spans="2:2" x14ac:dyDescent="0.2">
      <c r="B1560"/>
    </row>
    <row r="1561" spans="2:2" x14ac:dyDescent="0.2">
      <c r="B1561"/>
    </row>
    <row r="1562" spans="2:2" x14ac:dyDescent="0.2">
      <c r="B1562"/>
    </row>
    <row r="1563" spans="2:2" x14ac:dyDescent="0.2">
      <c r="B1563"/>
    </row>
    <row r="1564" spans="2:2" x14ac:dyDescent="0.2">
      <c r="B1564"/>
    </row>
    <row r="1565" spans="2:2" x14ac:dyDescent="0.2">
      <c r="B1565"/>
    </row>
    <row r="1566" spans="2:2" x14ac:dyDescent="0.2">
      <c r="B1566"/>
    </row>
    <row r="1567" spans="2:2" x14ac:dyDescent="0.2">
      <c r="B1567"/>
    </row>
    <row r="1568" spans="2:2" x14ac:dyDescent="0.2">
      <c r="B1568"/>
    </row>
    <row r="1569" spans="2:2" x14ac:dyDescent="0.2">
      <c r="B1569"/>
    </row>
    <row r="1570" spans="2:2" x14ac:dyDescent="0.2">
      <c r="B1570"/>
    </row>
    <row r="1571" spans="2:2" x14ac:dyDescent="0.2">
      <c r="B1571"/>
    </row>
    <row r="1572" spans="2:2" x14ac:dyDescent="0.2">
      <c r="B1572"/>
    </row>
    <row r="1573" spans="2:2" x14ac:dyDescent="0.2">
      <c r="B1573"/>
    </row>
    <row r="1574" spans="2:2" x14ac:dyDescent="0.2">
      <c r="B1574"/>
    </row>
    <row r="1575" spans="2:2" x14ac:dyDescent="0.2">
      <c r="B1575"/>
    </row>
    <row r="1576" spans="2:2" x14ac:dyDescent="0.2">
      <c r="B1576"/>
    </row>
    <row r="1577" spans="2:2" x14ac:dyDescent="0.2">
      <c r="B1577"/>
    </row>
    <row r="1578" spans="2:2" x14ac:dyDescent="0.2">
      <c r="B1578"/>
    </row>
    <row r="1579" spans="2:2" x14ac:dyDescent="0.2">
      <c r="B1579"/>
    </row>
    <row r="1580" spans="2:2" x14ac:dyDescent="0.2">
      <c r="B1580"/>
    </row>
    <row r="1581" spans="2:2" x14ac:dyDescent="0.2">
      <c r="B1581"/>
    </row>
    <row r="1582" spans="2:2" x14ac:dyDescent="0.2">
      <c r="B1582"/>
    </row>
    <row r="1583" spans="2:2" x14ac:dyDescent="0.2">
      <c r="B1583"/>
    </row>
    <row r="1584" spans="2:2" x14ac:dyDescent="0.2">
      <c r="B1584"/>
    </row>
    <row r="1585" spans="2:2" x14ac:dyDescent="0.2">
      <c r="B1585"/>
    </row>
    <row r="1586" spans="2:2" x14ac:dyDescent="0.2">
      <c r="B1586"/>
    </row>
    <row r="1587" spans="2:2" x14ac:dyDescent="0.2">
      <c r="B1587"/>
    </row>
    <row r="1588" spans="2:2" x14ac:dyDescent="0.2">
      <c r="B1588"/>
    </row>
    <row r="1589" spans="2:2" x14ac:dyDescent="0.2">
      <c r="B1589"/>
    </row>
    <row r="1590" spans="2:2" x14ac:dyDescent="0.2">
      <c r="B1590"/>
    </row>
    <row r="1591" spans="2:2" x14ac:dyDescent="0.2">
      <c r="B1591"/>
    </row>
    <row r="1592" spans="2:2" x14ac:dyDescent="0.2">
      <c r="B1592"/>
    </row>
    <row r="1593" spans="2:2" x14ac:dyDescent="0.2">
      <c r="B1593"/>
    </row>
    <row r="1594" spans="2:2" x14ac:dyDescent="0.2">
      <c r="B1594"/>
    </row>
    <row r="1595" spans="2:2" x14ac:dyDescent="0.2">
      <c r="B1595"/>
    </row>
    <row r="1596" spans="2:2" x14ac:dyDescent="0.2">
      <c r="B1596"/>
    </row>
    <row r="1597" spans="2:2" x14ac:dyDescent="0.2">
      <c r="B1597"/>
    </row>
    <row r="1598" spans="2:2" x14ac:dyDescent="0.2">
      <c r="B1598"/>
    </row>
    <row r="1599" spans="2:2" x14ac:dyDescent="0.2">
      <c r="B1599"/>
    </row>
    <row r="1600" spans="2:2" x14ac:dyDescent="0.2">
      <c r="B1600"/>
    </row>
    <row r="1601" spans="2:2" x14ac:dyDescent="0.2">
      <c r="B1601"/>
    </row>
    <row r="1602" spans="2:2" x14ac:dyDescent="0.2">
      <c r="B1602"/>
    </row>
    <row r="1603" spans="2:2" x14ac:dyDescent="0.2">
      <c r="B1603"/>
    </row>
    <row r="1604" spans="2:2" x14ac:dyDescent="0.2">
      <c r="B1604"/>
    </row>
    <row r="1605" spans="2:2" x14ac:dyDescent="0.2">
      <c r="B1605"/>
    </row>
    <row r="1606" spans="2:2" x14ac:dyDescent="0.2">
      <c r="B1606"/>
    </row>
    <row r="1607" spans="2:2" x14ac:dyDescent="0.2">
      <c r="B1607"/>
    </row>
    <row r="1608" spans="2:2" x14ac:dyDescent="0.2">
      <c r="B1608"/>
    </row>
    <row r="1609" spans="2:2" x14ac:dyDescent="0.2">
      <c r="B1609"/>
    </row>
    <row r="1610" spans="2:2" x14ac:dyDescent="0.2">
      <c r="B1610"/>
    </row>
    <row r="1611" spans="2:2" x14ac:dyDescent="0.2">
      <c r="B1611"/>
    </row>
    <row r="1612" spans="2:2" x14ac:dyDescent="0.2">
      <c r="B1612"/>
    </row>
    <row r="1613" spans="2:2" x14ac:dyDescent="0.2">
      <c r="B1613"/>
    </row>
    <row r="1614" spans="2:2" x14ac:dyDescent="0.2">
      <c r="B1614"/>
    </row>
    <row r="1615" spans="2:2" x14ac:dyDescent="0.2">
      <c r="B1615"/>
    </row>
    <row r="1616" spans="2:2" x14ac:dyDescent="0.2">
      <c r="B1616"/>
    </row>
    <row r="1617" spans="2:2" x14ac:dyDescent="0.2">
      <c r="B1617"/>
    </row>
    <row r="1618" spans="2:2" x14ac:dyDescent="0.2">
      <c r="B1618"/>
    </row>
    <row r="1619" spans="2:2" x14ac:dyDescent="0.2">
      <c r="B1619"/>
    </row>
    <row r="1620" spans="2:2" x14ac:dyDescent="0.2">
      <c r="B1620"/>
    </row>
    <row r="1621" spans="2:2" x14ac:dyDescent="0.2">
      <c r="B1621"/>
    </row>
    <row r="1622" spans="2:2" x14ac:dyDescent="0.2">
      <c r="B1622"/>
    </row>
    <row r="1623" spans="2:2" x14ac:dyDescent="0.2">
      <c r="B1623"/>
    </row>
    <row r="1624" spans="2:2" x14ac:dyDescent="0.2">
      <c r="B1624"/>
    </row>
    <row r="1625" spans="2:2" x14ac:dyDescent="0.2">
      <c r="B1625"/>
    </row>
    <row r="1626" spans="2:2" x14ac:dyDescent="0.2">
      <c r="B1626"/>
    </row>
    <row r="1627" spans="2:2" x14ac:dyDescent="0.2">
      <c r="B1627"/>
    </row>
    <row r="1628" spans="2:2" x14ac:dyDescent="0.2">
      <c r="B1628"/>
    </row>
    <row r="1629" spans="2:2" x14ac:dyDescent="0.2">
      <c r="B1629"/>
    </row>
    <row r="1630" spans="2:2" x14ac:dyDescent="0.2">
      <c r="B1630"/>
    </row>
    <row r="1631" spans="2:2" x14ac:dyDescent="0.2">
      <c r="B1631"/>
    </row>
    <row r="1632" spans="2:2" x14ac:dyDescent="0.2">
      <c r="B1632"/>
    </row>
    <row r="1633" spans="2:2" x14ac:dyDescent="0.2">
      <c r="B1633"/>
    </row>
    <row r="1634" spans="2:2" x14ac:dyDescent="0.2">
      <c r="B1634"/>
    </row>
    <row r="1635" spans="2:2" x14ac:dyDescent="0.2">
      <c r="B1635"/>
    </row>
    <row r="1636" spans="2:2" x14ac:dyDescent="0.2">
      <c r="B1636"/>
    </row>
    <row r="1637" spans="2:2" x14ac:dyDescent="0.2">
      <c r="B1637"/>
    </row>
    <row r="1638" spans="2:2" x14ac:dyDescent="0.2">
      <c r="B1638"/>
    </row>
    <row r="1639" spans="2:2" x14ac:dyDescent="0.2">
      <c r="B1639"/>
    </row>
    <row r="1640" spans="2:2" x14ac:dyDescent="0.2">
      <c r="B1640"/>
    </row>
    <row r="1641" spans="2:2" x14ac:dyDescent="0.2">
      <c r="B1641"/>
    </row>
    <row r="1642" spans="2:2" x14ac:dyDescent="0.2">
      <c r="B1642"/>
    </row>
    <row r="1643" spans="2:2" x14ac:dyDescent="0.2">
      <c r="B1643"/>
    </row>
    <row r="1644" spans="2:2" x14ac:dyDescent="0.2">
      <c r="B1644"/>
    </row>
    <row r="1645" spans="2:2" x14ac:dyDescent="0.2">
      <c r="B1645"/>
    </row>
    <row r="1646" spans="2:2" x14ac:dyDescent="0.2">
      <c r="B1646"/>
    </row>
    <row r="1647" spans="2:2" x14ac:dyDescent="0.2">
      <c r="B1647"/>
    </row>
    <row r="1648" spans="2:2" x14ac:dyDescent="0.2">
      <c r="B1648"/>
    </row>
    <row r="1649" spans="2:2" x14ac:dyDescent="0.2">
      <c r="B1649"/>
    </row>
    <row r="1650" spans="2:2" x14ac:dyDescent="0.2">
      <c r="B1650"/>
    </row>
    <row r="1651" spans="2:2" x14ac:dyDescent="0.2">
      <c r="B1651"/>
    </row>
    <row r="1652" spans="2:2" x14ac:dyDescent="0.2">
      <c r="B1652"/>
    </row>
    <row r="1653" spans="2:2" x14ac:dyDescent="0.2">
      <c r="B1653"/>
    </row>
    <row r="1654" spans="2:2" x14ac:dyDescent="0.2">
      <c r="B1654"/>
    </row>
    <row r="1655" spans="2:2" x14ac:dyDescent="0.2">
      <c r="B1655"/>
    </row>
    <row r="1656" spans="2:2" x14ac:dyDescent="0.2">
      <c r="B1656"/>
    </row>
    <row r="1657" spans="2:2" x14ac:dyDescent="0.2">
      <c r="B1657"/>
    </row>
    <row r="1658" spans="2:2" x14ac:dyDescent="0.2">
      <c r="B1658"/>
    </row>
    <row r="1659" spans="2:2" x14ac:dyDescent="0.2">
      <c r="B1659"/>
    </row>
    <row r="1660" spans="2:2" x14ac:dyDescent="0.2">
      <c r="B1660"/>
    </row>
    <row r="1661" spans="2:2" x14ac:dyDescent="0.2">
      <c r="B1661"/>
    </row>
    <row r="1662" spans="2:2" x14ac:dyDescent="0.2">
      <c r="B1662"/>
    </row>
    <row r="1663" spans="2:2" x14ac:dyDescent="0.2">
      <c r="B1663"/>
    </row>
    <row r="1664" spans="2:2" x14ac:dyDescent="0.2">
      <c r="B1664"/>
    </row>
    <row r="1665" spans="2:2" x14ac:dyDescent="0.2">
      <c r="B1665"/>
    </row>
    <row r="1666" spans="2:2" x14ac:dyDescent="0.2">
      <c r="B1666"/>
    </row>
    <row r="1667" spans="2:2" x14ac:dyDescent="0.2">
      <c r="B1667"/>
    </row>
    <row r="1668" spans="2:2" x14ac:dyDescent="0.2">
      <c r="B1668"/>
    </row>
    <row r="1669" spans="2:2" x14ac:dyDescent="0.2">
      <c r="B1669"/>
    </row>
    <row r="1670" spans="2:2" x14ac:dyDescent="0.2">
      <c r="B1670"/>
    </row>
    <row r="1671" spans="2:2" x14ac:dyDescent="0.2">
      <c r="B1671"/>
    </row>
    <row r="1672" spans="2:2" x14ac:dyDescent="0.2">
      <c r="B1672"/>
    </row>
    <row r="1673" spans="2:2" x14ac:dyDescent="0.2">
      <c r="B1673"/>
    </row>
    <row r="1674" spans="2:2" x14ac:dyDescent="0.2">
      <c r="B1674"/>
    </row>
    <row r="1675" spans="2:2" x14ac:dyDescent="0.2">
      <c r="B1675"/>
    </row>
    <row r="1676" spans="2:2" x14ac:dyDescent="0.2">
      <c r="B1676"/>
    </row>
    <row r="1677" spans="2:2" x14ac:dyDescent="0.2">
      <c r="B1677"/>
    </row>
    <row r="1678" spans="2:2" x14ac:dyDescent="0.2">
      <c r="B1678"/>
    </row>
    <row r="1679" spans="2:2" x14ac:dyDescent="0.2">
      <c r="B1679"/>
    </row>
    <row r="1680" spans="2:2" x14ac:dyDescent="0.2">
      <c r="B1680"/>
    </row>
    <row r="1681" spans="2:2" x14ac:dyDescent="0.2">
      <c r="B1681"/>
    </row>
    <row r="1682" spans="2:2" x14ac:dyDescent="0.2">
      <c r="B1682"/>
    </row>
    <row r="1683" spans="2:2" x14ac:dyDescent="0.2">
      <c r="B1683"/>
    </row>
    <row r="1684" spans="2:2" x14ac:dyDescent="0.2">
      <c r="B1684"/>
    </row>
    <row r="1685" spans="2:2" x14ac:dyDescent="0.2">
      <c r="B1685"/>
    </row>
    <row r="1686" spans="2:2" x14ac:dyDescent="0.2">
      <c r="B1686"/>
    </row>
    <row r="1687" spans="2:2" x14ac:dyDescent="0.2">
      <c r="B1687"/>
    </row>
    <row r="1688" spans="2:2" x14ac:dyDescent="0.2">
      <c r="B1688"/>
    </row>
    <row r="1689" spans="2:2" x14ac:dyDescent="0.2">
      <c r="B1689"/>
    </row>
    <row r="1690" spans="2:2" x14ac:dyDescent="0.2">
      <c r="B1690"/>
    </row>
    <row r="1691" spans="2:2" x14ac:dyDescent="0.2">
      <c r="B1691"/>
    </row>
    <row r="1692" spans="2:2" x14ac:dyDescent="0.2">
      <c r="B1692"/>
    </row>
    <row r="1693" spans="2:2" x14ac:dyDescent="0.2">
      <c r="B1693"/>
    </row>
    <row r="1694" spans="2:2" x14ac:dyDescent="0.2">
      <c r="B1694"/>
    </row>
    <row r="1695" spans="2:2" x14ac:dyDescent="0.2">
      <c r="B1695"/>
    </row>
    <row r="1696" spans="2:2" x14ac:dyDescent="0.2">
      <c r="B1696"/>
    </row>
    <row r="1697" spans="2:2" x14ac:dyDescent="0.2">
      <c r="B1697"/>
    </row>
    <row r="1698" spans="2:2" x14ac:dyDescent="0.2">
      <c r="B1698"/>
    </row>
    <row r="1699" spans="2:2" x14ac:dyDescent="0.2">
      <c r="B1699"/>
    </row>
    <row r="1700" spans="2:2" x14ac:dyDescent="0.2">
      <c r="B1700"/>
    </row>
    <row r="1701" spans="2:2" x14ac:dyDescent="0.2">
      <c r="B1701"/>
    </row>
    <row r="1702" spans="2:2" x14ac:dyDescent="0.2">
      <c r="B1702"/>
    </row>
    <row r="1703" spans="2:2" x14ac:dyDescent="0.2">
      <c r="B1703"/>
    </row>
    <row r="1704" spans="2:2" x14ac:dyDescent="0.2">
      <c r="B1704"/>
    </row>
    <row r="1705" spans="2:2" x14ac:dyDescent="0.2">
      <c r="B1705"/>
    </row>
    <row r="1706" spans="2:2" x14ac:dyDescent="0.2">
      <c r="B1706"/>
    </row>
    <row r="1707" spans="2:2" x14ac:dyDescent="0.2">
      <c r="B1707"/>
    </row>
    <row r="1708" spans="2:2" x14ac:dyDescent="0.2">
      <c r="B1708"/>
    </row>
    <row r="1709" spans="2:2" x14ac:dyDescent="0.2">
      <c r="B1709"/>
    </row>
    <row r="1710" spans="2:2" x14ac:dyDescent="0.2">
      <c r="B1710"/>
    </row>
    <row r="1711" spans="2:2" x14ac:dyDescent="0.2">
      <c r="B1711"/>
    </row>
    <row r="1712" spans="2:2" x14ac:dyDescent="0.2">
      <c r="B1712"/>
    </row>
    <row r="1713" spans="2:2" x14ac:dyDescent="0.2">
      <c r="B1713"/>
    </row>
    <row r="1714" spans="2:2" x14ac:dyDescent="0.2">
      <c r="B1714"/>
    </row>
    <row r="1715" spans="2:2" x14ac:dyDescent="0.2">
      <c r="B1715"/>
    </row>
    <row r="1716" spans="2:2" x14ac:dyDescent="0.2">
      <c r="B1716"/>
    </row>
    <row r="1717" spans="2:2" x14ac:dyDescent="0.2">
      <c r="B1717"/>
    </row>
    <row r="1718" spans="2:2" x14ac:dyDescent="0.2">
      <c r="B1718"/>
    </row>
    <row r="1719" spans="2:2" x14ac:dyDescent="0.2">
      <c r="B1719"/>
    </row>
    <row r="1720" spans="2:2" x14ac:dyDescent="0.2">
      <c r="B1720"/>
    </row>
    <row r="1721" spans="2:2" x14ac:dyDescent="0.2">
      <c r="B1721"/>
    </row>
    <row r="1722" spans="2:2" x14ac:dyDescent="0.2">
      <c r="B1722"/>
    </row>
    <row r="1723" spans="2:2" x14ac:dyDescent="0.2">
      <c r="B1723"/>
    </row>
    <row r="1724" spans="2:2" x14ac:dyDescent="0.2">
      <c r="B1724"/>
    </row>
    <row r="1725" spans="2:2" x14ac:dyDescent="0.2">
      <c r="B1725"/>
    </row>
    <row r="1726" spans="2:2" x14ac:dyDescent="0.2">
      <c r="B1726"/>
    </row>
    <row r="1727" spans="2:2" x14ac:dyDescent="0.2">
      <c r="B1727"/>
    </row>
    <row r="1728" spans="2:2" x14ac:dyDescent="0.2">
      <c r="B1728"/>
    </row>
    <row r="1729" spans="2:2" x14ac:dyDescent="0.2">
      <c r="B1729"/>
    </row>
    <row r="1730" spans="2:2" x14ac:dyDescent="0.2">
      <c r="B1730"/>
    </row>
    <row r="1731" spans="2:2" x14ac:dyDescent="0.2">
      <c r="B1731"/>
    </row>
    <row r="1732" spans="2:2" x14ac:dyDescent="0.2">
      <c r="B1732"/>
    </row>
    <row r="1733" spans="2:2" x14ac:dyDescent="0.2">
      <c r="B1733"/>
    </row>
    <row r="1734" spans="2:2" x14ac:dyDescent="0.2">
      <c r="B1734"/>
    </row>
    <row r="1735" spans="2:2" x14ac:dyDescent="0.2">
      <c r="B1735"/>
    </row>
    <row r="1736" spans="2:2" x14ac:dyDescent="0.2">
      <c r="B1736"/>
    </row>
    <row r="1737" spans="2:2" x14ac:dyDescent="0.2">
      <c r="B1737"/>
    </row>
    <row r="1738" spans="2:2" x14ac:dyDescent="0.2">
      <c r="B1738"/>
    </row>
    <row r="1739" spans="2:2" x14ac:dyDescent="0.2">
      <c r="B1739"/>
    </row>
    <row r="1740" spans="2:2" x14ac:dyDescent="0.2">
      <c r="B1740"/>
    </row>
    <row r="1741" spans="2:2" x14ac:dyDescent="0.2">
      <c r="B1741"/>
    </row>
    <row r="1742" spans="2:2" x14ac:dyDescent="0.2">
      <c r="B1742"/>
    </row>
    <row r="1743" spans="2:2" x14ac:dyDescent="0.2">
      <c r="B1743"/>
    </row>
    <row r="1744" spans="2:2" x14ac:dyDescent="0.2">
      <c r="B1744"/>
    </row>
    <row r="1745" spans="2:2" x14ac:dyDescent="0.2">
      <c r="B1745"/>
    </row>
    <row r="1746" spans="2:2" x14ac:dyDescent="0.2">
      <c r="B1746"/>
    </row>
    <row r="1747" spans="2:2" x14ac:dyDescent="0.2">
      <c r="B1747"/>
    </row>
    <row r="1748" spans="2:2" x14ac:dyDescent="0.2">
      <c r="B1748"/>
    </row>
    <row r="1749" spans="2:2" x14ac:dyDescent="0.2">
      <c r="B1749"/>
    </row>
    <row r="1750" spans="2:2" x14ac:dyDescent="0.2">
      <c r="B1750"/>
    </row>
    <row r="1751" spans="2:2" x14ac:dyDescent="0.2">
      <c r="B1751"/>
    </row>
    <row r="1752" spans="2:2" x14ac:dyDescent="0.2">
      <c r="B1752"/>
    </row>
    <row r="1753" spans="2:2" x14ac:dyDescent="0.2">
      <c r="B1753"/>
    </row>
    <row r="1754" spans="2:2" x14ac:dyDescent="0.2">
      <c r="B1754"/>
    </row>
    <row r="1755" spans="2:2" x14ac:dyDescent="0.2">
      <c r="B1755"/>
    </row>
    <row r="1756" spans="2:2" x14ac:dyDescent="0.2">
      <c r="B1756"/>
    </row>
    <row r="1757" spans="2:2" x14ac:dyDescent="0.2">
      <c r="B1757"/>
    </row>
    <row r="1758" spans="2:2" x14ac:dyDescent="0.2">
      <c r="B1758"/>
    </row>
    <row r="1759" spans="2:2" x14ac:dyDescent="0.2">
      <c r="B1759"/>
    </row>
    <row r="1760" spans="2:2" x14ac:dyDescent="0.2">
      <c r="B1760"/>
    </row>
    <row r="1761" spans="2:2" x14ac:dyDescent="0.2">
      <c r="B1761"/>
    </row>
    <row r="1762" spans="2:2" x14ac:dyDescent="0.2">
      <c r="B1762"/>
    </row>
    <row r="1763" spans="2:2" x14ac:dyDescent="0.2">
      <c r="B1763"/>
    </row>
    <row r="1764" spans="2:2" x14ac:dyDescent="0.2">
      <c r="B1764"/>
    </row>
    <row r="1765" spans="2:2" x14ac:dyDescent="0.2">
      <c r="B1765"/>
    </row>
    <row r="1766" spans="2:2" x14ac:dyDescent="0.2">
      <c r="B1766"/>
    </row>
    <row r="1767" spans="2:2" x14ac:dyDescent="0.2">
      <c r="B1767"/>
    </row>
    <row r="1768" spans="2:2" x14ac:dyDescent="0.2">
      <c r="B1768"/>
    </row>
    <row r="1769" spans="2:2" x14ac:dyDescent="0.2">
      <c r="B1769"/>
    </row>
    <row r="1770" spans="2:2" x14ac:dyDescent="0.2">
      <c r="B1770"/>
    </row>
    <row r="1771" spans="2:2" x14ac:dyDescent="0.2">
      <c r="B1771"/>
    </row>
    <row r="1772" spans="2:2" x14ac:dyDescent="0.2">
      <c r="B1772"/>
    </row>
    <row r="1773" spans="2:2" x14ac:dyDescent="0.2">
      <c r="B1773"/>
    </row>
    <row r="1774" spans="2:2" x14ac:dyDescent="0.2">
      <c r="B1774"/>
    </row>
    <row r="1775" spans="2:2" x14ac:dyDescent="0.2">
      <c r="B1775"/>
    </row>
    <row r="1776" spans="2:2" x14ac:dyDescent="0.2">
      <c r="B1776"/>
    </row>
    <row r="1777" spans="2:2" x14ac:dyDescent="0.2">
      <c r="B1777"/>
    </row>
    <row r="1778" spans="2:2" x14ac:dyDescent="0.2">
      <c r="B1778"/>
    </row>
    <row r="1779" spans="2:2" x14ac:dyDescent="0.2">
      <c r="B1779"/>
    </row>
    <row r="1780" spans="2:2" x14ac:dyDescent="0.2">
      <c r="B1780"/>
    </row>
    <row r="1781" spans="2:2" x14ac:dyDescent="0.2">
      <c r="B1781"/>
    </row>
    <row r="1782" spans="2:2" x14ac:dyDescent="0.2">
      <c r="B1782"/>
    </row>
    <row r="1783" spans="2:2" x14ac:dyDescent="0.2">
      <c r="B1783"/>
    </row>
    <row r="1784" spans="2:2" x14ac:dyDescent="0.2">
      <c r="B1784"/>
    </row>
    <row r="1785" spans="2:2" x14ac:dyDescent="0.2">
      <c r="B1785"/>
    </row>
    <row r="1786" spans="2:2" x14ac:dyDescent="0.2">
      <c r="B1786"/>
    </row>
    <row r="1787" spans="2:2" x14ac:dyDescent="0.2">
      <c r="B1787"/>
    </row>
    <row r="1788" spans="2:2" x14ac:dyDescent="0.2">
      <c r="B1788"/>
    </row>
    <row r="1789" spans="2:2" x14ac:dyDescent="0.2">
      <c r="B1789"/>
    </row>
    <row r="1790" spans="2:2" x14ac:dyDescent="0.2">
      <c r="B1790"/>
    </row>
    <row r="1791" spans="2:2" x14ac:dyDescent="0.2">
      <c r="B1791"/>
    </row>
    <row r="1792" spans="2:2" x14ac:dyDescent="0.2">
      <c r="B1792"/>
    </row>
    <row r="1793" spans="2:2" x14ac:dyDescent="0.2">
      <c r="B1793"/>
    </row>
    <row r="1794" spans="2:2" x14ac:dyDescent="0.2">
      <c r="B1794"/>
    </row>
    <row r="1795" spans="2:2" x14ac:dyDescent="0.2">
      <c r="B1795"/>
    </row>
    <row r="1796" spans="2:2" x14ac:dyDescent="0.2">
      <c r="B1796"/>
    </row>
    <row r="1797" spans="2:2" x14ac:dyDescent="0.2">
      <c r="B1797"/>
    </row>
    <row r="1798" spans="2:2" x14ac:dyDescent="0.2">
      <c r="B1798"/>
    </row>
    <row r="1799" spans="2:2" x14ac:dyDescent="0.2">
      <c r="B1799"/>
    </row>
    <row r="1800" spans="2:2" x14ac:dyDescent="0.2">
      <c r="B1800"/>
    </row>
    <row r="1801" spans="2:2" x14ac:dyDescent="0.2">
      <c r="B1801"/>
    </row>
    <row r="1802" spans="2:2" x14ac:dyDescent="0.2">
      <c r="B1802"/>
    </row>
    <row r="1803" spans="2:2" x14ac:dyDescent="0.2">
      <c r="B1803"/>
    </row>
    <row r="1804" spans="2:2" x14ac:dyDescent="0.2">
      <c r="B1804"/>
    </row>
    <row r="1805" spans="2:2" x14ac:dyDescent="0.2">
      <c r="B1805"/>
    </row>
    <row r="1806" spans="2:2" x14ac:dyDescent="0.2">
      <c r="B1806"/>
    </row>
    <row r="1807" spans="2:2" x14ac:dyDescent="0.2">
      <c r="B1807"/>
    </row>
    <row r="1808" spans="2:2" x14ac:dyDescent="0.2">
      <c r="B1808"/>
    </row>
    <row r="1809" spans="2:2" x14ac:dyDescent="0.2">
      <c r="B1809"/>
    </row>
    <row r="1810" spans="2:2" x14ac:dyDescent="0.2">
      <c r="B1810"/>
    </row>
    <row r="1811" spans="2:2" x14ac:dyDescent="0.2">
      <c r="B1811"/>
    </row>
    <row r="1812" spans="2:2" x14ac:dyDescent="0.2">
      <c r="B1812"/>
    </row>
    <row r="1813" spans="2:2" x14ac:dyDescent="0.2">
      <c r="B1813"/>
    </row>
    <row r="1814" spans="2:2" x14ac:dyDescent="0.2">
      <c r="B1814"/>
    </row>
    <row r="1815" spans="2:2" x14ac:dyDescent="0.2">
      <c r="B1815"/>
    </row>
    <row r="1816" spans="2:2" x14ac:dyDescent="0.2">
      <c r="B1816"/>
    </row>
    <row r="1817" spans="2:2" x14ac:dyDescent="0.2">
      <c r="B1817"/>
    </row>
    <row r="1818" spans="2:2" x14ac:dyDescent="0.2">
      <c r="B1818"/>
    </row>
    <row r="1819" spans="2:2" x14ac:dyDescent="0.2">
      <c r="B1819"/>
    </row>
    <row r="1820" spans="2:2" x14ac:dyDescent="0.2">
      <c r="B1820"/>
    </row>
    <row r="1821" spans="2:2" x14ac:dyDescent="0.2">
      <c r="B1821"/>
    </row>
    <row r="1822" spans="2:2" x14ac:dyDescent="0.2">
      <c r="B1822"/>
    </row>
    <row r="1823" spans="2:2" x14ac:dyDescent="0.2">
      <c r="B1823"/>
    </row>
    <row r="1824" spans="2:2" x14ac:dyDescent="0.2">
      <c r="B1824"/>
    </row>
    <row r="1825" spans="2:2" x14ac:dyDescent="0.2">
      <c r="B1825"/>
    </row>
    <row r="1826" spans="2:2" x14ac:dyDescent="0.2">
      <c r="B1826"/>
    </row>
    <row r="1827" spans="2:2" x14ac:dyDescent="0.2">
      <c r="B1827"/>
    </row>
    <row r="1828" spans="2:2" x14ac:dyDescent="0.2">
      <c r="B1828"/>
    </row>
    <row r="1829" spans="2:2" x14ac:dyDescent="0.2">
      <c r="B1829"/>
    </row>
    <row r="1830" spans="2:2" x14ac:dyDescent="0.2">
      <c r="B1830"/>
    </row>
    <row r="1831" spans="2:2" x14ac:dyDescent="0.2">
      <c r="B1831"/>
    </row>
    <row r="1832" spans="2:2" x14ac:dyDescent="0.2">
      <c r="B1832"/>
    </row>
    <row r="1833" spans="2:2" x14ac:dyDescent="0.2">
      <c r="B1833"/>
    </row>
    <row r="1834" spans="2:2" x14ac:dyDescent="0.2">
      <c r="B1834"/>
    </row>
    <row r="1835" spans="2:2" x14ac:dyDescent="0.2">
      <c r="B1835"/>
    </row>
    <row r="1836" spans="2:2" x14ac:dyDescent="0.2">
      <c r="B1836"/>
    </row>
    <row r="1837" spans="2:2" x14ac:dyDescent="0.2">
      <c r="B1837"/>
    </row>
    <row r="1838" spans="2:2" x14ac:dyDescent="0.2">
      <c r="B1838"/>
    </row>
    <row r="1839" spans="2:2" x14ac:dyDescent="0.2">
      <c r="B1839"/>
    </row>
    <row r="1840" spans="2:2" x14ac:dyDescent="0.2">
      <c r="B1840"/>
    </row>
    <row r="1841" spans="2:2" x14ac:dyDescent="0.2">
      <c r="B1841"/>
    </row>
    <row r="1842" spans="2:2" x14ac:dyDescent="0.2">
      <c r="B1842"/>
    </row>
    <row r="1843" spans="2:2" x14ac:dyDescent="0.2">
      <c r="B1843"/>
    </row>
    <row r="1844" spans="2:2" x14ac:dyDescent="0.2">
      <c r="B1844"/>
    </row>
    <row r="1845" spans="2:2" x14ac:dyDescent="0.2">
      <c r="B1845"/>
    </row>
    <row r="1846" spans="2:2" x14ac:dyDescent="0.2">
      <c r="B1846"/>
    </row>
    <row r="1847" spans="2:2" x14ac:dyDescent="0.2">
      <c r="B1847"/>
    </row>
    <row r="1848" spans="2:2" x14ac:dyDescent="0.2">
      <c r="B1848"/>
    </row>
    <row r="1849" spans="2:2" x14ac:dyDescent="0.2">
      <c r="B1849"/>
    </row>
    <row r="1850" spans="2:2" x14ac:dyDescent="0.2">
      <c r="B1850"/>
    </row>
    <row r="1851" spans="2:2" x14ac:dyDescent="0.2">
      <c r="B1851"/>
    </row>
    <row r="1852" spans="2:2" x14ac:dyDescent="0.2">
      <c r="B1852"/>
    </row>
    <row r="1853" spans="2:2" x14ac:dyDescent="0.2">
      <c r="B1853"/>
    </row>
    <row r="1854" spans="2:2" x14ac:dyDescent="0.2">
      <c r="B1854"/>
    </row>
    <row r="1855" spans="2:2" x14ac:dyDescent="0.2">
      <c r="B1855"/>
    </row>
    <row r="1856" spans="2:2" x14ac:dyDescent="0.2">
      <c r="B1856"/>
    </row>
    <row r="1857" spans="2:2" x14ac:dyDescent="0.2">
      <c r="B1857"/>
    </row>
    <row r="1858" spans="2:2" x14ac:dyDescent="0.2">
      <c r="B1858"/>
    </row>
    <row r="1859" spans="2:2" x14ac:dyDescent="0.2">
      <c r="B1859"/>
    </row>
    <row r="1860" spans="2:2" x14ac:dyDescent="0.2">
      <c r="B1860"/>
    </row>
    <row r="1861" spans="2:2" x14ac:dyDescent="0.2">
      <c r="B1861"/>
    </row>
    <row r="1862" spans="2:2" x14ac:dyDescent="0.2">
      <c r="B1862"/>
    </row>
    <row r="1863" spans="2:2" x14ac:dyDescent="0.2">
      <c r="B1863"/>
    </row>
    <row r="1864" spans="2:2" x14ac:dyDescent="0.2">
      <c r="B1864"/>
    </row>
    <row r="1865" spans="2:2" x14ac:dyDescent="0.2">
      <c r="B1865"/>
    </row>
    <row r="1866" spans="2:2" x14ac:dyDescent="0.2">
      <c r="B1866"/>
    </row>
    <row r="1867" spans="2:2" x14ac:dyDescent="0.2">
      <c r="B1867"/>
    </row>
    <row r="1868" spans="2:2" x14ac:dyDescent="0.2">
      <c r="B1868"/>
    </row>
    <row r="1869" spans="2:2" x14ac:dyDescent="0.2">
      <c r="B1869"/>
    </row>
    <row r="1870" spans="2:2" x14ac:dyDescent="0.2">
      <c r="B1870"/>
    </row>
    <row r="1871" spans="2:2" x14ac:dyDescent="0.2">
      <c r="B1871"/>
    </row>
    <row r="1872" spans="2:2" x14ac:dyDescent="0.2">
      <c r="B1872"/>
    </row>
    <row r="1873" spans="2:2" x14ac:dyDescent="0.2">
      <c r="B1873"/>
    </row>
    <row r="1874" spans="2:2" x14ac:dyDescent="0.2">
      <c r="B1874"/>
    </row>
    <row r="1875" spans="2:2" x14ac:dyDescent="0.2">
      <c r="B1875"/>
    </row>
    <row r="1876" spans="2:2" x14ac:dyDescent="0.2">
      <c r="B1876"/>
    </row>
    <row r="1877" spans="2:2" x14ac:dyDescent="0.2">
      <c r="B1877"/>
    </row>
    <row r="1878" spans="2:2" x14ac:dyDescent="0.2">
      <c r="B1878"/>
    </row>
    <row r="1879" spans="2:2" x14ac:dyDescent="0.2">
      <c r="B1879"/>
    </row>
    <row r="1880" spans="2:2" x14ac:dyDescent="0.2">
      <c r="B1880"/>
    </row>
    <row r="1881" spans="2:2" x14ac:dyDescent="0.2">
      <c r="B1881"/>
    </row>
    <row r="1882" spans="2:2" x14ac:dyDescent="0.2">
      <c r="B1882"/>
    </row>
    <row r="1883" spans="2:2" x14ac:dyDescent="0.2">
      <c r="B1883"/>
    </row>
    <row r="1884" spans="2:2" x14ac:dyDescent="0.2">
      <c r="B1884"/>
    </row>
    <row r="1885" spans="2:2" x14ac:dyDescent="0.2">
      <c r="B1885"/>
    </row>
    <row r="1886" spans="2:2" x14ac:dyDescent="0.2">
      <c r="B1886"/>
    </row>
    <row r="1887" spans="2:2" x14ac:dyDescent="0.2">
      <c r="B1887"/>
    </row>
    <row r="1888" spans="2:2" x14ac:dyDescent="0.2">
      <c r="B1888"/>
    </row>
    <row r="1889" spans="2:2" x14ac:dyDescent="0.2">
      <c r="B1889"/>
    </row>
    <row r="1890" spans="2:2" x14ac:dyDescent="0.2">
      <c r="B1890"/>
    </row>
    <row r="1891" spans="2:2" x14ac:dyDescent="0.2">
      <c r="B1891"/>
    </row>
    <row r="1892" spans="2:2" x14ac:dyDescent="0.2">
      <c r="B1892"/>
    </row>
    <row r="1893" spans="2:2" x14ac:dyDescent="0.2">
      <c r="B1893"/>
    </row>
    <row r="1894" spans="2:2" x14ac:dyDescent="0.2">
      <c r="B1894"/>
    </row>
    <row r="1895" spans="2:2" x14ac:dyDescent="0.2">
      <c r="B1895"/>
    </row>
    <row r="1896" spans="2:2" x14ac:dyDescent="0.2">
      <c r="B1896"/>
    </row>
    <row r="1897" spans="2:2" x14ac:dyDescent="0.2">
      <c r="B1897"/>
    </row>
    <row r="1898" spans="2:2" x14ac:dyDescent="0.2">
      <c r="B1898"/>
    </row>
    <row r="1899" spans="2:2" x14ac:dyDescent="0.2">
      <c r="B1899"/>
    </row>
    <row r="1900" spans="2:2" x14ac:dyDescent="0.2">
      <c r="B1900"/>
    </row>
    <row r="1901" spans="2:2" x14ac:dyDescent="0.2">
      <c r="B1901"/>
    </row>
    <row r="1902" spans="2:2" x14ac:dyDescent="0.2">
      <c r="B1902"/>
    </row>
    <row r="1903" spans="2:2" x14ac:dyDescent="0.2">
      <c r="B1903"/>
    </row>
    <row r="1904" spans="2:2" x14ac:dyDescent="0.2">
      <c r="B1904"/>
    </row>
    <row r="1905" spans="2:2" x14ac:dyDescent="0.2">
      <c r="B1905"/>
    </row>
    <row r="1906" spans="2:2" x14ac:dyDescent="0.2">
      <c r="B1906"/>
    </row>
    <row r="1907" spans="2:2" x14ac:dyDescent="0.2">
      <c r="B1907"/>
    </row>
    <row r="1908" spans="2:2" x14ac:dyDescent="0.2">
      <c r="B1908"/>
    </row>
    <row r="1909" spans="2:2" x14ac:dyDescent="0.2">
      <c r="B1909"/>
    </row>
    <row r="1910" spans="2:2" x14ac:dyDescent="0.2">
      <c r="B1910"/>
    </row>
    <row r="1911" spans="2:2" x14ac:dyDescent="0.2">
      <c r="B1911"/>
    </row>
    <row r="1912" spans="2:2" x14ac:dyDescent="0.2">
      <c r="B1912"/>
    </row>
    <row r="1913" spans="2:2" x14ac:dyDescent="0.2">
      <c r="B1913"/>
    </row>
    <row r="1914" spans="2:2" x14ac:dyDescent="0.2">
      <c r="B1914"/>
    </row>
    <row r="1915" spans="2:2" x14ac:dyDescent="0.2">
      <c r="B1915"/>
    </row>
    <row r="1916" spans="2:2" x14ac:dyDescent="0.2">
      <c r="B1916"/>
    </row>
    <row r="1917" spans="2:2" x14ac:dyDescent="0.2">
      <c r="B1917"/>
    </row>
    <row r="1918" spans="2:2" x14ac:dyDescent="0.2">
      <c r="B1918"/>
    </row>
    <row r="1919" spans="2:2" x14ac:dyDescent="0.2">
      <c r="B1919"/>
    </row>
    <row r="1920" spans="2:2" x14ac:dyDescent="0.2">
      <c r="B1920"/>
    </row>
    <row r="1921" spans="2:2" x14ac:dyDescent="0.2">
      <c r="B1921"/>
    </row>
    <row r="1922" spans="2:2" x14ac:dyDescent="0.2">
      <c r="B1922"/>
    </row>
    <row r="1923" spans="2:2" x14ac:dyDescent="0.2">
      <c r="B1923"/>
    </row>
    <row r="1924" spans="2:2" x14ac:dyDescent="0.2">
      <c r="B1924"/>
    </row>
    <row r="1925" spans="2:2" x14ac:dyDescent="0.2">
      <c r="B1925"/>
    </row>
    <row r="1926" spans="2:2" x14ac:dyDescent="0.2">
      <c r="B1926"/>
    </row>
    <row r="1927" spans="2:2" x14ac:dyDescent="0.2">
      <c r="B1927"/>
    </row>
    <row r="1928" spans="2:2" x14ac:dyDescent="0.2">
      <c r="B1928"/>
    </row>
    <row r="1929" spans="2:2" x14ac:dyDescent="0.2">
      <c r="B1929"/>
    </row>
    <row r="1930" spans="2:2" x14ac:dyDescent="0.2">
      <c r="B1930"/>
    </row>
    <row r="1931" spans="2:2" x14ac:dyDescent="0.2">
      <c r="B1931"/>
    </row>
    <row r="1932" spans="2:2" x14ac:dyDescent="0.2">
      <c r="B1932"/>
    </row>
    <row r="1933" spans="2:2" x14ac:dyDescent="0.2">
      <c r="B1933"/>
    </row>
    <row r="1934" spans="2:2" x14ac:dyDescent="0.2">
      <c r="B1934"/>
    </row>
    <row r="1935" spans="2:2" x14ac:dyDescent="0.2">
      <c r="B1935"/>
    </row>
    <row r="1936" spans="2:2" x14ac:dyDescent="0.2">
      <c r="B1936"/>
    </row>
    <row r="1937" spans="2:2" x14ac:dyDescent="0.2">
      <c r="B1937"/>
    </row>
    <row r="1938" spans="2:2" x14ac:dyDescent="0.2">
      <c r="B1938"/>
    </row>
    <row r="1939" spans="2:2" x14ac:dyDescent="0.2">
      <c r="B1939"/>
    </row>
    <row r="1940" spans="2:2" x14ac:dyDescent="0.2">
      <c r="B1940"/>
    </row>
    <row r="1941" spans="2:2" x14ac:dyDescent="0.2">
      <c r="B1941"/>
    </row>
    <row r="1942" spans="2:2" x14ac:dyDescent="0.2">
      <c r="B1942"/>
    </row>
    <row r="1943" spans="2:2" x14ac:dyDescent="0.2">
      <c r="B1943"/>
    </row>
    <row r="1944" spans="2:2" x14ac:dyDescent="0.2">
      <c r="B1944"/>
    </row>
    <row r="1945" spans="2:2" x14ac:dyDescent="0.2">
      <c r="B1945"/>
    </row>
    <row r="1946" spans="2:2" x14ac:dyDescent="0.2">
      <c r="B1946"/>
    </row>
    <row r="1947" spans="2:2" x14ac:dyDescent="0.2">
      <c r="B1947"/>
    </row>
    <row r="1948" spans="2:2" x14ac:dyDescent="0.2">
      <c r="B1948"/>
    </row>
    <row r="1949" spans="2:2" x14ac:dyDescent="0.2">
      <c r="B1949"/>
    </row>
    <row r="1950" spans="2:2" x14ac:dyDescent="0.2">
      <c r="B1950"/>
    </row>
    <row r="1951" spans="2:2" x14ac:dyDescent="0.2">
      <c r="B1951"/>
    </row>
    <row r="1952" spans="2:2" x14ac:dyDescent="0.2">
      <c r="B1952"/>
    </row>
    <row r="1953" spans="2:2" x14ac:dyDescent="0.2">
      <c r="B1953"/>
    </row>
    <row r="1954" spans="2:2" x14ac:dyDescent="0.2">
      <c r="B1954"/>
    </row>
    <row r="1955" spans="2:2" x14ac:dyDescent="0.2">
      <c r="B1955"/>
    </row>
    <row r="1956" spans="2:2" x14ac:dyDescent="0.2">
      <c r="B1956"/>
    </row>
    <row r="1957" spans="2:2" x14ac:dyDescent="0.2">
      <c r="B1957"/>
    </row>
    <row r="1958" spans="2:2" x14ac:dyDescent="0.2">
      <c r="B1958"/>
    </row>
    <row r="1959" spans="2:2" x14ac:dyDescent="0.2">
      <c r="B1959"/>
    </row>
    <row r="1960" spans="2:2" x14ac:dyDescent="0.2">
      <c r="B1960"/>
    </row>
    <row r="1961" spans="2:2" x14ac:dyDescent="0.2">
      <c r="B1961"/>
    </row>
    <row r="1962" spans="2:2" x14ac:dyDescent="0.2">
      <c r="B1962"/>
    </row>
    <row r="1963" spans="2:2" x14ac:dyDescent="0.2">
      <c r="B1963"/>
    </row>
    <row r="1964" spans="2:2" x14ac:dyDescent="0.2">
      <c r="B1964"/>
    </row>
    <row r="1965" spans="2:2" x14ac:dyDescent="0.2">
      <c r="B1965"/>
    </row>
    <row r="1966" spans="2:2" x14ac:dyDescent="0.2">
      <c r="B1966"/>
    </row>
    <row r="1967" spans="2:2" x14ac:dyDescent="0.2">
      <c r="B1967"/>
    </row>
    <row r="1968" spans="2:2" x14ac:dyDescent="0.2">
      <c r="B1968"/>
    </row>
    <row r="1969" spans="2:2" x14ac:dyDescent="0.2">
      <c r="B1969"/>
    </row>
    <row r="1970" spans="2:2" x14ac:dyDescent="0.2">
      <c r="B1970"/>
    </row>
    <row r="1971" spans="2:2" x14ac:dyDescent="0.2">
      <c r="B1971"/>
    </row>
    <row r="1972" spans="2:2" x14ac:dyDescent="0.2">
      <c r="B1972"/>
    </row>
    <row r="1973" spans="2:2" x14ac:dyDescent="0.2">
      <c r="B1973"/>
    </row>
    <row r="1974" spans="2:2" x14ac:dyDescent="0.2">
      <c r="B1974"/>
    </row>
    <row r="1975" spans="2:2" x14ac:dyDescent="0.2">
      <c r="B1975"/>
    </row>
    <row r="1976" spans="2:2" x14ac:dyDescent="0.2">
      <c r="B1976"/>
    </row>
    <row r="1977" spans="2:2" x14ac:dyDescent="0.2">
      <c r="B1977"/>
    </row>
    <row r="1978" spans="2:2" x14ac:dyDescent="0.2">
      <c r="B1978"/>
    </row>
    <row r="1979" spans="2:2" x14ac:dyDescent="0.2">
      <c r="B1979"/>
    </row>
    <row r="1980" spans="2:2" x14ac:dyDescent="0.2">
      <c r="B1980"/>
    </row>
    <row r="1981" spans="2:2" x14ac:dyDescent="0.2">
      <c r="B1981"/>
    </row>
    <row r="1982" spans="2:2" x14ac:dyDescent="0.2">
      <c r="B1982"/>
    </row>
    <row r="1983" spans="2:2" x14ac:dyDescent="0.2">
      <c r="B1983"/>
    </row>
    <row r="1984" spans="2:2" x14ac:dyDescent="0.2">
      <c r="B1984"/>
    </row>
    <row r="1985" spans="2:2" x14ac:dyDescent="0.2">
      <c r="B1985"/>
    </row>
    <row r="1986" spans="2:2" x14ac:dyDescent="0.2">
      <c r="B1986"/>
    </row>
    <row r="1987" spans="2:2" x14ac:dyDescent="0.2">
      <c r="B1987"/>
    </row>
    <row r="1988" spans="2:2" x14ac:dyDescent="0.2">
      <c r="B1988"/>
    </row>
    <row r="1989" spans="2:2" x14ac:dyDescent="0.2">
      <c r="B1989"/>
    </row>
    <row r="1990" spans="2:2" x14ac:dyDescent="0.2">
      <c r="B1990"/>
    </row>
    <row r="1991" spans="2:2" x14ac:dyDescent="0.2">
      <c r="B1991"/>
    </row>
    <row r="1992" spans="2:2" x14ac:dyDescent="0.2">
      <c r="B1992"/>
    </row>
    <row r="1993" spans="2:2" x14ac:dyDescent="0.2">
      <c r="B1993"/>
    </row>
    <row r="1994" spans="2:2" x14ac:dyDescent="0.2">
      <c r="B1994"/>
    </row>
    <row r="1995" spans="2:2" x14ac:dyDescent="0.2">
      <c r="B1995"/>
    </row>
    <row r="1996" spans="2:2" x14ac:dyDescent="0.2">
      <c r="B1996"/>
    </row>
    <row r="1997" spans="2:2" x14ac:dyDescent="0.2">
      <c r="B1997"/>
    </row>
    <row r="1998" spans="2:2" x14ac:dyDescent="0.2">
      <c r="B1998"/>
    </row>
    <row r="1999" spans="2:2" x14ac:dyDescent="0.2">
      <c r="B1999"/>
    </row>
    <row r="2000" spans="2:2" x14ac:dyDescent="0.2">
      <c r="B2000"/>
    </row>
    <row r="2001" spans="2:2" x14ac:dyDescent="0.2">
      <c r="B2001"/>
    </row>
    <row r="2002" spans="2:2" x14ac:dyDescent="0.2">
      <c r="B2002"/>
    </row>
    <row r="2003" spans="2:2" x14ac:dyDescent="0.2">
      <c r="B2003"/>
    </row>
    <row r="2004" spans="2:2" x14ac:dyDescent="0.2">
      <c r="B2004"/>
    </row>
    <row r="2005" spans="2:2" x14ac:dyDescent="0.2">
      <c r="B2005"/>
    </row>
    <row r="2006" spans="2:2" x14ac:dyDescent="0.2">
      <c r="B2006"/>
    </row>
    <row r="2007" spans="2:2" x14ac:dyDescent="0.2">
      <c r="B2007"/>
    </row>
    <row r="2008" spans="2:2" x14ac:dyDescent="0.2">
      <c r="B2008"/>
    </row>
    <row r="2009" spans="2:2" x14ac:dyDescent="0.2">
      <c r="B2009"/>
    </row>
    <row r="2010" spans="2:2" x14ac:dyDescent="0.2">
      <c r="B2010"/>
    </row>
    <row r="2011" spans="2:2" x14ac:dyDescent="0.2">
      <c r="B2011"/>
    </row>
    <row r="2012" spans="2:2" x14ac:dyDescent="0.2">
      <c r="B2012"/>
    </row>
    <row r="2013" spans="2:2" x14ac:dyDescent="0.2">
      <c r="B2013"/>
    </row>
    <row r="2014" spans="2:2" x14ac:dyDescent="0.2">
      <c r="B2014"/>
    </row>
    <row r="2015" spans="2:2" x14ac:dyDescent="0.2">
      <c r="B2015"/>
    </row>
    <row r="2016" spans="2:2" x14ac:dyDescent="0.2">
      <c r="B2016"/>
    </row>
    <row r="2017" spans="2:2" x14ac:dyDescent="0.2">
      <c r="B2017"/>
    </row>
    <row r="2018" spans="2:2" x14ac:dyDescent="0.2">
      <c r="B2018"/>
    </row>
    <row r="2019" spans="2:2" x14ac:dyDescent="0.2">
      <c r="B2019"/>
    </row>
    <row r="2020" spans="2:2" x14ac:dyDescent="0.2">
      <c r="B2020"/>
    </row>
    <row r="2021" spans="2:2" x14ac:dyDescent="0.2">
      <c r="B2021"/>
    </row>
    <row r="2022" spans="2:2" x14ac:dyDescent="0.2">
      <c r="B2022"/>
    </row>
    <row r="2023" spans="2:2" x14ac:dyDescent="0.2">
      <c r="B2023"/>
    </row>
    <row r="2024" spans="2:2" x14ac:dyDescent="0.2">
      <c r="B2024"/>
    </row>
    <row r="2025" spans="2:2" x14ac:dyDescent="0.2">
      <c r="B2025"/>
    </row>
    <row r="2026" spans="2:2" x14ac:dyDescent="0.2">
      <c r="B2026"/>
    </row>
    <row r="2027" spans="2:2" x14ac:dyDescent="0.2">
      <c r="B2027"/>
    </row>
    <row r="2028" spans="2:2" x14ac:dyDescent="0.2">
      <c r="B2028"/>
    </row>
    <row r="2029" spans="2:2" x14ac:dyDescent="0.2">
      <c r="B2029"/>
    </row>
    <row r="2030" spans="2:2" x14ac:dyDescent="0.2">
      <c r="B2030"/>
    </row>
    <row r="2031" spans="2:2" x14ac:dyDescent="0.2">
      <c r="B2031"/>
    </row>
    <row r="2032" spans="2:2" x14ac:dyDescent="0.2">
      <c r="B2032"/>
    </row>
    <row r="2033" spans="2:2" x14ac:dyDescent="0.2">
      <c r="B2033"/>
    </row>
    <row r="2034" spans="2:2" x14ac:dyDescent="0.2">
      <c r="B2034"/>
    </row>
    <row r="2035" spans="2:2" x14ac:dyDescent="0.2">
      <c r="B2035"/>
    </row>
    <row r="2036" spans="2:2" x14ac:dyDescent="0.2">
      <c r="B2036"/>
    </row>
    <row r="2037" spans="2:2" x14ac:dyDescent="0.2">
      <c r="B2037"/>
    </row>
    <row r="2038" spans="2:2" x14ac:dyDescent="0.2">
      <c r="B2038"/>
    </row>
    <row r="2039" spans="2:2" x14ac:dyDescent="0.2">
      <c r="B2039"/>
    </row>
    <row r="2040" spans="2:2" x14ac:dyDescent="0.2">
      <c r="B2040"/>
    </row>
    <row r="2041" spans="2:2" x14ac:dyDescent="0.2">
      <c r="B2041"/>
    </row>
    <row r="2042" spans="2:2" x14ac:dyDescent="0.2">
      <c r="B2042"/>
    </row>
    <row r="2043" spans="2:2" x14ac:dyDescent="0.2">
      <c r="B2043"/>
    </row>
    <row r="2044" spans="2:2" x14ac:dyDescent="0.2">
      <c r="B2044"/>
    </row>
    <row r="2045" spans="2:2" x14ac:dyDescent="0.2">
      <c r="B2045"/>
    </row>
    <row r="2046" spans="2:2" x14ac:dyDescent="0.2">
      <c r="B2046"/>
    </row>
    <row r="2047" spans="2:2" x14ac:dyDescent="0.2">
      <c r="B2047"/>
    </row>
    <row r="2048" spans="2:2" x14ac:dyDescent="0.2">
      <c r="B2048"/>
    </row>
    <row r="2049" spans="2:2" x14ac:dyDescent="0.2">
      <c r="B2049"/>
    </row>
    <row r="2050" spans="2:2" x14ac:dyDescent="0.2">
      <c r="B2050"/>
    </row>
    <row r="2051" spans="2:2" x14ac:dyDescent="0.2">
      <c r="B2051"/>
    </row>
    <row r="2052" spans="2:2" x14ac:dyDescent="0.2">
      <c r="B2052"/>
    </row>
    <row r="2053" spans="2:2" x14ac:dyDescent="0.2">
      <c r="B2053"/>
    </row>
    <row r="2054" spans="2:2" x14ac:dyDescent="0.2">
      <c r="B2054"/>
    </row>
    <row r="2055" spans="2:2" x14ac:dyDescent="0.2">
      <c r="B2055"/>
    </row>
    <row r="2056" spans="2:2" x14ac:dyDescent="0.2">
      <c r="B2056"/>
    </row>
    <row r="2057" spans="2:2" x14ac:dyDescent="0.2">
      <c r="B2057"/>
    </row>
    <row r="2058" spans="2:2" x14ac:dyDescent="0.2">
      <c r="B2058"/>
    </row>
    <row r="2059" spans="2:2" x14ac:dyDescent="0.2">
      <c r="B2059"/>
    </row>
    <row r="2060" spans="2:2" x14ac:dyDescent="0.2">
      <c r="B2060"/>
    </row>
    <row r="2061" spans="2:2" x14ac:dyDescent="0.2">
      <c r="B2061"/>
    </row>
  </sheetData>
  <pageMargins left="0.7" right="0.7" top="0.75" bottom="0.75" header="0.3" footer="0.3"/>
  <pageSetup orientation="portrait" r:id="rId2"/>
  <ignoredErrors>
    <ignoredError sqref="E105:E106 E108" formulaRange="1"/>
  </ignoredError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7"/>
  <sheetViews>
    <sheetView zoomScale="160" zoomScaleNormal="96" zoomScalePageLayoutView="96" workbookViewId="0">
      <selection activeCell="I9" sqref="I9"/>
    </sheetView>
  </sheetViews>
  <sheetFormatPr baseColWidth="10" defaultColWidth="8.83203125" defaultRowHeight="15" x14ac:dyDescent="0.2"/>
  <cols>
    <col min="1" max="1" width="13.1640625" customWidth="1"/>
    <col min="2" max="2" width="9.5" style="10" customWidth="1"/>
    <col min="3" max="3" width="5.5" style="10" customWidth="1"/>
    <col min="4" max="4" width="6.33203125" style="10" customWidth="1"/>
    <col min="5" max="6" width="6.6640625" style="10" customWidth="1"/>
    <col min="7" max="7" width="8.1640625" style="10" bestFit="1" customWidth="1"/>
    <col min="8" max="9" width="6.6640625" customWidth="1"/>
    <col min="10" max="10" width="3" style="10" customWidth="1"/>
    <col min="11" max="12" width="6.6640625" style="10" customWidth="1"/>
    <col min="13" max="13" width="8.1640625" bestFit="1" customWidth="1"/>
    <col min="14" max="14" width="6.6640625" customWidth="1"/>
    <col min="15" max="15" width="6.6640625" style="10" customWidth="1"/>
    <col min="16" max="84" width="3" customWidth="1"/>
    <col min="85" max="85" width="5" customWidth="1"/>
    <col min="86" max="87" width="3" customWidth="1"/>
    <col min="88" max="88" width="15.5" customWidth="1"/>
    <col min="89" max="89" width="5" customWidth="1"/>
    <col min="90" max="145" width="3" customWidth="1"/>
    <col min="146" max="146" width="8.83203125" customWidth="1"/>
    <col min="147" max="147" width="6.33203125" customWidth="1"/>
    <col min="148" max="151" width="2" customWidth="1"/>
    <col min="152" max="197" width="3" customWidth="1"/>
    <col min="198" max="198" width="9.33203125" bestFit="1" customWidth="1"/>
    <col min="199" max="199" width="8.1640625" customWidth="1"/>
    <col min="200" max="205" width="2" customWidth="1"/>
    <col min="206" max="264" width="3" customWidth="1"/>
    <col min="265" max="265" width="11.1640625" bestFit="1" customWidth="1"/>
    <col min="266" max="266" width="6.5" customWidth="1"/>
  </cols>
  <sheetData>
    <row r="1" spans="1:15" x14ac:dyDescent="0.2">
      <c r="A1" s="31" t="s">
        <v>1</v>
      </c>
      <c r="B1" s="18" t="s">
        <v>14</v>
      </c>
      <c r="C1" s="18"/>
    </row>
    <row r="2" spans="1:15" x14ac:dyDescent="0.2">
      <c r="E2" s="89" t="s">
        <v>52</v>
      </c>
      <c r="F2" s="89"/>
      <c r="G2" s="89"/>
      <c r="H2" s="89"/>
      <c r="I2" s="89"/>
      <c r="J2" s="17"/>
      <c r="K2" s="89" t="s">
        <v>53</v>
      </c>
      <c r="L2" s="89"/>
      <c r="M2" s="89"/>
      <c r="N2" s="89"/>
      <c r="O2" s="89"/>
    </row>
    <row r="3" spans="1:15" ht="45" x14ac:dyDescent="0.2">
      <c r="A3" s="26" t="s">
        <v>31</v>
      </c>
      <c r="B3" s="18" t="s">
        <v>145</v>
      </c>
      <c r="C3"/>
      <c r="D3"/>
      <c r="E3" s="10" t="s">
        <v>43</v>
      </c>
      <c r="F3" s="10" t="s">
        <v>212</v>
      </c>
      <c r="G3" s="10" t="s">
        <v>213</v>
      </c>
      <c r="H3" s="10" t="s">
        <v>45</v>
      </c>
      <c r="I3" s="10" t="s">
        <v>49</v>
      </c>
      <c r="K3" s="10" t="s">
        <v>43</v>
      </c>
      <c r="L3" s="10" t="s">
        <v>212</v>
      </c>
      <c r="M3" s="10" t="s">
        <v>213</v>
      </c>
      <c r="N3" s="10" t="s">
        <v>45</v>
      </c>
      <c r="O3" s="10" t="s">
        <v>49</v>
      </c>
    </row>
    <row r="4" spans="1:15" x14ac:dyDescent="0.2">
      <c r="A4" s="28">
        <v>0</v>
      </c>
      <c r="B4" s="32">
        <v>1</v>
      </c>
      <c r="C4"/>
      <c r="D4"/>
      <c r="E4" s="10">
        <v>0</v>
      </c>
      <c r="F4" s="10">
        <v>4</v>
      </c>
      <c r="G4" s="10">
        <v>26</v>
      </c>
      <c r="H4">
        <f t="shared" ref="H4:H35" si="0">F4+G4</f>
        <v>30</v>
      </c>
      <c r="I4">
        <f t="shared" ref="I4:I35" si="1">F4-G4</f>
        <v>-22</v>
      </c>
      <c r="K4" s="10">
        <v>0</v>
      </c>
      <c r="L4" s="10">
        <v>4</v>
      </c>
      <c r="M4" s="10">
        <v>27</v>
      </c>
      <c r="N4">
        <f t="shared" ref="N4:N35" si="2">L4+M4</f>
        <v>31</v>
      </c>
      <c r="O4">
        <f t="shared" ref="O4:O35" si="3">L4-M4</f>
        <v>-23</v>
      </c>
    </row>
    <row r="5" spans="1:15" x14ac:dyDescent="0.2">
      <c r="A5" s="28">
        <v>1</v>
      </c>
      <c r="B5" s="32">
        <v>6</v>
      </c>
      <c r="C5"/>
      <c r="D5"/>
      <c r="E5" s="10">
        <f t="shared" ref="E5:E36" si="4">E4+1</f>
        <v>1</v>
      </c>
      <c r="F5" s="10">
        <v>21</v>
      </c>
      <c r="G5" s="10">
        <v>36</v>
      </c>
      <c r="H5">
        <f t="shared" si="0"/>
        <v>57</v>
      </c>
      <c r="I5">
        <f t="shared" si="1"/>
        <v>-15</v>
      </c>
      <c r="K5" s="10">
        <f t="shared" ref="K5:K36" si="5">K4+1</f>
        <v>1</v>
      </c>
      <c r="L5" s="10">
        <v>21</v>
      </c>
      <c r="M5" s="10">
        <v>42</v>
      </c>
      <c r="N5">
        <f t="shared" si="2"/>
        <v>63</v>
      </c>
      <c r="O5">
        <f t="shared" si="3"/>
        <v>-21</v>
      </c>
    </row>
    <row r="6" spans="1:15" x14ac:dyDescent="0.2">
      <c r="A6" s="28">
        <v>4</v>
      </c>
      <c r="B6" s="32">
        <v>3</v>
      </c>
      <c r="C6"/>
      <c r="D6"/>
      <c r="E6" s="10">
        <f t="shared" si="4"/>
        <v>2</v>
      </c>
      <c r="F6" s="10">
        <v>1</v>
      </c>
      <c r="G6" s="10">
        <v>18</v>
      </c>
      <c r="H6">
        <f t="shared" si="0"/>
        <v>19</v>
      </c>
      <c r="I6">
        <f t="shared" si="1"/>
        <v>-17</v>
      </c>
      <c r="K6" s="10">
        <f t="shared" si="5"/>
        <v>2</v>
      </c>
      <c r="L6" s="10">
        <v>1</v>
      </c>
      <c r="M6" s="10">
        <v>18</v>
      </c>
      <c r="N6">
        <f t="shared" si="2"/>
        <v>19</v>
      </c>
      <c r="O6">
        <f t="shared" si="3"/>
        <v>-17</v>
      </c>
    </row>
    <row r="7" spans="1:15" x14ac:dyDescent="0.2">
      <c r="A7" s="28">
        <v>5</v>
      </c>
      <c r="B7" s="32">
        <v>7</v>
      </c>
      <c r="C7"/>
      <c r="D7"/>
      <c r="E7" s="10">
        <f t="shared" si="4"/>
        <v>3</v>
      </c>
      <c r="F7" s="10">
        <v>29</v>
      </c>
      <c r="G7" s="10">
        <v>20</v>
      </c>
      <c r="H7">
        <f t="shared" si="0"/>
        <v>49</v>
      </c>
      <c r="I7">
        <f t="shared" si="1"/>
        <v>9</v>
      </c>
      <c r="K7" s="10">
        <f t="shared" si="5"/>
        <v>3</v>
      </c>
      <c r="L7" s="10">
        <v>32</v>
      </c>
      <c r="M7" s="10">
        <v>20</v>
      </c>
      <c r="N7">
        <f t="shared" si="2"/>
        <v>52</v>
      </c>
      <c r="O7">
        <f t="shared" si="3"/>
        <v>12</v>
      </c>
    </row>
    <row r="8" spans="1:15" x14ac:dyDescent="0.2">
      <c r="A8" s="28">
        <v>6</v>
      </c>
      <c r="B8" s="32">
        <v>2</v>
      </c>
      <c r="C8"/>
      <c r="D8"/>
      <c r="E8" s="10">
        <f t="shared" si="4"/>
        <v>4</v>
      </c>
      <c r="F8" s="10">
        <v>13</v>
      </c>
      <c r="G8" s="10">
        <v>36</v>
      </c>
      <c r="H8">
        <f t="shared" si="0"/>
        <v>49</v>
      </c>
      <c r="I8">
        <f t="shared" si="1"/>
        <v>-23</v>
      </c>
      <c r="K8" s="10">
        <f t="shared" si="5"/>
        <v>4</v>
      </c>
      <c r="L8" s="10">
        <v>15</v>
      </c>
      <c r="M8" s="10">
        <v>39</v>
      </c>
      <c r="N8">
        <f t="shared" si="2"/>
        <v>54</v>
      </c>
      <c r="O8">
        <f t="shared" si="3"/>
        <v>-24</v>
      </c>
    </row>
    <row r="9" spans="1:15" x14ac:dyDescent="0.2">
      <c r="A9" s="28">
        <v>7</v>
      </c>
      <c r="B9" s="32">
        <v>2</v>
      </c>
      <c r="C9"/>
      <c r="D9"/>
      <c r="E9" s="10">
        <f t="shared" si="4"/>
        <v>5</v>
      </c>
      <c r="F9" s="10">
        <v>10</v>
      </c>
      <c r="G9" s="10">
        <v>37</v>
      </c>
      <c r="H9">
        <f t="shared" si="0"/>
        <v>47</v>
      </c>
      <c r="I9">
        <f t="shared" si="1"/>
        <v>-27</v>
      </c>
      <c r="K9" s="10">
        <f t="shared" si="5"/>
        <v>5</v>
      </c>
      <c r="L9" s="10">
        <v>11</v>
      </c>
      <c r="M9" s="10">
        <v>44</v>
      </c>
      <c r="N9">
        <f t="shared" si="2"/>
        <v>55</v>
      </c>
      <c r="O9">
        <f t="shared" si="3"/>
        <v>-33</v>
      </c>
    </row>
    <row r="10" spans="1:15" x14ac:dyDescent="0.2">
      <c r="A10" s="28">
        <v>8</v>
      </c>
      <c r="B10" s="32">
        <v>1</v>
      </c>
      <c r="C10"/>
      <c r="D10"/>
      <c r="E10" s="10">
        <f t="shared" si="4"/>
        <v>6</v>
      </c>
      <c r="F10" s="10">
        <v>26</v>
      </c>
      <c r="G10" s="10">
        <v>37</v>
      </c>
      <c r="H10">
        <f t="shared" si="0"/>
        <v>63</v>
      </c>
      <c r="I10">
        <f t="shared" si="1"/>
        <v>-11</v>
      </c>
      <c r="K10" s="10">
        <f t="shared" si="5"/>
        <v>6</v>
      </c>
      <c r="L10" s="10">
        <v>29</v>
      </c>
      <c r="M10" s="10">
        <v>39</v>
      </c>
      <c r="N10">
        <f t="shared" si="2"/>
        <v>68</v>
      </c>
      <c r="O10">
        <f t="shared" si="3"/>
        <v>-10</v>
      </c>
    </row>
    <row r="11" spans="1:15" x14ac:dyDescent="0.2">
      <c r="A11" s="28">
        <v>10</v>
      </c>
      <c r="B11" s="32">
        <v>2</v>
      </c>
      <c r="C11"/>
      <c r="D11"/>
      <c r="E11" s="10">
        <f t="shared" si="4"/>
        <v>7</v>
      </c>
      <c r="F11" s="10">
        <v>19</v>
      </c>
      <c r="G11" s="10">
        <v>32</v>
      </c>
      <c r="H11">
        <f t="shared" si="0"/>
        <v>51</v>
      </c>
      <c r="I11">
        <f t="shared" si="1"/>
        <v>-13</v>
      </c>
      <c r="K11" s="10">
        <f t="shared" si="5"/>
        <v>7</v>
      </c>
      <c r="L11" s="10">
        <v>19</v>
      </c>
      <c r="M11" s="10">
        <v>34</v>
      </c>
      <c r="N11">
        <f t="shared" si="2"/>
        <v>53</v>
      </c>
      <c r="O11">
        <f t="shared" si="3"/>
        <v>-15</v>
      </c>
    </row>
    <row r="12" spans="1:15" x14ac:dyDescent="0.2">
      <c r="A12" s="28">
        <v>11</v>
      </c>
      <c r="B12" s="32">
        <v>1</v>
      </c>
      <c r="C12"/>
      <c r="D12"/>
      <c r="E12" s="10">
        <f t="shared" si="4"/>
        <v>8</v>
      </c>
      <c r="F12" s="10">
        <v>11</v>
      </c>
      <c r="G12" s="10">
        <v>17</v>
      </c>
      <c r="H12">
        <f t="shared" si="0"/>
        <v>28</v>
      </c>
      <c r="I12">
        <f t="shared" si="1"/>
        <v>-6</v>
      </c>
      <c r="K12" s="10">
        <f t="shared" si="5"/>
        <v>8</v>
      </c>
      <c r="L12" s="10">
        <v>13</v>
      </c>
      <c r="M12" s="10">
        <v>18</v>
      </c>
      <c r="N12">
        <f t="shared" si="2"/>
        <v>31</v>
      </c>
      <c r="O12">
        <f t="shared" si="3"/>
        <v>-5</v>
      </c>
    </row>
    <row r="13" spans="1:15" x14ac:dyDescent="0.2">
      <c r="A13" s="28">
        <v>13</v>
      </c>
      <c r="B13" s="32">
        <v>1</v>
      </c>
      <c r="C13"/>
      <c r="D13"/>
      <c r="E13" s="10">
        <f t="shared" si="4"/>
        <v>9</v>
      </c>
      <c r="F13" s="10">
        <v>13</v>
      </c>
      <c r="G13" s="10">
        <v>7</v>
      </c>
      <c r="H13">
        <f t="shared" si="0"/>
        <v>20</v>
      </c>
      <c r="I13">
        <f t="shared" si="1"/>
        <v>6</v>
      </c>
      <c r="K13" s="10">
        <f t="shared" si="5"/>
        <v>9</v>
      </c>
      <c r="L13" s="10">
        <v>13</v>
      </c>
      <c r="M13" s="10">
        <v>7</v>
      </c>
      <c r="N13">
        <f t="shared" si="2"/>
        <v>20</v>
      </c>
      <c r="O13">
        <f t="shared" si="3"/>
        <v>6</v>
      </c>
    </row>
    <row r="14" spans="1:15" x14ac:dyDescent="0.2">
      <c r="A14" s="28">
        <v>14</v>
      </c>
      <c r="B14" s="32">
        <v>5</v>
      </c>
      <c r="C14"/>
      <c r="D14"/>
      <c r="E14" s="10">
        <f t="shared" si="4"/>
        <v>10</v>
      </c>
      <c r="F14" s="10">
        <v>12</v>
      </c>
      <c r="G14" s="10">
        <v>21</v>
      </c>
      <c r="H14">
        <f t="shared" si="0"/>
        <v>33</v>
      </c>
      <c r="I14">
        <f t="shared" si="1"/>
        <v>-9</v>
      </c>
      <c r="K14" s="10">
        <f t="shared" si="5"/>
        <v>10</v>
      </c>
      <c r="L14" s="10">
        <v>14</v>
      </c>
      <c r="M14" s="10">
        <v>23</v>
      </c>
      <c r="N14">
        <f t="shared" si="2"/>
        <v>37</v>
      </c>
      <c r="O14">
        <f t="shared" si="3"/>
        <v>-9</v>
      </c>
    </row>
    <row r="15" spans="1:15" x14ac:dyDescent="0.2">
      <c r="A15" s="28">
        <v>15</v>
      </c>
      <c r="B15" s="32">
        <v>3</v>
      </c>
      <c r="C15"/>
      <c r="D15"/>
      <c r="E15" s="10">
        <f t="shared" si="4"/>
        <v>11</v>
      </c>
      <c r="F15" s="10">
        <v>13</v>
      </c>
      <c r="G15" s="10">
        <v>23</v>
      </c>
      <c r="H15">
        <f t="shared" si="0"/>
        <v>36</v>
      </c>
      <c r="I15">
        <f t="shared" si="1"/>
        <v>-10</v>
      </c>
      <c r="K15" s="10">
        <f t="shared" si="5"/>
        <v>11</v>
      </c>
      <c r="L15" s="10">
        <v>14</v>
      </c>
      <c r="M15" s="10">
        <v>24</v>
      </c>
      <c r="N15">
        <f t="shared" si="2"/>
        <v>38</v>
      </c>
      <c r="O15">
        <f t="shared" si="3"/>
        <v>-10</v>
      </c>
    </row>
    <row r="16" spans="1:15" x14ac:dyDescent="0.2">
      <c r="A16" s="28">
        <v>17</v>
      </c>
      <c r="B16" s="32">
        <v>1</v>
      </c>
      <c r="C16"/>
      <c r="D16"/>
      <c r="E16" s="10">
        <f t="shared" si="4"/>
        <v>12</v>
      </c>
      <c r="F16" s="10">
        <v>8</v>
      </c>
      <c r="G16" s="10">
        <v>15</v>
      </c>
      <c r="H16">
        <f t="shared" si="0"/>
        <v>23</v>
      </c>
      <c r="I16">
        <f t="shared" si="1"/>
        <v>-7</v>
      </c>
      <c r="K16" s="10">
        <f t="shared" si="5"/>
        <v>12</v>
      </c>
      <c r="L16" s="10">
        <v>8</v>
      </c>
      <c r="M16" s="10">
        <v>15</v>
      </c>
      <c r="N16">
        <f t="shared" si="2"/>
        <v>23</v>
      </c>
      <c r="O16">
        <f t="shared" si="3"/>
        <v>-7</v>
      </c>
    </row>
    <row r="17" spans="1:15" x14ac:dyDescent="0.2">
      <c r="A17" s="28">
        <v>20</v>
      </c>
      <c r="B17" s="32">
        <v>1</v>
      </c>
      <c r="C17"/>
      <c r="D17"/>
      <c r="E17" s="10">
        <f t="shared" si="4"/>
        <v>13</v>
      </c>
      <c r="F17" s="10">
        <v>9</v>
      </c>
      <c r="G17" s="10">
        <v>13</v>
      </c>
      <c r="H17">
        <f t="shared" si="0"/>
        <v>22</v>
      </c>
      <c r="I17">
        <f t="shared" si="1"/>
        <v>-4</v>
      </c>
      <c r="K17" s="10">
        <f t="shared" si="5"/>
        <v>13</v>
      </c>
      <c r="L17" s="10">
        <v>10</v>
      </c>
      <c r="M17" s="10">
        <v>14</v>
      </c>
      <c r="N17">
        <f t="shared" si="2"/>
        <v>24</v>
      </c>
      <c r="O17">
        <f t="shared" si="3"/>
        <v>-4</v>
      </c>
    </row>
    <row r="18" spans="1:15" x14ac:dyDescent="0.2">
      <c r="A18" s="28">
        <v>22</v>
      </c>
      <c r="B18" s="32">
        <v>3</v>
      </c>
      <c r="C18"/>
      <c r="D18"/>
      <c r="E18" s="10">
        <f t="shared" si="4"/>
        <v>14</v>
      </c>
      <c r="F18" s="10">
        <v>12</v>
      </c>
      <c r="G18" s="10">
        <v>24</v>
      </c>
      <c r="H18">
        <f t="shared" si="0"/>
        <v>36</v>
      </c>
      <c r="I18">
        <f t="shared" si="1"/>
        <v>-12</v>
      </c>
      <c r="K18" s="10">
        <f t="shared" si="5"/>
        <v>14</v>
      </c>
      <c r="L18" s="10">
        <v>15</v>
      </c>
      <c r="M18" s="10">
        <v>29</v>
      </c>
      <c r="N18">
        <f t="shared" si="2"/>
        <v>44</v>
      </c>
      <c r="O18">
        <f t="shared" si="3"/>
        <v>-14</v>
      </c>
    </row>
    <row r="19" spans="1:15" x14ac:dyDescent="0.2">
      <c r="A19" s="28">
        <v>26</v>
      </c>
      <c r="B19" s="32">
        <v>1</v>
      </c>
      <c r="C19"/>
      <c r="D19"/>
      <c r="E19" s="10">
        <f t="shared" si="4"/>
        <v>15</v>
      </c>
      <c r="F19" s="10">
        <v>17</v>
      </c>
      <c r="G19" s="10">
        <v>33</v>
      </c>
      <c r="H19">
        <f t="shared" si="0"/>
        <v>50</v>
      </c>
      <c r="I19">
        <f t="shared" si="1"/>
        <v>-16</v>
      </c>
      <c r="K19" s="10">
        <f t="shared" si="5"/>
        <v>15</v>
      </c>
      <c r="L19" s="10">
        <v>23</v>
      </c>
      <c r="M19" s="10">
        <v>36</v>
      </c>
      <c r="N19">
        <f t="shared" si="2"/>
        <v>59</v>
      </c>
      <c r="O19">
        <f t="shared" si="3"/>
        <v>-13</v>
      </c>
    </row>
    <row r="20" spans="1:15" x14ac:dyDescent="0.2">
      <c r="A20" s="28">
        <v>29</v>
      </c>
      <c r="B20" s="32">
        <v>1</v>
      </c>
      <c r="C20"/>
      <c r="D20"/>
      <c r="E20" s="10">
        <f t="shared" si="4"/>
        <v>16</v>
      </c>
      <c r="F20" s="10">
        <v>6</v>
      </c>
      <c r="G20" s="10">
        <v>5</v>
      </c>
      <c r="H20">
        <f t="shared" si="0"/>
        <v>11</v>
      </c>
      <c r="I20">
        <f t="shared" si="1"/>
        <v>1</v>
      </c>
      <c r="K20" s="10">
        <f t="shared" si="5"/>
        <v>16</v>
      </c>
      <c r="L20" s="10">
        <v>6</v>
      </c>
      <c r="M20" s="10">
        <v>5</v>
      </c>
      <c r="N20">
        <f t="shared" si="2"/>
        <v>11</v>
      </c>
      <c r="O20">
        <f t="shared" si="3"/>
        <v>1</v>
      </c>
    </row>
    <row r="21" spans="1:15" x14ac:dyDescent="0.2">
      <c r="A21" s="28">
        <v>30</v>
      </c>
      <c r="B21" s="32">
        <v>1</v>
      </c>
      <c r="C21"/>
      <c r="D21"/>
      <c r="E21" s="10">
        <f t="shared" si="4"/>
        <v>17</v>
      </c>
      <c r="F21" s="10">
        <v>7</v>
      </c>
      <c r="G21" s="10">
        <v>11</v>
      </c>
      <c r="H21">
        <f t="shared" si="0"/>
        <v>18</v>
      </c>
      <c r="I21">
        <f t="shared" si="1"/>
        <v>-4</v>
      </c>
      <c r="K21" s="10">
        <f t="shared" si="5"/>
        <v>17</v>
      </c>
      <c r="L21" s="10">
        <v>7</v>
      </c>
      <c r="M21" s="10">
        <v>12</v>
      </c>
      <c r="N21">
        <f t="shared" si="2"/>
        <v>19</v>
      </c>
      <c r="O21">
        <f t="shared" si="3"/>
        <v>-5</v>
      </c>
    </row>
    <row r="22" spans="1:15" x14ac:dyDescent="0.2">
      <c r="A22" s="28">
        <v>31</v>
      </c>
      <c r="B22" s="32">
        <v>1</v>
      </c>
      <c r="C22"/>
      <c r="D22"/>
      <c r="E22" s="10">
        <f t="shared" si="4"/>
        <v>18</v>
      </c>
      <c r="F22" s="10">
        <v>1</v>
      </c>
      <c r="G22" s="10">
        <v>2</v>
      </c>
      <c r="H22">
        <f t="shared" si="0"/>
        <v>3</v>
      </c>
      <c r="I22">
        <f t="shared" si="1"/>
        <v>-1</v>
      </c>
      <c r="K22" s="10">
        <f t="shared" si="5"/>
        <v>18</v>
      </c>
      <c r="L22" s="10">
        <v>1</v>
      </c>
      <c r="M22" s="10">
        <v>2</v>
      </c>
      <c r="N22">
        <f t="shared" si="2"/>
        <v>3</v>
      </c>
      <c r="O22">
        <f t="shared" si="3"/>
        <v>-1</v>
      </c>
    </row>
    <row r="23" spans="1:15" x14ac:dyDescent="0.2">
      <c r="A23" s="28">
        <v>33</v>
      </c>
      <c r="B23" s="32">
        <v>5</v>
      </c>
      <c r="C23"/>
      <c r="D23"/>
      <c r="E23" s="10">
        <f t="shared" si="4"/>
        <v>19</v>
      </c>
      <c r="F23" s="10">
        <v>4</v>
      </c>
      <c r="G23" s="10">
        <v>6</v>
      </c>
      <c r="H23">
        <f t="shared" si="0"/>
        <v>10</v>
      </c>
      <c r="I23">
        <f t="shared" si="1"/>
        <v>-2</v>
      </c>
      <c r="K23" s="10">
        <f t="shared" si="5"/>
        <v>19</v>
      </c>
      <c r="L23" s="10">
        <v>4</v>
      </c>
      <c r="M23" s="10">
        <v>6</v>
      </c>
      <c r="N23">
        <f t="shared" si="2"/>
        <v>10</v>
      </c>
      <c r="O23">
        <f t="shared" si="3"/>
        <v>-2</v>
      </c>
    </row>
    <row r="24" spans="1:15" x14ac:dyDescent="0.2">
      <c r="A24" s="28">
        <v>34</v>
      </c>
      <c r="B24" s="32">
        <v>5</v>
      </c>
      <c r="C24"/>
      <c r="D24"/>
      <c r="E24" s="10">
        <f t="shared" si="4"/>
        <v>20</v>
      </c>
      <c r="F24" s="10">
        <v>17</v>
      </c>
      <c r="G24" s="10">
        <v>20</v>
      </c>
      <c r="H24">
        <f t="shared" si="0"/>
        <v>37</v>
      </c>
      <c r="I24">
        <f t="shared" si="1"/>
        <v>-3</v>
      </c>
      <c r="K24" s="10">
        <f t="shared" si="5"/>
        <v>20</v>
      </c>
      <c r="L24" s="10">
        <v>19</v>
      </c>
      <c r="M24" s="10">
        <v>21</v>
      </c>
      <c r="N24">
        <f t="shared" si="2"/>
        <v>40</v>
      </c>
      <c r="O24">
        <f t="shared" si="3"/>
        <v>-2</v>
      </c>
    </row>
    <row r="25" spans="1:15" x14ac:dyDescent="0.2">
      <c r="A25" s="28">
        <v>35</v>
      </c>
      <c r="B25" s="32">
        <v>1</v>
      </c>
      <c r="C25"/>
      <c r="D25"/>
      <c r="E25" s="10">
        <f t="shared" si="4"/>
        <v>21</v>
      </c>
      <c r="F25" s="10">
        <v>10</v>
      </c>
      <c r="G25" s="10">
        <v>13</v>
      </c>
      <c r="H25">
        <f t="shared" si="0"/>
        <v>23</v>
      </c>
      <c r="I25">
        <f t="shared" si="1"/>
        <v>-3</v>
      </c>
      <c r="K25" s="10">
        <f t="shared" si="5"/>
        <v>21</v>
      </c>
      <c r="L25" s="10">
        <v>10</v>
      </c>
      <c r="M25" s="10">
        <v>13</v>
      </c>
      <c r="N25">
        <f t="shared" si="2"/>
        <v>23</v>
      </c>
      <c r="O25">
        <f t="shared" si="3"/>
        <v>-3</v>
      </c>
    </row>
    <row r="26" spans="1:15" x14ac:dyDescent="0.2">
      <c r="A26" s="28">
        <v>40</v>
      </c>
      <c r="B26" s="32">
        <v>1</v>
      </c>
      <c r="C26"/>
      <c r="D26"/>
      <c r="E26" s="10">
        <f t="shared" si="4"/>
        <v>22</v>
      </c>
      <c r="F26" s="10">
        <v>9</v>
      </c>
      <c r="G26" s="10">
        <v>16</v>
      </c>
      <c r="H26">
        <f t="shared" si="0"/>
        <v>25</v>
      </c>
      <c r="I26">
        <f t="shared" si="1"/>
        <v>-7</v>
      </c>
      <c r="K26" s="10">
        <f t="shared" si="5"/>
        <v>22</v>
      </c>
      <c r="L26" s="10">
        <v>12</v>
      </c>
      <c r="M26" s="10">
        <v>19</v>
      </c>
      <c r="N26">
        <f t="shared" si="2"/>
        <v>31</v>
      </c>
      <c r="O26">
        <f t="shared" si="3"/>
        <v>-7</v>
      </c>
    </row>
    <row r="27" spans="1:15" x14ac:dyDescent="0.2">
      <c r="A27" s="28">
        <v>41</v>
      </c>
      <c r="B27" s="32">
        <v>4</v>
      </c>
      <c r="C27"/>
      <c r="D27"/>
      <c r="E27" s="10">
        <f t="shared" si="4"/>
        <v>23</v>
      </c>
      <c r="F27" s="10">
        <v>27</v>
      </c>
      <c r="G27" s="10">
        <v>23</v>
      </c>
      <c r="H27">
        <f t="shared" si="0"/>
        <v>50</v>
      </c>
      <c r="I27">
        <f t="shared" si="1"/>
        <v>4</v>
      </c>
      <c r="K27" s="10">
        <f t="shared" si="5"/>
        <v>23</v>
      </c>
      <c r="L27" s="10">
        <v>29</v>
      </c>
      <c r="M27" s="10">
        <v>23</v>
      </c>
      <c r="N27">
        <f t="shared" si="2"/>
        <v>52</v>
      </c>
      <c r="O27">
        <f t="shared" si="3"/>
        <v>6</v>
      </c>
    </row>
    <row r="28" spans="1:15" x14ac:dyDescent="0.2">
      <c r="A28" s="28">
        <v>42</v>
      </c>
      <c r="B28" s="32">
        <v>1</v>
      </c>
      <c r="C28"/>
      <c r="D28"/>
      <c r="E28" s="10">
        <f t="shared" si="4"/>
        <v>24</v>
      </c>
      <c r="F28" s="10">
        <v>15</v>
      </c>
      <c r="G28" s="10">
        <v>25</v>
      </c>
      <c r="H28">
        <f t="shared" si="0"/>
        <v>40</v>
      </c>
      <c r="I28">
        <f t="shared" si="1"/>
        <v>-10</v>
      </c>
      <c r="K28" s="10">
        <f t="shared" si="5"/>
        <v>24</v>
      </c>
      <c r="L28" s="10">
        <v>16</v>
      </c>
      <c r="M28" s="10">
        <v>25</v>
      </c>
      <c r="N28">
        <f t="shared" si="2"/>
        <v>41</v>
      </c>
      <c r="O28">
        <f t="shared" si="3"/>
        <v>-9</v>
      </c>
    </row>
    <row r="29" spans="1:15" x14ac:dyDescent="0.2">
      <c r="A29" s="28">
        <v>43</v>
      </c>
      <c r="B29" s="32">
        <v>2</v>
      </c>
      <c r="C29"/>
      <c r="D29"/>
      <c r="E29" s="10">
        <f t="shared" si="4"/>
        <v>25</v>
      </c>
      <c r="F29" s="10">
        <v>0</v>
      </c>
      <c r="G29" s="10">
        <v>5</v>
      </c>
      <c r="H29">
        <f t="shared" si="0"/>
        <v>5</v>
      </c>
      <c r="I29">
        <f t="shared" si="1"/>
        <v>-5</v>
      </c>
      <c r="K29" s="10">
        <f t="shared" si="5"/>
        <v>25</v>
      </c>
      <c r="L29" s="10">
        <v>0</v>
      </c>
      <c r="M29" s="10">
        <v>5</v>
      </c>
      <c r="N29">
        <f t="shared" si="2"/>
        <v>5</v>
      </c>
      <c r="O29">
        <f t="shared" si="3"/>
        <v>-5</v>
      </c>
    </row>
    <row r="30" spans="1:15" x14ac:dyDescent="0.2">
      <c r="A30" s="28">
        <v>46</v>
      </c>
      <c r="B30" s="32">
        <v>1</v>
      </c>
      <c r="C30"/>
      <c r="D30"/>
      <c r="E30" s="10">
        <f t="shared" si="4"/>
        <v>26</v>
      </c>
      <c r="F30" s="10">
        <v>14</v>
      </c>
      <c r="G30" s="10">
        <v>17</v>
      </c>
      <c r="H30">
        <f t="shared" si="0"/>
        <v>31</v>
      </c>
      <c r="I30">
        <f t="shared" si="1"/>
        <v>-3</v>
      </c>
      <c r="K30" s="10">
        <f t="shared" si="5"/>
        <v>26</v>
      </c>
      <c r="L30" s="10">
        <v>14</v>
      </c>
      <c r="M30" s="10">
        <v>18</v>
      </c>
      <c r="N30">
        <f t="shared" si="2"/>
        <v>32</v>
      </c>
      <c r="O30">
        <f t="shared" si="3"/>
        <v>-4</v>
      </c>
    </row>
    <row r="31" spans="1:15" x14ac:dyDescent="0.2">
      <c r="A31" s="28">
        <v>47</v>
      </c>
      <c r="B31" s="32">
        <v>1</v>
      </c>
      <c r="C31"/>
      <c r="D31"/>
      <c r="E31" s="10">
        <f t="shared" si="4"/>
        <v>27</v>
      </c>
      <c r="F31" s="10">
        <v>8</v>
      </c>
      <c r="G31" s="10">
        <v>16</v>
      </c>
      <c r="H31">
        <f t="shared" si="0"/>
        <v>24</v>
      </c>
      <c r="I31">
        <f t="shared" si="1"/>
        <v>-8</v>
      </c>
      <c r="K31" s="10">
        <f t="shared" si="5"/>
        <v>27</v>
      </c>
      <c r="L31" s="10">
        <v>9</v>
      </c>
      <c r="M31" s="10">
        <v>16</v>
      </c>
      <c r="N31">
        <f t="shared" si="2"/>
        <v>25</v>
      </c>
      <c r="O31">
        <f t="shared" si="3"/>
        <v>-7</v>
      </c>
    </row>
    <row r="32" spans="1:15" x14ac:dyDescent="0.2">
      <c r="A32" s="28">
        <v>48</v>
      </c>
      <c r="B32" s="32">
        <v>2</v>
      </c>
      <c r="C32"/>
      <c r="D32"/>
      <c r="E32" s="10">
        <f t="shared" si="4"/>
        <v>28</v>
      </c>
      <c r="F32" s="10">
        <v>8</v>
      </c>
      <c r="G32" s="10">
        <v>3</v>
      </c>
      <c r="H32">
        <f t="shared" si="0"/>
        <v>11</v>
      </c>
      <c r="I32">
        <f t="shared" si="1"/>
        <v>5</v>
      </c>
      <c r="K32" s="10">
        <f t="shared" si="5"/>
        <v>28</v>
      </c>
      <c r="L32" s="10">
        <v>8</v>
      </c>
      <c r="M32" s="10">
        <v>3</v>
      </c>
      <c r="N32">
        <f t="shared" si="2"/>
        <v>11</v>
      </c>
      <c r="O32">
        <f t="shared" si="3"/>
        <v>5</v>
      </c>
    </row>
    <row r="33" spans="1:15" x14ac:dyDescent="0.2">
      <c r="A33" s="28">
        <v>55</v>
      </c>
      <c r="B33" s="32">
        <v>3</v>
      </c>
      <c r="C33"/>
      <c r="D33"/>
      <c r="E33" s="10">
        <f t="shared" si="4"/>
        <v>29</v>
      </c>
      <c r="F33" s="10">
        <v>12</v>
      </c>
      <c r="G33" s="10">
        <v>13</v>
      </c>
      <c r="H33">
        <f t="shared" si="0"/>
        <v>25</v>
      </c>
      <c r="I33">
        <f t="shared" si="1"/>
        <v>-1</v>
      </c>
      <c r="K33" s="10">
        <f t="shared" si="5"/>
        <v>29</v>
      </c>
      <c r="L33" s="10">
        <v>13</v>
      </c>
      <c r="M33" s="10">
        <v>14</v>
      </c>
      <c r="N33">
        <f t="shared" si="2"/>
        <v>27</v>
      </c>
      <c r="O33">
        <f t="shared" si="3"/>
        <v>-1</v>
      </c>
    </row>
    <row r="34" spans="1:15" x14ac:dyDescent="0.2">
      <c r="A34" s="28">
        <v>58</v>
      </c>
      <c r="B34" s="32">
        <v>1</v>
      </c>
      <c r="C34"/>
      <c r="D34"/>
      <c r="E34" s="10">
        <f t="shared" si="4"/>
        <v>30</v>
      </c>
      <c r="F34" s="10">
        <v>19</v>
      </c>
      <c r="G34" s="10">
        <v>6</v>
      </c>
      <c r="H34">
        <f t="shared" si="0"/>
        <v>25</v>
      </c>
      <c r="I34">
        <f t="shared" si="1"/>
        <v>13</v>
      </c>
      <c r="K34" s="10">
        <f t="shared" si="5"/>
        <v>30</v>
      </c>
      <c r="L34" s="10">
        <v>20</v>
      </c>
      <c r="M34" s="10">
        <v>7</v>
      </c>
      <c r="N34">
        <f t="shared" si="2"/>
        <v>27</v>
      </c>
      <c r="O34">
        <f t="shared" si="3"/>
        <v>13</v>
      </c>
    </row>
    <row r="35" spans="1:15" x14ac:dyDescent="0.2">
      <c r="A35" s="28">
        <v>59</v>
      </c>
      <c r="B35" s="32">
        <v>3</v>
      </c>
      <c r="C35"/>
      <c r="D35"/>
      <c r="E35" s="10">
        <f t="shared" si="4"/>
        <v>31</v>
      </c>
      <c r="F35" s="10">
        <v>11</v>
      </c>
      <c r="G35" s="10">
        <v>15</v>
      </c>
      <c r="H35">
        <f t="shared" si="0"/>
        <v>26</v>
      </c>
      <c r="I35">
        <f t="shared" si="1"/>
        <v>-4</v>
      </c>
      <c r="K35" s="10">
        <f t="shared" si="5"/>
        <v>31</v>
      </c>
      <c r="L35" s="10">
        <v>12</v>
      </c>
      <c r="M35" s="10">
        <v>16</v>
      </c>
      <c r="N35">
        <f t="shared" si="2"/>
        <v>28</v>
      </c>
      <c r="O35">
        <f t="shared" si="3"/>
        <v>-4</v>
      </c>
    </row>
    <row r="36" spans="1:15" x14ac:dyDescent="0.2">
      <c r="A36" s="28">
        <v>60</v>
      </c>
      <c r="B36" s="32">
        <v>2</v>
      </c>
      <c r="C36"/>
      <c r="D36"/>
      <c r="E36" s="10">
        <f t="shared" si="4"/>
        <v>32</v>
      </c>
      <c r="F36" s="10">
        <v>17</v>
      </c>
      <c r="G36" s="10">
        <v>12</v>
      </c>
      <c r="H36">
        <f t="shared" ref="H36:H67" si="6">F36+G36</f>
        <v>29</v>
      </c>
      <c r="I36">
        <f t="shared" ref="I36:I67" si="7">F36-G36</f>
        <v>5</v>
      </c>
      <c r="K36" s="10">
        <f t="shared" si="5"/>
        <v>32</v>
      </c>
      <c r="L36" s="10">
        <v>18</v>
      </c>
      <c r="M36" s="10">
        <v>12</v>
      </c>
      <c r="N36">
        <f t="shared" ref="N36:N67" si="8">L36+M36</f>
        <v>30</v>
      </c>
      <c r="O36">
        <f t="shared" ref="O36:O67" si="9">L36-M36</f>
        <v>6</v>
      </c>
    </row>
    <row r="37" spans="1:15" x14ac:dyDescent="0.2">
      <c r="A37" s="28">
        <v>61</v>
      </c>
      <c r="B37" s="32">
        <v>1</v>
      </c>
      <c r="C37"/>
      <c r="D37"/>
      <c r="E37" s="10">
        <f t="shared" ref="E37:E68" si="10">E36+1</f>
        <v>33</v>
      </c>
      <c r="F37" s="10">
        <v>11</v>
      </c>
      <c r="G37" s="10">
        <v>19</v>
      </c>
      <c r="H37">
        <f t="shared" si="6"/>
        <v>30</v>
      </c>
      <c r="I37">
        <f t="shared" si="7"/>
        <v>-8</v>
      </c>
      <c r="K37" s="10">
        <f t="shared" ref="K37:K68" si="11">K36+1</f>
        <v>33</v>
      </c>
      <c r="L37" s="10">
        <v>13</v>
      </c>
      <c r="M37" s="10">
        <v>24</v>
      </c>
      <c r="N37">
        <f t="shared" si="8"/>
        <v>37</v>
      </c>
      <c r="O37">
        <f t="shared" si="9"/>
        <v>-11</v>
      </c>
    </row>
    <row r="38" spans="1:15" x14ac:dyDescent="0.2">
      <c r="A38" s="28">
        <v>62</v>
      </c>
      <c r="B38" s="32">
        <v>1</v>
      </c>
      <c r="C38"/>
      <c r="D38"/>
      <c r="E38" s="10">
        <f t="shared" si="10"/>
        <v>34</v>
      </c>
      <c r="F38" s="10">
        <v>12</v>
      </c>
      <c r="G38" s="10">
        <v>22</v>
      </c>
      <c r="H38">
        <f t="shared" si="6"/>
        <v>34</v>
      </c>
      <c r="I38">
        <f t="shared" si="7"/>
        <v>-10</v>
      </c>
      <c r="K38" s="10">
        <f t="shared" si="11"/>
        <v>34</v>
      </c>
      <c r="L38" s="10">
        <v>12</v>
      </c>
      <c r="M38" s="10">
        <v>27</v>
      </c>
      <c r="N38">
        <f t="shared" si="8"/>
        <v>39</v>
      </c>
      <c r="O38">
        <f t="shared" si="9"/>
        <v>-15</v>
      </c>
    </row>
    <row r="39" spans="1:15" x14ac:dyDescent="0.2">
      <c r="A39" s="28">
        <v>63</v>
      </c>
      <c r="B39" s="32">
        <v>2</v>
      </c>
      <c r="C39"/>
      <c r="D39"/>
      <c r="E39" s="10">
        <f t="shared" si="10"/>
        <v>35</v>
      </c>
      <c r="F39" s="10">
        <v>12</v>
      </c>
      <c r="G39" s="10">
        <v>8</v>
      </c>
      <c r="H39">
        <f t="shared" si="6"/>
        <v>20</v>
      </c>
      <c r="I39">
        <f t="shared" si="7"/>
        <v>4</v>
      </c>
      <c r="K39" s="10">
        <f t="shared" si="11"/>
        <v>35</v>
      </c>
      <c r="L39" s="10">
        <v>17</v>
      </c>
      <c r="M39" s="10">
        <v>9</v>
      </c>
      <c r="N39">
        <f t="shared" si="8"/>
        <v>26</v>
      </c>
      <c r="O39">
        <f t="shared" si="9"/>
        <v>8</v>
      </c>
    </row>
    <row r="40" spans="1:15" x14ac:dyDescent="0.2">
      <c r="A40" s="28">
        <v>64</v>
      </c>
      <c r="B40" s="32">
        <v>1</v>
      </c>
      <c r="C40"/>
      <c r="D40"/>
      <c r="E40" s="10">
        <f t="shared" si="10"/>
        <v>36</v>
      </c>
      <c r="F40" s="10">
        <v>14</v>
      </c>
      <c r="G40" s="10">
        <v>5</v>
      </c>
      <c r="H40">
        <f t="shared" si="6"/>
        <v>19</v>
      </c>
      <c r="I40">
        <f t="shared" si="7"/>
        <v>9</v>
      </c>
      <c r="K40" s="10">
        <f t="shared" si="11"/>
        <v>36</v>
      </c>
      <c r="L40" s="10">
        <v>15</v>
      </c>
      <c r="M40" s="10">
        <v>5</v>
      </c>
      <c r="N40">
        <f t="shared" si="8"/>
        <v>20</v>
      </c>
      <c r="O40">
        <f t="shared" si="9"/>
        <v>10</v>
      </c>
    </row>
    <row r="41" spans="1:15" x14ac:dyDescent="0.2">
      <c r="A41" s="28">
        <v>65</v>
      </c>
      <c r="B41" s="32">
        <v>1</v>
      </c>
      <c r="C41"/>
      <c r="D41"/>
      <c r="E41" s="10">
        <f t="shared" si="10"/>
        <v>37</v>
      </c>
      <c r="F41" s="10">
        <v>2</v>
      </c>
      <c r="G41" s="10">
        <v>0</v>
      </c>
      <c r="H41">
        <f t="shared" si="6"/>
        <v>2</v>
      </c>
      <c r="I41">
        <f t="shared" si="7"/>
        <v>2</v>
      </c>
      <c r="K41" s="10">
        <f t="shared" si="11"/>
        <v>37</v>
      </c>
      <c r="L41" s="10">
        <v>2</v>
      </c>
      <c r="M41" s="10">
        <v>0</v>
      </c>
      <c r="N41">
        <f t="shared" si="8"/>
        <v>2</v>
      </c>
      <c r="O41">
        <f t="shared" si="9"/>
        <v>2</v>
      </c>
    </row>
    <row r="42" spans="1:15" x14ac:dyDescent="0.2">
      <c r="A42" s="28">
        <v>66</v>
      </c>
      <c r="B42" s="32">
        <v>1</v>
      </c>
      <c r="C42"/>
      <c r="D42"/>
      <c r="E42" s="10">
        <f t="shared" si="10"/>
        <v>38</v>
      </c>
      <c r="F42" s="10">
        <v>10</v>
      </c>
      <c r="G42" s="10">
        <v>5</v>
      </c>
      <c r="H42">
        <f t="shared" si="6"/>
        <v>15</v>
      </c>
      <c r="I42">
        <f t="shared" si="7"/>
        <v>5</v>
      </c>
      <c r="K42" s="10">
        <f t="shared" si="11"/>
        <v>38</v>
      </c>
      <c r="L42" s="10">
        <v>10</v>
      </c>
      <c r="M42" s="10">
        <v>5</v>
      </c>
      <c r="N42">
        <f t="shared" si="8"/>
        <v>15</v>
      </c>
      <c r="O42">
        <f t="shared" si="9"/>
        <v>5</v>
      </c>
    </row>
    <row r="43" spans="1:15" x14ac:dyDescent="0.2">
      <c r="A43" s="28">
        <v>67</v>
      </c>
      <c r="B43" s="32">
        <v>2</v>
      </c>
      <c r="C43"/>
      <c r="D43"/>
      <c r="E43" s="10">
        <f t="shared" si="10"/>
        <v>39</v>
      </c>
      <c r="F43" s="10">
        <v>4</v>
      </c>
      <c r="G43" s="10">
        <v>2</v>
      </c>
      <c r="H43">
        <f t="shared" si="6"/>
        <v>6</v>
      </c>
      <c r="I43">
        <f t="shared" si="7"/>
        <v>2</v>
      </c>
      <c r="K43" s="10">
        <f t="shared" si="11"/>
        <v>39</v>
      </c>
      <c r="L43" s="10">
        <v>4</v>
      </c>
      <c r="M43" s="10">
        <v>2</v>
      </c>
      <c r="N43">
        <f t="shared" si="8"/>
        <v>6</v>
      </c>
      <c r="O43">
        <f t="shared" si="9"/>
        <v>2</v>
      </c>
    </row>
    <row r="44" spans="1:15" x14ac:dyDescent="0.2">
      <c r="A44" s="28">
        <v>68</v>
      </c>
      <c r="B44" s="32">
        <v>2</v>
      </c>
      <c r="C44"/>
      <c r="D44"/>
      <c r="E44" s="10">
        <f t="shared" si="10"/>
        <v>40</v>
      </c>
      <c r="F44" s="10">
        <v>20</v>
      </c>
      <c r="G44" s="10">
        <v>32</v>
      </c>
      <c r="H44">
        <f t="shared" si="6"/>
        <v>52</v>
      </c>
      <c r="I44">
        <f t="shared" si="7"/>
        <v>-12</v>
      </c>
      <c r="K44" s="10">
        <f t="shared" si="11"/>
        <v>40</v>
      </c>
      <c r="L44" s="10">
        <v>21</v>
      </c>
      <c r="M44" s="10">
        <v>33</v>
      </c>
      <c r="N44">
        <f t="shared" si="8"/>
        <v>54</v>
      </c>
      <c r="O44">
        <f t="shared" si="9"/>
        <v>-12</v>
      </c>
    </row>
    <row r="45" spans="1:15" x14ac:dyDescent="0.2">
      <c r="A45" s="28">
        <v>73</v>
      </c>
      <c r="B45" s="32">
        <v>1</v>
      </c>
      <c r="C45"/>
      <c r="D45"/>
      <c r="E45" s="10">
        <f t="shared" si="10"/>
        <v>41</v>
      </c>
      <c r="F45" s="10">
        <v>20</v>
      </c>
      <c r="G45" s="10">
        <v>17</v>
      </c>
      <c r="H45">
        <f t="shared" si="6"/>
        <v>37</v>
      </c>
      <c r="I45">
        <f t="shared" si="7"/>
        <v>3</v>
      </c>
      <c r="K45" s="10">
        <f t="shared" si="11"/>
        <v>41</v>
      </c>
      <c r="L45" s="10">
        <v>20</v>
      </c>
      <c r="M45" s="10">
        <v>21</v>
      </c>
      <c r="N45">
        <f t="shared" si="8"/>
        <v>41</v>
      </c>
      <c r="O45">
        <f t="shared" si="9"/>
        <v>-1</v>
      </c>
    </row>
    <row r="46" spans="1:15" x14ac:dyDescent="0.2">
      <c r="A46" s="28">
        <v>74</v>
      </c>
      <c r="B46" s="32">
        <v>1</v>
      </c>
      <c r="C46"/>
      <c r="D46"/>
      <c r="E46" s="10">
        <f t="shared" si="10"/>
        <v>42</v>
      </c>
      <c r="F46" s="10">
        <v>9</v>
      </c>
      <c r="G46" s="10">
        <v>3</v>
      </c>
      <c r="H46">
        <f t="shared" si="6"/>
        <v>12</v>
      </c>
      <c r="I46">
        <f t="shared" si="7"/>
        <v>6</v>
      </c>
      <c r="K46" s="10">
        <f t="shared" si="11"/>
        <v>42</v>
      </c>
      <c r="L46" s="10">
        <v>10</v>
      </c>
      <c r="M46" s="10">
        <v>4</v>
      </c>
      <c r="N46">
        <f t="shared" si="8"/>
        <v>14</v>
      </c>
      <c r="O46">
        <f t="shared" si="9"/>
        <v>6</v>
      </c>
    </row>
    <row r="47" spans="1:15" x14ac:dyDescent="0.2">
      <c r="A47" s="28">
        <v>79</v>
      </c>
      <c r="B47" s="32">
        <v>1</v>
      </c>
      <c r="C47"/>
      <c r="D47"/>
      <c r="E47" s="10">
        <f t="shared" si="10"/>
        <v>43</v>
      </c>
      <c r="F47" s="10">
        <v>12</v>
      </c>
      <c r="G47" s="10">
        <v>19</v>
      </c>
      <c r="H47">
        <f t="shared" si="6"/>
        <v>31</v>
      </c>
      <c r="I47">
        <f t="shared" si="7"/>
        <v>-7</v>
      </c>
      <c r="K47" s="10">
        <f t="shared" si="11"/>
        <v>43</v>
      </c>
      <c r="L47" s="10">
        <v>14</v>
      </c>
      <c r="M47" s="10">
        <v>21</v>
      </c>
      <c r="N47">
        <f t="shared" si="8"/>
        <v>35</v>
      </c>
      <c r="O47">
        <f t="shared" si="9"/>
        <v>-7</v>
      </c>
    </row>
    <row r="48" spans="1:15" x14ac:dyDescent="0.2">
      <c r="A48" s="28">
        <v>80</v>
      </c>
      <c r="B48" s="32">
        <v>2</v>
      </c>
      <c r="C48"/>
      <c r="D48"/>
      <c r="E48" s="10">
        <f t="shared" si="10"/>
        <v>44</v>
      </c>
      <c r="F48" s="10">
        <v>2</v>
      </c>
      <c r="G48" s="10">
        <v>5</v>
      </c>
      <c r="H48">
        <f t="shared" si="6"/>
        <v>7</v>
      </c>
      <c r="I48">
        <f t="shared" si="7"/>
        <v>-3</v>
      </c>
      <c r="K48" s="10">
        <f t="shared" si="11"/>
        <v>44</v>
      </c>
      <c r="L48" s="10">
        <v>2</v>
      </c>
      <c r="M48" s="10">
        <v>5</v>
      </c>
      <c r="N48">
        <f t="shared" si="8"/>
        <v>7</v>
      </c>
      <c r="O48">
        <f t="shared" si="9"/>
        <v>-3</v>
      </c>
    </row>
    <row r="49" spans="1:15" x14ac:dyDescent="0.2">
      <c r="A49" s="28">
        <v>82</v>
      </c>
      <c r="B49" s="32">
        <v>1</v>
      </c>
      <c r="C49"/>
      <c r="D49"/>
      <c r="E49" s="10">
        <f t="shared" si="10"/>
        <v>45</v>
      </c>
      <c r="F49" s="10">
        <v>3</v>
      </c>
      <c r="G49" s="10">
        <v>0</v>
      </c>
      <c r="H49">
        <f t="shared" si="6"/>
        <v>3</v>
      </c>
      <c r="I49">
        <f t="shared" si="7"/>
        <v>3</v>
      </c>
      <c r="K49" s="10">
        <f t="shared" si="11"/>
        <v>45</v>
      </c>
      <c r="L49" s="10">
        <v>3</v>
      </c>
      <c r="M49" s="10">
        <v>0</v>
      </c>
      <c r="N49">
        <f t="shared" si="8"/>
        <v>3</v>
      </c>
      <c r="O49">
        <f t="shared" si="9"/>
        <v>3</v>
      </c>
    </row>
    <row r="50" spans="1:15" x14ac:dyDescent="0.2">
      <c r="A50" s="28">
        <v>86</v>
      </c>
      <c r="B50" s="32">
        <v>1</v>
      </c>
      <c r="C50"/>
      <c r="D50"/>
      <c r="E50" s="10">
        <f t="shared" si="10"/>
        <v>46</v>
      </c>
      <c r="F50" s="10">
        <v>12</v>
      </c>
      <c r="G50" s="10">
        <v>17</v>
      </c>
      <c r="H50">
        <f t="shared" si="6"/>
        <v>29</v>
      </c>
      <c r="I50">
        <f t="shared" si="7"/>
        <v>-5</v>
      </c>
      <c r="K50" s="10">
        <f t="shared" si="11"/>
        <v>46</v>
      </c>
      <c r="L50" s="10">
        <v>13</v>
      </c>
      <c r="M50" s="10">
        <v>18</v>
      </c>
      <c r="N50">
        <f t="shared" si="8"/>
        <v>31</v>
      </c>
      <c r="O50">
        <f t="shared" si="9"/>
        <v>-5</v>
      </c>
    </row>
    <row r="51" spans="1:15" x14ac:dyDescent="0.2">
      <c r="A51" s="28">
        <v>93</v>
      </c>
      <c r="B51" s="32">
        <v>1</v>
      </c>
      <c r="C51"/>
      <c r="D51"/>
      <c r="E51" s="10">
        <f t="shared" si="10"/>
        <v>47</v>
      </c>
      <c r="F51" s="10">
        <v>8</v>
      </c>
      <c r="G51" s="10">
        <v>7</v>
      </c>
      <c r="H51">
        <f t="shared" si="6"/>
        <v>15</v>
      </c>
      <c r="I51">
        <f t="shared" si="7"/>
        <v>1</v>
      </c>
      <c r="K51" s="10">
        <f t="shared" si="11"/>
        <v>47</v>
      </c>
      <c r="L51" s="10">
        <v>8</v>
      </c>
      <c r="M51" s="10">
        <v>8</v>
      </c>
      <c r="N51">
        <f t="shared" si="8"/>
        <v>16</v>
      </c>
      <c r="O51">
        <f t="shared" si="9"/>
        <v>0</v>
      </c>
    </row>
    <row r="52" spans="1:15" x14ac:dyDescent="0.2">
      <c r="A52" s="28">
        <v>96</v>
      </c>
      <c r="B52" s="32">
        <v>3</v>
      </c>
      <c r="C52"/>
      <c r="D52"/>
      <c r="E52" s="10">
        <f t="shared" si="10"/>
        <v>48</v>
      </c>
      <c r="F52" s="10">
        <v>22</v>
      </c>
      <c r="G52" s="10">
        <v>24</v>
      </c>
      <c r="H52">
        <f t="shared" si="6"/>
        <v>46</v>
      </c>
      <c r="I52">
        <f t="shared" si="7"/>
        <v>-2</v>
      </c>
      <c r="K52" s="10">
        <f t="shared" si="11"/>
        <v>48</v>
      </c>
      <c r="L52" s="10">
        <v>25</v>
      </c>
      <c r="M52" s="10">
        <v>26</v>
      </c>
      <c r="N52">
        <f t="shared" si="8"/>
        <v>51</v>
      </c>
      <c r="O52">
        <f t="shared" si="9"/>
        <v>-1</v>
      </c>
    </row>
    <row r="53" spans="1:15" x14ac:dyDescent="0.2">
      <c r="A53" s="28">
        <v>97</v>
      </c>
      <c r="B53" s="32">
        <v>1</v>
      </c>
      <c r="C53"/>
      <c r="D53"/>
      <c r="E53" s="10">
        <f t="shared" si="10"/>
        <v>49</v>
      </c>
      <c r="F53" s="10">
        <v>9</v>
      </c>
      <c r="G53" s="10">
        <v>8</v>
      </c>
      <c r="H53">
        <f t="shared" si="6"/>
        <v>17</v>
      </c>
      <c r="I53">
        <f t="shared" si="7"/>
        <v>1</v>
      </c>
      <c r="K53" s="10">
        <f t="shared" si="11"/>
        <v>49</v>
      </c>
      <c r="L53" s="10">
        <v>13</v>
      </c>
      <c r="M53" s="10">
        <v>8</v>
      </c>
      <c r="N53">
        <f t="shared" si="8"/>
        <v>21</v>
      </c>
      <c r="O53">
        <f t="shared" si="9"/>
        <v>5</v>
      </c>
    </row>
    <row r="54" spans="1:15" x14ac:dyDescent="0.2">
      <c r="A54" s="28" t="s">
        <v>30</v>
      </c>
      <c r="B54" s="32">
        <v>98</v>
      </c>
      <c r="C54"/>
      <c r="D54"/>
      <c r="E54" s="10">
        <f t="shared" si="10"/>
        <v>50</v>
      </c>
      <c r="F54" s="10">
        <v>3</v>
      </c>
      <c r="G54" s="10">
        <v>3</v>
      </c>
      <c r="H54">
        <f t="shared" si="6"/>
        <v>6</v>
      </c>
      <c r="I54">
        <f t="shared" si="7"/>
        <v>0</v>
      </c>
      <c r="K54" s="10">
        <f t="shared" si="11"/>
        <v>50</v>
      </c>
      <c r="L54" s="10">
        <v>3</v>
      </c>
      <c r="M54" s="10">
        <v>3</v>
      </c>
      <c r="N54">
        <f t="shared" si="8"/>
        <v>6</v>
      </c>
      <c r="O54">
        <f t="shared" si="9"/>
        <v>0</v>
      </c>
    </row>
    <row r="55" spans="1:15" x14ac:dyDescent="0.2">
      <c r="B55"/>
      <c r="C55"/>
      <c r="D55"/>
      <c r="E55" s="10">
        <f t="shared" si="10"/>
        <v>51</v>
      </c>
      <c r="F55" s="10">
        <v>7</v>
      </c>
      <c r="G55" s="10">
        <v>12</v>
      </c>
      <c r="H55">
        <f t="shared" si="6"/>
        <v>19</v>
      </c>
      <c r="I55">
        <f t="shared" si="7"/>
        <v>-5</v>
      </c>
      <c r="K55" s="10">
        <f t="shared" si="11"/>
        <v>51</v>
      </c>
      <c r="L55" s="10">
        <v>7</v>
      </c>
      <c r="M55" s="10">
        <v>12</v>
      </c>
      <c r="N55">
        <f t="shared" si="8"/>
        <v>19</v>
      </c>
      <c r="O55">
        <f t="shared" si="9"/>
        <v>-5</v>
      </c>
    </row>
    <row r="56" spans="1:15" x14ac:dyDescent="0.2">
      <c r="B56"/>
      <c r="C56"/>
      <c r="D56"/>
      <c r="E56" s="10">
        <f t="shared" si="10"/>
        <v>52</v>
      </c>
      <c r="F56" s="10">
        <v>6</v>
      </c>
      <c r="G56" s="10">
        <v>4</v>
      </c>
      <c r="H56">
        <f t="shared" si="6"/>
        <v>10</v>
      </c>
      <c r="I56">
        <f t="shared" si="7"/>
        <v>2</v>
      </c>
      <c r="K56" s="10">
        <f t="shared" si="11"/>
        <v>52</v>
      </c>
      <c r="L56" s="10">
        <v>8</v>
      </c>
      <c r="M56" s="10">
        <v>4</v>
      </c>
      <c r="N56">
        <f t="shared" si="8"/>
        <v>12</v>
      </c>
      <c r="O56">
        <f t="shared" si="9"/>
        <v>4</v>
      </c>
    </row>
    <row r="57" spans="1:15" x14ac:dyDescent="0.2">
      <c r="B57"/>
      <c r="C57"/>
      <c r="D57"/>
      <c r="E57" s="10">
        <f t="shared" si="10"/>
        <v>53</v>
      </c>
      <c r="F57" s="10">
        <v>6</v>
      </c>
      <c r="G57" s="10">
        <v>6</v>
      </c>
      <c r="H57">
        <f t="shared" si="6"/>
        <v>12</v>
      </c>
      <c r="I57">
        <f t="shared" si="7"/>
        <v>0</v>
      </c>
      <c r="K57" s="10">
        <f t="shared" si="11"/>
        <v>53</v>
      </c>
      <c r="L57" s="10">
        <v>6</v>
      </c>
      <c r="M57" s="10">
        <v>6</v>
      </c>
      <c r="N57">
        <f t="shared" si="8"/>
        <v>12</v>
      </c>
      <c r="O57">
        <f t="shared" si="9"/>
        <v>0</v>
      </c>
    </row>
    <row r="58" spans="1:15" x14ac:dyDescent="0.2">
      <c r="B58"/>
      <c r="C58"/>
      <c r="D58"/>
      <c r="E58" s="10">
        <f t="shared" si="10"/>
        <v>54</v>
      </c>
      <c r="F58" s="10">
        <v>14</v>
      </c>
      <c r="G58" s="10">
        <v>15</v>
      </c>
      <c r="H58">
        <f t="shared" si="6"/>
        <v>29</v>
      </c>
      <c r="I58">
        <f t="shared" si="7"/>
        <v>-1</v>
      </c>
      <c r="K58" s="10">
        <f t="shared" si="11"/>
        <v>54</v>
      </c>
      <c r="L58" s="10">
        <v>15</v>
      </c>
      <c r="M58" s="10">
        <v>15</v>
      </c>
      <c r="N58">
        <f t="shared" si="8"/>
        <v>30</v>
      </c>
      <c r="O58">
        <f t="shared" si="9"/>
        <v>0</v>
      </c>
    </row>
    <row r="59" spans="1:15" x14ac:dyDescent="0.2">
      <c r="B59"/>
      <c r="C59"/>
      <c r="D59"/>
      <c r="E59" s="10">
        <f t="shared" si="10"/>
        <v>55</v>
      </c>
      <c r="F59" s="10">
        <v>9</v>
      </c>
      <c r="G59" s="10">
        <v>8</v>
      </c>
      <c r="H59">
        <f t="shared" si="6"/>
        <v>17</v>
      </c>
      <c r="I59">
        <f t="shared" si="7"/>
        <v>1</v>
      </c>
      <c r="K59" s="10">
        <f t="shared" si="11"/>
        <v>55</v>
      </c>
      <c r="L59" s="10">
        <v>11</v>
      </c>
      <c r="M59" s="10">
        <v>11</v>
      </c>
      <c r="N59">
        <f t="shared" si="8"/>
        <v>22</v>
      </c>
      <c r="O59">
        <f t="shared" si="9"/>
        <v>0</v>
      </c>
    </row>
    <row r="60" spans="1:15" x14ac:dyDescent="0.2">
      <c r="B60"/>
      <c r="C60"/>
      <c r="D60"/>
      <c r="E60" s="10">
        <f t="shared" si="10"/>
        <v>56</v>
      </c>
      <c r="F60" s="10">
        <v>5</v>
      </c>
      <c r="G60" s="10">
        <v>0</v>
      </c>
      <c r="H60">
        <f t="shared" si="6"/>
        <v>5</v>
      </c>
      <c r="I60">
        <f t="shared" si="7"/>
        <v>5</v>
      </c>
      <c r="K60" s="10">
        <f t="shared" si="11"/>
        <v>56</v>
      </c>
      <c r="L60" s="10">
        <v>5</v>
      </c>
      <c r="M60" s="10">
        <v>0</v>
      </c>
      <c r="N60">
        <f t="shared" si="8"/>
        <v>5</v>
      </c>
      <c r="O60">
        <f t="shared" si="9"/>
        <v>5</v>
      </c>
    </row>
    <row r="61" spans="1:15" x14ac:dyDescent="0.2">
      <c r="B61"/>
      <c r="C61"/>
      <c r="D61"/>
      <c r="E61" s="10">
        <f t="shared" si="10"/>
        <v>57</v>
      </c>
      <c r="F61" s="10">
        <v>12</v>
      </c>
      <c r="G61" s="10">
        <v>6</v>
      </c>
      <c r="H61">
        <f t="shared" si="6"/>
        <v>18</v>
      </c>
      <c r="I61">
        <f t="shared" si="7"/>
        <v>6</v>
      </c>
      <c r="K61" s="10">
        <f t="shared" si="11"/>
        <v>57</v>
      </c>
      <c r="L61" s="10">
        <v>14</v>
      </c>
      <c r="M61" s="10">
        <v>6</v>
      </c>
      <c r="N61">
        <f t="shared" si="8"/>
        <v>20</v>
      </c>
      <c r="O61">
        <f t="shared" si="9"/>
        <v>8</v>
      </c>
    </row>
    <row r="62" spans="1:15" x14ac:dyDescent="0.2">
      <c r="B62"/>
      <c r="C62"/>
      <c r="D62"/>
      <c r="E62" s="10">
        <f t="shared" si="10"/>
        <v>58</v>
      </c>
      <c r="F62" s="10">
        <v>15</v>
      </c>
      <c r="G62" s="10">
        <v>10</v>
      </c>
      <c r="H62">
        <f t="shared" si="6"/>
        <v>25</v>
      </c>
      <c r="I62">
        <f t="shared" si="7"/>
        <v>5</v>
      </c>
      <c r="K62" s="10">
        <f t="shared" si="11"/>
        <v>58</v>
      </c>
      <c r="L62" s="10">
        <v>17</v>
      </c>
      <c r="M62" s="10">
        <v>11</v>
      </c>
      <c r="N62">
        <f t="shared" si="8"/>
        <v>28</v>
      </c>
      <c r="O62">
        <f t="shared" si="9"/>
        <v>6</v>
      </c>
    </row>
    <row r="63" spans="1:15" x14ac:dyDescent="0.2">
      <c r="B63"/>
      <c r="C63"/>
      <c r="D63"/>
      <c r="E63" s="10">
        <f t="shared" si="10"/>
        <v>59</v>
      </c>
      <c r="F63" s="10">
        <v>12</v>
      </c>
      <c r="G63" s="10">
        <v>19</v>
      </c>
      <c r="H63">
        <f t="shared" si="6"/>
        <v>31</v>
      </c>
      <c r="I63">
        <f t="shared" si="7"/>
        <v>-7</v>
      </c>
      <c r="K63" s="10">
        <f t="shared" si="11"/>
        <v>59</v>
      </c>
      <c r="L63" s="10">
        <v>12</v>
      </c>
      <c r="M63" s="10">
        <v>22</v>
      </c>
      <c r="N63">
        <f t="shared" si="8"/>
        <v>34</v>
      </c>
      <c r="O63">
        <f t="shared" si="9"/>
        <v>-10</v>
      </c>
    </row>
    <row r="64" spans="1:15" x14ac:dyDescent="0.2">
      <c r="B64"/>
      <c r="C64"/>
      <c r="D64"/>
      <c r="E64" s="10">
        <f t="shared" si="10"/>
        <v>60</v>
      </c>
      <c r="F64" s="10">
        <v>0</v>
      </c>
      <c r="G64" s="10">
        <v>3</v>
      </c>
      <c r="H64">
        <f t="shared" si="6"/>
        <v>3</v>
      </c>
      <c r="I64">
        <f t="shared" si="7"/>
        <v>-3</v>
      </c>
      <c r="K64" s="10">
        <f t="shared" si="11"/>
        <v>60</v>
      </c>
      <c r="L64" s="10">
        <v>0</v>
      </c>
      <c r="M64" s="10">
        <v>5</v>
      </c>
      <c r="N64">
        <f t="shared" si="8"/>
        <v>5</v>
      </c>
      <c r="O64">
        <f t="shared" si="9"/>
        <v>-5</v>
      </c>
    </row>
    <row r="65" spans="2:15" x14ac:dyDescent="0.2">
      <c r="B65"/>
      <c r="C65"/>
      <c r="D65"/>
      <c r="E65" s="10">
        <f t="shared" si="10"/>
        <v>61</v>
      </c>
      <c r="F65" s="10">
        <v>13</v>
      </c>
      <c r="G65" s="10">
        <v>9</v>
      </c>
      <c r="H65">
        <f t="shared" si="6"/>
        <v>22</v>
      </c>
      <c r="I65">
        <f t="shared" si="7"/>
        <v>4</v>
      </c>
      <c r="K65" s="10">
        <f t="shared" si="11"/>
        <v>61</v>
      </c>
      <c r="L65" s="10">
        <v>14</v>
      </c>
      <c r="M65" s="10">
        <v>10</v>
      </c>
      <c r="N65">
        <f t="shared" si="8"/>
        <v>24</v>
      </c>
      <c r="O65">
        <f t="shared" si="9"/>
        <v>4</v>
      </c>
    </row>
    <row r="66" spans="2:15" x14ac:dyDescent="0.2">
      <c r="B66"/>
      <c r="C66"/>
      <c r="D66"/>
      <c r="E66" s="10">
        <f t="shared" si="10"/>
        <v>62</v>
      </c>
      <c r="F66" s="10">
        <v>18</v>
      </c>
      <c r="G66" s="10">
        <v>9</v>
      </c>
      <c r="H66">
        <f t="shared" si="6"/>
        <v>27</v>
      </c>
      <c r="I66">
        <f t="shared" si="7"/>
        <v>9</v>
      </c>
      <c r="K66" s="10">
        <f t="shared" si="11"/>
        <v>62</v>
      </c>
      <c r="L66" s="10">
        <v>19</v>
      </c>
      <c r="M66" s="10">
        <v>10</v>
      </c>
      <c r="N66">
        <f t="shared" si="8"/>
        <v>29</v>
      </c>
      <c r="O66">
        <f t="shared" si="9"/>
        <v>9</v>
      </c>
    </row>
    <row r="67" spans="2:15" x14ac:dyDescent="0.2">
      <c r="B67"/>
      <c r="C67"/>
      <c r="D67"/>
      <c r="E67" s="10">
        <f t="shared" si="10"/>
        <v>63</v>
      </c>
      <c r="F67" s="10">
        <v>11</v>
      </c>
      <c r="G67" s="10">
        <v>13</v>
      </c>
      <c r="H67">
        <f t="shared" si="6"/>
        <v>24</v>
      </c>
      <c r="I67">
        <f t="shared" si="7"/>
        <v>-2</v>
      </c>
      <c r="K67" s="10">
        <f t="shared" si="11"/>
        <v>63</v>
      </c>
      <c r="L67" s="10">
        <v>12</v>
      </c>
      <c r="M67" s="10">
        <v>15</v>
      </c>
      <c r="N67">
        <f t="shared" si="8"/>
        <v>27</v>
      </c>
      <c r="O67">
        <f t="shared" si="9"/>
        <v>-3</v>
      </c>
    </row>
    <row r="68" spans="2:15" x14ac:dyDescent="0.2">
      <c r="B68"/>
      <c r="C68"/>
      <c r="D68"/>
      <c r="E68" s="10">
        <f t="shared" si="10"/>
        <v>64</v>
      </c>
      <c r="F68" s="10">
        <v>9</v>
      </c>
      <c r="G68" s="10">
        <v>4</v>
      </c>
      <c r="H68">
        <f t="shared" ref="H68:H99" si="12">F68+G68</f>
        <v>13</v>
      </c>
      <c r="I68">
        <f t="shared" ref="I68:I103" si="13">F68-G68</f>
        <v>5</v>
      </c>
      <c r="K68" s="10">
        <f t="shared" si="11"/>
        <v>64</v>
      </c>
      <c r="L68" s="10">
        <v>9</v>
      </c>
      <c r="M68" s="10">
        <v>5</v>
      </c>
      <c r="N68">
        <f t="shared" ref="N68:N99" si="14">L68+M68</f>
        <v>14</v>
      </c>
      <c r="O68">
        <f t="shared" ref="O68:O103" si="15">L68-M68</f>
        <v>4</v>
      </c>
    </row>
    <row r="69" spans="2:15" x14ac:dyDescent="0.2">
      <c r="B69"/>
      <c r="C69"/>
      <c r="D69"/>
      <c r="E69" s="10">
        <f t="shared" ref="E69:E103" si="16">E68+1</f>
        <v>65</v>
      </c>
      <c r="F69" s="10">
        <v>8</v>
      </c>
      <c r="G69" s="10">
        <v>4</v>
      </c>
      <c r="H69">
        <f t="shared" si="12"/>
        <v>12</v>
      </c>
      <c r="I69">
        <f t="shared" si="13"/>
        <v>4</v>
      </c>
      <c r="K69" s="10">
        <f t="shared" ref="K69:K103" si="17">K68+1</f>
        <v>65</v>
      </c>
      <c r="L69" s="10">
        <v>11</v>
      </c>
      <c r="M69" s="10">
        <v>5</v>
      </c>
      <c r="N69">
        <f t="shared" si="14"/>
        <v>16</v>
      </c>
      <c r="O69">
        <f t="shared" si="15"/>
        <v>6</v>
      </c>
    </row>
    <row r="70" spans="2:15" x14ac:dyDescent="0.2">
      <c r="B70"/>
      <c r="C70"/>
      <c r="D70"/>
      <c r="E70" s="10">
        <f t="shared" si="16"/>
        <v>66</v>
      </c>
      <c r="F70" s="10">
        <v>6</v>
      </c>
      <c r="G70" s="10">
        <v>5</v>
      </c>
      <c r="H70">
        <f t="shared" si="12"/>
        <v>11</v>
      </c>
      <c r="I70">
        <f t="shared" si="13"/>
        <v>1</v>
      </c>
      <c r="K70" s="10">
        <f t="shared" si="17"/>
        <v>66</v>
      </c>
      <c r="L70" s="10">
        <v>6</v>
      </c>
      <c r="M70" s="10">
        <v>6</v>
      </c>
      <c r="N70">
        <f t="shared" si="14"/>
        <v>12</v>
      </c>
      <c r="O70">
        <f t="shared" si="15"/>
        <v>0</v>
      </c>
    </row>
    <row r="71" spans="2:15" x14ac:dyDescent="0.2">
      <c r="B71"/>
      <c r="C71"/>
      <c r="D71"/>
      <c r="E71" s="10">
        <f t="shared" si="16"/>
        <v>67</v>
      </c>
      <c r="F71" s="10">
        <v>18</v>
      </c>
      <c r="G71" s="10">
        <v>9</v>
      </c>
      <c r="H71">
        <f t="shared" si="12"/>
        <v>27</v>
      </c>
      <c r="I71">
        <f t="shared" si="13"/>
        <v>9</v>
      </c>
      <c r="K71" s="10">
        <f t="shared" si="17"/>
        <v>67</v>
      </c>
      <c r="L71" s="10">
        <v>22</v>
      </c>
      <c r="M71" s="10">
        <v>11</v>
      </c>
      <c r="N71">
        <f t="shared" si="14"/>
        <v>33</v>
      </c>
      <c r="O71">
        <f t="shared" si="15"/>
        <v>11</v>
      </c>
    </row>
    <row r="72" spans="2:15" x14ac:dyDescent="0.2">
      <c r="B72"/>
      <c r="C72"/>
      <c r="D72"/>
      <c r="E72" s="10">
        <f t="shared" si="16"/>
        <v>68</v>
      </c>
      <c r="F72" s="10">
        <v>8</v>
      </c>
      <c r="G72" s="10">
        <v>5</v>
      </c>
      <c r="H72">
        <f t="shared" si="12"/>
        <v>13</v>
      </c>
      <c r="I72">
        <f t="shared" si="13"/>
        <v>3</v>
      </c>
      <c r="K72" s="10">
        <f t="shared" si="17"/>
        <v>68</v>
      </c>
      <c r="L72" s="10">
        <v>8</v>
      </c>
      <c r="M72" s="10">
        <v>7</v>
      </c>
      <c r="N72">
        <f t="shared" si="14"/>
        <v>15</v>
      </c>
      <c r="O72">
        <f t="shared" si="15"/>
        <v>1</v>
      </c>
    </row>
    <row r="73" spans="2:15" x14ac:dyDescent="0.2">
      <c r="B73"/>
      <c r="C73"/>
      <c r="D73"/>
      <c r="E73" s="10">
        <f t="shared" si="16"/>
        <v>69</v>
      </c>
      <c r="F73" s="10">
        <v>8</v>
      </c>
      <c r="G73" s="10">
        <v>1</v>
      </c>
      <c r="H73">
        <f t="shared" si="12"/>
        <v>9</v>
      </c>
      <c r="I73">
        <f t="shared" si="13"/>
        <v>7</v>
      </c>
      <c r="K73" s="10">
        <f t="shared" si="17"/>
        <v>69</v>
      </c>
      <c r="L73" s="10">
        <v>8</v>
      </c>
      <c r="M73" s="10">
        <v>1</v>
      </c>
      <c r="N73">
        <f t="shared" si="14"/>
        <v>9</v>
      </c>
      <c r="O73">
        <f t="shared" si="15"/>
        <v>7</v>
      </c>
    </row>
    <row r="74" spans="2:15" x14ac:dyDescent="0.2">
      <c r="B74"/>
      <c r="C74"/>
      <c r="D74"/>
      <c r="E74" s="10">
        <f t="shared" si="16"/>
        <v>70</v>
      </c>
      <c r="F74" s="10">
        <v>7</v>
      </c>
      <c r="G74" s="10">
        <v>2</v>
      </c>
      <c r="H74">
        <f t="shared" si="12"/>
        <v>9</v>
      </c>
      <c r="I74">
        <f t="shared" si="13"/>
        <v>5</v>
      </c>
      <c r="K74" s="10">
        <f t="shared" si="17"/>
        <v>70</v>
      </c>
      <c r="L74" s="10">
        <v>8</v>
      </c>
      <c r="M74" s="10">
        <v>2</v>
      </c>
      <c r="N74">
        <f t="shared" si="14"/>
        <v>10</v>
      </c>
      <c r="O74">
        <f t="shared" si="15"/>
        <v>6</v>
      </c>
    </row>
    <row r="75" spans="2:15" x14ac:dyDescent="0.2">
      <c r="B75"/>
      <c r="C75"/>
      <c r="D75"/>
      <c r="E75" s="10">
        <f t="shared" si="16"/>
        <v>71</v>
      </c>
      <c r="F75" s="10">
        <v>4</v>
      </c>
      <c r="G75" s="10">
        <v>5</v>
      </c>
      <c r="H75">
        <f t="shared" si="12"/>
        <v>9</v>
      </c>
      <c r="I75">
        <f t="shared" si="13"/>
        <v>-1</v>
      </c>
      <c r="K75" s="10">
        <f t="shared" si="17"/>
        <v>71</v>
      </c>
      <c r="L75" s="10">
        <v>4</v>
      </c>
      <c r="M75" s="10">
        <v>5</v>
      </c>
      <c r="N75">
        <f t="shared" si="14"/>
        <v>9</v>
      </c>
      <c r="O75">
        <f t="shared" si="15"/>
        <v>-1</v>
      </c>
    </row>
    <row r="76" spans="2:15" x14ac:dyDescent="0.2">
      <c r="B76"/>
      <c r="C76"/>
      <c r="D76"/>
      <c r="E76" s="10">
        <f t="shared" si="16"/>
        <v>72</v>
      </c>
      <c r="F76" s="10">
        <v>15</v>
      </c>
      <c r="G76" s="10">
        <v>6</v>
      </c>
      <c r="H76">
        <f t="shared" si="12"/>
        <v>21</v>
      </c>
      <c r="I76">
        <f t="shared" si="13"/>
        <v>9</v>
      </c>
      <c r="K76" s="10">
        <f t="shared" si="17"/>
        <v>72</v>
      </c>
      <c r="L76" s="10">
        <v>16</v>
      </c>
      <c r="M76" s="10">
        <v>6</v>
      </c>
      <c r="N76">
        <f t="shared" si="14"/>
        <v>22</v>
      </c>
      <c r="O76">
        <f t="shared" si="15"/>
        <v>10</v>
      </c>
    </row>
    <row r="77" spans="2:15" x14ac:dyDescent="0.2">
      <c r="B77"/>
      <c r="C77"/>
      <c r="D77"/>
      <c r="E77" s="10">
        <f t="shared" si="16"/>
        <v>73</v>
      </c>
      <c r="F77" s="10">
        <v>13</v>
      </c>
      <c r="G77" s="10">
        <v>3</v>
      </c>
      <c r="H77">
        <f t="shared" si="12"/>
        <v>16</v>
      </c>
      <c r="I77">
        <f t="shared" si="13"/>
        <v>10</v>
      </c>
      <c r="K77" s="10">
        <f t="shared" si="17"/>
        <v>73</v>
      </c>
      <c r="L77" s="10">
        <v>13</v>
      </c>
      <c r="M77" s="10">
        <v>4</v>
      </c>
      <c r="N77">
        <f t="shared" si="14"/>
        <v>17</v>
      </c>
      <c r="O77">
        <f t="shared" si="15"/>
        <v>9</v>
      </c>
    </row>
    <row r="78" spans="2:15" x14ac:dyDescent="0.2">
      <c r="B78"/>
      <c r="C78"/>
      <c r="D78"/>
      <c r="E78" s="10">
        <f t="shared" si="16"/>
        <v>74</v>
      </c>
      <c r="F78" s="10">
        <v>11</v>
      </c>
      <c r="G78" s="10">
        <v>1</v>
      </c>
      <c r="H78">
        <f t="shared" si="12"/>
        <v>12</v>
      </c>
      <c r="I78">
        <f t="shared" si="13"/>
        <v>10</v>
      </c>
      <c r="K78" s="10">
        <f t="shared" si="17"/>
        <v>74</v>
      </c>
      <c r="L78" s="10">
        <v>11</v>
      </c>
      <c r="M78" s="10">
        <v>2</v>
      </c>
      <c r="N78">
        <f t="shared" si="14"/>
        <v>13</v>
      </c>
      <c r="O78">
        <f t="shared" si="15"/>
        <v>9</v>
      </c>
    </row>
    <row r="79" spans="2:15" x14ac:dyDescent="0.2">
      <c r="B79"/>
      <c r="C79"/>
      <c r="D79"/>
      <c r="E79" s="10">
        <f t="shared" si="16"/>
        <v>75</v>
      </c>
      <c r="F79" s="10">
        <v>4</v>
      </c>
      <c r="G79" s="10">
        <v>3</v>
      </c>
      <c r="H79">
        <f t="shared" si="12"/>
        <v>7</v>
      </c>
      <c r="I79">
        <f t="shared" si="13"/>
        <v>1</v>
      </c>
      <c r="K79" s="10">
        <f t="shared" si="17"/>
        <v>75</v>
      </c>
      <c r="L79" s="10">
        <v>4</v>
      </c>
      <c r="M79" s="10">
        <v>3</v>
      </c>
      <c r="N79">
        <f t="shared" si="14"/>
        <v>7</v>
      </c>
      <c r="O79">
        <f t="shared" si="15"/>
        <v>1</v>
      </c>
    </row>
    <row r="80" spans="2:15" x14ac:dyDescent="0.2">
      <c r="B80"/>
      <c r="C80"/>
      <c r="D80"/>
      <c r="E80" s="10">
        <f t="shared" si="16"/>
        <v>76</v>
      </c>
      <c r="F80" s="10">
        <v>9</v>
      </c>
      <c r="G80" s="10">
        <v>2</v>
      </c>
      <c r="H80">
        <f t="shared" si="12"/>
        <v>11</v>
      </c>
      <c r="I80">
        <f t="shared" si="13"/>
        <v>7</v>
      </c>
      <c r="K80" s="10">
        <f t="shared" si="17"/>
        <v>76</v>
      </c>
      <c r="L80" s="10">
        <v>9</v>
      </c>
      <c r="M80" s="10">
        <v>2</v>
      </c>
      <c r="N80">
        <f t="shared" si="14"/>
        <v>11</v>
      </c>
      <c r="O80">
        <f t="shared" si="15"/>
        <v>7</v>
      </c>
    </row>
    <row r="81" spans="2:15" x14ac:dyDescent="0.2">
      <c r="B81"/>
      <c r="C81"/>
      <c r="D81"/>
      <c r="E81" s="10">
        <f t="shared" si="16"/>
        <v>77</v>
      </c>
      <c r="F81" s="10">
        <v>16</v>
      </c>
      <c r="G81" s="10">
        <v>8</v>
      </c>
      <c r="H81">
        <f t="shared" si="12"/>
        <v>24</v>
      </c>
      <c r="I81">
        <f t="shared" si="13"/>
        <v>8</v>
      </c>
      <c r="K81" s="10">
        <f t="shared" si="17"/>
        <v>77</v>
      </c>
      <c r="L81" s="10">
        <v>16</v>
      </c>
      <c r="M81" s="10">
        <v>8</v>
      </c>
      <c r="N81">
        <f t="shared" si="14"/>
        <v>24</v>
      </c>
      <c r="O81">
        <f t="shared" si="15"/>
        <v>8</v>
      </c>
    </row>
    <row r="82" spans="2:15" x14ac:dyDescent="0.2">
      <c r="B82"/>
      <c r="C82"/>
      <c r="D82"/>
      <c r="E82" s="10">
        <f t="shared" si="16"/>
        <v>78</v>
      </c>
      <c r="F82" s="10">
        <v>3</v>
      </c>
      <c r="G82" s="10">
        <v>0</v>
      </c>
      <c r="H82">
        <f t="shared" si="12"/>
        <v>3</v>
      </c>
      <c r="I82">
        <f t="shared" si="13"/>
        <v>3</v>
      </c>
      <c r="K82" s="10">
        <f t="shared" si="17"/>
        <v>78</v>
      </c>
      <c r="L82" s="10">
        <v>5</v>
      </c>
      <c r="M82" s="10">
        <v>0</v>
      </c>
      <c r="N82">
        <f t="shared" si="14"/>
        <v>5</v>
      </c>
      <c r="O82">
        <f t="shared" si="15"/>
        <v>5</v>
      </c>
    </row>
    <row r="83" spans="2:15" x14ac:dyDescent="0.2">
      <c r="B83"/>
      <c r="C83"/>
      <c r="D83"/>
      <c r="E83" s="10">
        <f t="shared" si="16"/>
        <v>79</v>
      </c>
      <c r="F83" s="10">
        <v>12</v>
      </c>
      <c r="G83" s="10">
        <v>6</v>
      </c>
      <c r="H83">
        <f t="shared" si="12"/>
        <v>18</v>
      </c>
      <c r="I83">
        <f t="shared" si="13"/>
        <v>6</v>
      </c>
      <c r="K83" s="10">
        <f t="shared" si="17"/>
        <v>79</v>
      </c>
      <c r="L83" s="10">
        <v>12</v>
      </c>
      <c r="M83" s="10">
        <v>7</v>
      </c>
      <c r="N83">
        <f t="shared" si="14"/>
        <v>19</v>
      </c>
      <c r="O83">
        <f t="shared" si="15"/>
        <v>5</v>
      </c>
    </row>
    <row r="84" spans="2:15" x14ac:dyDescent="0.2">
      <c r="B84"/>
      <c r="C84"/>
      <c r="D84"/>
      <c r="E84" s="10">
        <f t="shared" si="16"/>
        <v>80</v>
      </c>
      <c r="F84" s="10">
        <v>8</v>
      </c>
      <c r="G84" s="10">
        <v>8</v>
      </c>
      <c r="H84">
        <f t="shared" si="12"/>
        <v>16</v>
      </c>
      <c r="I84">
        <f t="shared" si="13"/>
        <v>0</v>
      </c>
      <c r="K84" s="10">
        <f t="shared" si="17"/>
        <v>80</v>
      </c>
      <c r="L84" s="10">
        <v>8</v>
      </c>
      <c r="M84" s="10">
        <v>10</v>
      </c>
      <c r="N84">
        <f t="shared" si="14"/>
        <v>18</v>
      </c>
      <c r="O84">
        <f t="shared" si="15"/>
        <v>-2</v>
      </c>
    </row>
    <row r="85" spans="2:15" x14ac:dyDescent="0.2">
      <c r="B85"/>
      <c r="C85"/>
      <c r="D85"/>
      <c r="E85" s="10">
        <f t="shared" si="16"/>
        <v>81</v>
      </c>
      <c r="F85" s="10">
        <v>7</v>
      </c>
      <c r="G85" s="10">
        <v>0</v>
      </c>
      <c r="H85">
        <f t="shared" si="12"/>
        <v>7</v>
      </c>
      <c r="I85">
        <f t="shared" si="13"/>
        <v>7</v>
      </c>
      <c r="K85" s="10">
        <f t="shared" si="17"/>
        <v>81</v>
      </c>
      <c r="L85" s="10">
        <v>7</v>
      </c>
      <c r="M85" s="10">
        <v>0</v>
      </c>
      <c r="N85">
        <f t="shared" si="14"/>
        <v>7</v>
      </c>
      <c r="O85">
        <f t="shared" si="15"/>
        <v>7</v>
      </c>
    </row>
    <row r="86" spans="2:15" x14ac:dyDescent="0.2">
      <c r="B86"/>
      <c r="C86"/>
      <c r="D86"/>
      <c r="E86" s="10">
        <f t="shared" si="16"/>
        <v>82</v>
      </c>
      <c r="F86" s="10">
        <v>17</v>
      </c>
      <c r="G86" s="10">
        <v>6</v>
      </c>
      <c r="H86">
        <f t="shared" si="12"/>
        <v>23</v>
      </c>
      <c r="I86">
        <f t="shared" si="13"/>
        <v>11</v>
      </c>
      <c r="K86" s="10">
        <f t="shared" si="17"/>
        <v>82</v>
      </c>
      <c r="L86" s="10">
        <v>20</v>
      </c>
      <c r="M86" s="10">
        <v>7</v>
      </c>
      <c r="N86">
        <f t="shared" si="14"/>
        <v>27</v>
      </c>
      <c r="O86">
        <f t="shared" si="15"/>
        <v>13</v>
      </c>
    </row>
    <row r="87" spans="2:15" x14ac:dyDescent="0.2">
      <c r="B87"/>
      <c r="C87"/>
      <c r="D87"/>
      <c r="E87" s="10">
        <f t="shared" si="16"/>
        <v>83</v>
      </c>
      <c r="F87" s="10">
        <v>6</v>
      </c>
      <c r="G87" s="10">
        <v>3</v>
      </c>
      <c r="H87">
        <f t="shared" si="12"/>
        <v>9</v>
      </c>
      <c r="I87">
        <f t="shared" si="13"/>
        <v>3</v>
      </c>
      <c r="K87" s="10">
        <f t="shared" si="17"/>
        <v>83</v>
      </c>
      <c r="L87" s="10">
        <v>6</v>
      </c>
      <c r="M87" s="10">
        <v>3</v>
      </c>
      <c r="N87">
        <f t="shared" si="14"/>
        <v>9</v>
      </c>
      <c r="O87">
        <f t="shared" si="15"/>
        <v>3</v>
      </c>
    </row>
    <row r="88" spans="2:15" x14ac:dyDescent="0.2">
      <c r="B88"/>
      <c r="C88"/>
      <c r="D88"/>
      <c r="E88" s="10">
        <f t="shared" si="16"/>
        <v>84</v>
      </c>
      <c r="F88" s="10">
        <v>9</v>
      </c>
      <c r="G88" s="10">
        <v>0</v>
      </c>
      <c r="H88">
        <f t="shared" si="12"/>
        <v>9</v>
      </c>
      <c r="I88">
        <f t="shared" si="13"/>
        <v>9</v>
      </c>
      <c r="K88" s="10">
        <f t="shared" si="17"/>
        <v>84</v>
      </c>
      <c r="L88" s="10">
        <v>12</v>
      </c>
      <c r="M88" s="10">
        <v>0</v>
      </c>
      <c r="N88">
        <f t="shared" si="14"/>
        <v>12</v>
      </c>
      <c r="O88">
        <f t="shared" si="15"/>
        <v>12</v>
      </c>
    </row>
    <row r="89" spans="2:15" x14ac:dyDescent="0.2">
      <c r="B89"/>
      <c r="C89"/>
      <c r="D89"/>
      <c r="E89" s="10">
        <f t="shared" si="16"/>
        <v>85</v>
      </c>
      <c r="F89" s="10">
        <v>2</v>
      </c>
      <c r="G89" s="10">
        <v>0</v>
      </c>
      <c r="H89">
        <f t="shared" si="12"/>
        <v>2</v>
      </c>
      <c r="I89">
        <f t="shared" si="13"/>
        <v>2</v>
      </c>
      <c r="K89" s="10">
        <f t="shared" si="17"/>
        <v>85</v>
      </c>
      <c r="L89" s="10">
        <v>3</v>
      </c>
      <c r="M89" s="10">
        <v>0</v>
      </c>
      <c r="N89">
        <f t="shared" si="14"/>
        <v>3</v>
      </c>
      <c r="O89">
        <f t="shared" si="15"/>
        <v>3</v>
      </c>
    </row>
    <row r="90" spans="2:15" x14ac:dyDescent="0.2">
      <c r="B90"/>
      <c r="C90"/>
      <c r="D90"/>
      <c r="E90" s="10">
        <f t="shared" si="16"/>
        <v>86</v>
      </c>
      <c r="F90" s="10">
        <v>9</v>
      </c>
      <c r="G90" s="10">
        <v>5</v>
      </c>
      <c r="H90">
        <f t="shared" si="12"/>
        <v>14</v>
      </c>
      <c r="I90">
        <f t="shared" si="13"/>
        <v>4</v>
      </c>
      <c r="K90" s="10">
        <f t="shared" si="17"/>
        <v>86</v>
      </c>
      <c r="L90" s="10">
        <v>11</v>
      </c>
      <c r="M90" s="10">
        <v>6</v>
      </c>
      <c r="N90">
        <f t="shared" si="14"/>
        <v>17</v>
      </c>
      <c r="O90">
        <f t="shared" si="15"/>
        <v>5</v>
      </c>
    </row>
    <row r="91" spans="2:15" x14ac:dyDescent="0.2">
      <c r="B91"/>
      <c r="C91"/>
      <c r="D91"/>
      <c r="E91" s="10">
        <f t="shared" si="16"/>
        <v>87</v>
      </c>
      <c r="F91" s="10">
        <v>7</v>
      </c>
      <c r="G91" s="10">
        <v>1</v>
      </c>
      <c r="H91">
        <f t="shared" si="12"/>
        <v>8</v>
      </c>
      <c r="I91">
        <f t="shared" si="13"/>
        <v>6</v>
      </c>
      <c r="K91" s="10">
        <f t="shared" si="17"/>
        <v>87</v>
      </c>
      <c r="L91" s="10">
        <v>7</v>
      </c>
      <c r="M91" s="10">
        <v>1</v>
      </c>
      <c r="N91">
        <f t="shared" si="14"/>
        <v>8</v>
      </c>
      <c r="O91">
        <f t="shared" si="15"/>
        <v>6</v>
      </c>
    </row>
    <row r="92" spans="2:15" x14ac:dyDescent="0.2">
      <c r="B92"/>
      <c r="C92"/>
      <c r="D92"/>
      <c r="E92" s="10">
        <f t="shared" si="16"/>
        <v>88</v>
      </c>
      <c r="F92" s="10">
        <v>17</v>
      </c>
      <c r="G92" s="10">
        <v>9</v>
      </c>
      <c r="H92">
        <f t="shared" si="12"/>
        <v>26</v>
      </c>
      <c r="I92">
        <f t="shared" si="13"/>
        <v>8</v>
      </c>
      <c r="K92" s="10">
        <f t="shared" si="17"/>
        <v>88</v>
      </c>
      <c r="L92" s="10">
        <v>19</v>
      </c>
      <c r="M92" s="10">
        <v>9</v>
      </c>
      <c r="N92">
        <f t="shared" si="14"/>
        <v>28</v>
      </c>
      <c r="O92">
        <f t="shared" si="15"/>
        <v>10</v>
      </c>
    </row>
    <row r="93" spans="2:15" x14ac:dyDescent="0.2">
      <c r="B93"/>
      <c r="C93"/>
      <c r="D93"/>
      <c r="E93" s="10">
        <f t="shared" si="16"/>
        <v>89</v>
      </c>
      <c r="F93" s="10">
        <v>3</v>
      </c>
      <c r="G93" s="10">
        <v>0</v>
      </c>
      <c r="H93">
        <f t="shared" si="12"/>
        <v>3</v>
      </c>
      <c r="I93">
        <f t="shared" si="13"/>
        <v>3</v>
      </c>
      <c r="K93" s="10">
        <f t="shared" si="17"/>
        <v>89</v>
      </c>
      <c r="L93" s="10">
        <v>4</v>
      </c>
      <c r="M93" s="10">
        <v>0</v>
      </c>
      <c r="N93">
        <f t="shared" si="14"/>
        <v>4</v>
      </c>
      <c r="O93">
        <f t="shared" si="15"/>
        <v>4</v>
      </c>
    </row>
    <row r="94" spans="2:15" x14ac:dyDescent="0.2">
      <c r="B94"/>
      <c r="C94"/>
      <c r="D94"/>
      <c r="E94" s="10">
        <f t="shared" si="16"/>
        <v>90</v>
      </c>
      <c r="F94" s="10">
        <v>5</v>
      </c>
      <c r="G94" s="10">
        <v>3</v>
      </c>
      <c r="H94">
        <f t="shared" si="12"/>
        <v>8</v>
      </c>
      <c r="I94">
        <f t="shared" si="13"/>
        <v>2</v>
      </c>
      <c r="K94" s="10">
        <f t="shared" si="17"/>
        <v>90</v>
      </c>
      <c r="L94" s="10">
        <v>5</v>
      </c>
      <c r="M94" s="10">
        <v>3</v>
      </c>
      <c r="N94">
        <f t="shared" si="14"/>
        <v>8</v>
      </c>
      <c r="O94">
        <f t="shared" si="15"/>
        <v>2</v>
      </c>
    </row>
    <row r="95" spans="2:15" x14ac:dyDescent="0.2">
      <c r="B95"/>
      <c r="C95"/>
      <c r="D95"/>
      <c r="E95" s="10">
        <f t="shared" si="16"/>
        <v>91</v>
      </c>
      <c r="F95" s="10">
        <v>15</v>
      </c>
      <c r="G95" s="10">
        <v>5</v>
      </c>
      <c r="H95">
        <f t="shared" si="12"/>
        <v>20</v>
      </c>
      <c r="I95">
        <f t="shared" si="13"/>
        <v>10</v>
      </c>
      <c r="K95" s="10">
        <f t="shared" si="17"/>
        <v>91</v>
      </c>
      <c r="L95" s="10">
        <v>16</v>
      </c>
      <c r="M95" s="10">
        <v>5</v>
      </c>
      <c r="N95">
        <f t="shared" si="14"/>
        <v>21</v>
      </c>
      <c r="O95">
        <f t="shared" si="15"/>
        <v>11</v>
      </c>
    </row>
    <row r="96" spans="2:15" x14ac:dyDescent="0.2">
      <c r="B96"/>
      <c r="C96"/>
      <c r="D96"/>
      <c r="E96" s="10">
        <f t="shared" si="16"/>
        <v>92</v>
      </c>
      <c r="F96" s="10">
        <v>4</v>
      </c>
      <c r="G96" s="10">
        <v>0</v>
      </c>
      <c r="H96">
        <f t="shared" si="12"/>
        <v>4</v>
      </c>
      <c r="I96">
        <f t="shared" si="13"/>
        <v>4</v>
      </c>
      <c r="K96" s="10">
        <f t="shared" si="17"/>
        <v>92</v>
      </c>
      <c r="L96" s="10">
        <v>4</v>
      </c>
      <c r="M96" s="10">
        <v>0</v>
      </c>
      <c r="N96">
        <f t="shared" si="14"/>
        <v>4</v>
      </c>
      <c r="O96">
        <f t="shared" si="15"/>
        <v>4</v>
      </c>
    </row>
    <row r="97" spans="2:20" x14ac:dyDescent="0.2">
      <c r="B97"/>
      <c r="C97"/>
      <c r="D97"/>
      <c r="E97" s="10">
        <f t="shared" si="16"/>
        <v>93</v>
      </c>
      <c r="F97" s="10">
        <v>16</v>
      </c>
      <c r="G97" s="10">
        <v>9</v>
      </c>
      <c r="H97">
        <f t="shared" si="12"/>
        <v>25</v>
      </c>
      <c r="I97">
        <f t="shared" si="13"/>
        <v>7</v>
      </c>
      <c r="K97" s="10">
        <f t="shared" si="17"/>
        <v>93</v>
      </c>
      <c r="L97" s="10">
        <v>18</v>
      </c>
      <c r="M97" s="10">
        <v>10</v>
      </c>
      <c r="N97">
        <f t="shared" si="14"/>
        <v>28</v>
      </c>
      <c r="O97">
        <f t="shared" si="15"/>
        <v>8</v>
      </c>
    </row>
    <row r="98" spans="2:20" x14ac:dyDescent="0.2">
      <c r="B98"/>
      <c r="C98"/>
      <c r="D98"/>
      <c r="E98" s="10">
        <f t="shared" si="16"/>
        <v>94</v>
      </c>
      <c r="F98" s="10">
        <v>6</v>
      </c>
      <c r="G98" s="10">
        <v>0</v>
      </c>
      <c r="H98">
        <f t="shared" si="12"/>
        <v>6</v>
      </c>
      <c r="I98">
        <f t="shared" si="13"/>
        <v>6</v>
      </c>
      <c r="K98" s="10">
        <f t="shared" si="17"/>
        <v>94</v>
      </c>
      <c r="L98" s="10">
        <v>6</v>
      </c>
      <c r="M98" s="10">
        <v>0</v>
      </c>
      <c r="N98">
        <f t="shared" si="14"/>
        <v>6</v>
      </c>
      <c r="O98">
        <f t="shared" si="15"/>
        <v>6</v>
      </c>
    </row>
    <row r="99" spans="2:20" x14ac:dyDescent="0.2">
      <c r="B99"/>
      <c r="C99"/>
      <c r="D99"/>
      <c r="E99" s="10">
        <f t="shared" si="16"/>
        <v>95</v>
      </c>
      <c r="F99" s="10">
        <v>1</v>
      </c>
      <c r="G99" s="10">
        <v>0</v>
      </c>
      <c r="H99">
        <f t="shared" si="12"/>
        <v>1</v>
      </c>
      <c r="I99">
        <f t="shared" si="13"/>
        <v>1</v>
      </c>
      <c r="K99" s="10">
        <f t="shared" si="17"/>
        <v>95</v>
      </c>
      <c r="L99" s="10">
        <v>1</v>
      </c>
      <c r="M99" s="10">
        <v>0</v>
      </c>
      <c r="N99">
        <f t="shared" si="14"/>
        <v>1</v>
      </c>
      <c r="O99">
        <f t="shared" si="15"/>
        <v>1</v>
      </c>
    </row>
    <row r="100" spans="2:20" x14ac:dyDescent="0.2">
      <c r="B100"/>
      <c r="C100"/>
      <c r="D100"/>
      <c r="E100" s="10">
        <f t="shared" si="16"/>
        <v>96</v>
      </c>
      <c r="F100" s="10">
        <v>17</v>
      </c>
      <c r="G100" s="10">
        <v>7</v>
      </c>
      <c r="H100">
        <f t="shared" ref="H100:H103" si="18">F100+G100</f>
        <v>24</v>
      </c>
      <c r="I100">
        <f t="shared" si="13"/>
        <v>10</v>
      </c>
      <c r="K100" s="10">
        <f t="shared" si="17"/>
        <v>96</v>
      </c>
      <c r="L100" s="10">
        <v>18</v>
      </c>
      <c r="M100" s="10">
        <v>10</v>
      </c>
      <c r="N100">
        <f t="shared" ref="N100:N103" si="19">L100+M100</f>
        <v>28</v>
      </c>
      <c r="O100">
        <f t="shared" si="15"/>
        <v>8</v>
      </c>
    </row>
    <row r="101" spans="2:20" x14ac:dyDescent="0.2">
      <c r="B101"/>
      <c r="C101"/>
      <c r="D101"/>
      <c r="E101" s="10">
        <f t="shared" si="16"/>
        <v>97</v>
      </c>
      <c r="F101" s="10">
        <v>9</v>
      </c>
      <c r="G101" s="10">
        <v>3</v>
      </c>
      <c r="H101">
        <f t="shared" si="18"/>
        <v>12</v>
      </c>
      <c r="I101">
        <f t="shared" si="13"/>
        <v>6</v>
      </c>
      <c r="K101" s="10">
        <f t="shared" si="17"/>
        <v>97</v>
      </c>
      <c r="L101" s="10">
        <v>9</v>
      </c>
      <c r="M101" s="10">
        <v>4</v>
      </c>
      <c r="N101">
        <f t="shared" si="19"/>
        <v>13</v>
      </c>
      <c r="O101">
        <f t="shared" si="15"/>
        <v>5</v>
      </c>
    </row>
    <row r="102" spans="2:20" x14ac:dyDescent="0.2">
      <c r="B102"/>
      <c r="C102"/>
      <c r="D102"/>
      <c r="E102" s="10">
        <f t="shared" si="16"/>
        <v>98</v>
      </c>
      <c r="F102" s="10">
        <v>8</v>
      </c>
      <c r="G102" s="10">
        <v>0</v>
      </c>
      <c r="H102">
        <f t="shared" si="18"/>
        <v>8</v>
      </c>
      <c r="I102">
        <f t="shared" si="13"/>
        <v>8</v>
      </c>
      <c r="K102" s="10">
        <f t="shared" si="17"/>
        <v>98</v>
      </c>
      <c r="L102" s="10">
        <v>10</v>
      </c>
      <c r="M102" s="10">
        <v>0</v>
      </c>
      <c r="N102">
        <f t="shared" si="19"/>
        <v>10</v>
      </c>
      <c r="O102">
        <f t="shared" si="15"/>
        <v>10</v>
      </c>
    </row>
    <row r="103" spans="2:20" x14ac:dyDescent="0.2">
      <c r="B103"/>
      <c r="C103"/>
      <c r="D103"/>
      <c r="E103" s="10">
        <f t="shared" si="16"/>
        <v>99</v>
      </c>
      <c r="F103" s="10">
        <v>3</v>
      </c>
      <c r="G103" s="10">
        <v>0</v>
      </c>
      <c r="H103">
        <f t="shared" si="18"/>
        <v>3</v>
      </c>
      <c r="I103">
        <f t="shared" si="13"/>
        <v>3</v>
      </c>
      <c r="K103" s="10">
        <f t="shared" si="17"/>
        <v>99</v>
      </c>
      <c r="L103" s="10">
        <v>3</v>
      </c>
      <c r="M103" s="10">
        <v>0</v>
      </c>
      <c r="N103">
        <f t="shared" si="19"/>
        <v>3</v>
      </c>
      <c r="O103">
        <f t="shared" si="15"/>
        <v>3</v>
      </c>
      <c r="T103" t="s">
        <v>61</v>
      </c>
    </row>
    <row r="104" spans="2:20" x14ac:dyDescent="0.2">
      <c r="B104"/>
      <c r="C104"/>
      <c r="D104" t="s">
        <v>44</v>
      </c>
      <c r="F104" s="10">
        <f>SUM(F4:F103)</f>
        <v>1036</v>
      </c>
      <c r="G104" s="10">
        <f>SUM(G4:G103)</f>
        <v>1036</v>
      </c>
      <c r="H104" s="10">
        <f>SUM(H4:H103)</f>
        <v>2072</v>
      </c>
      <c r="I104" s="10">
        <f>SUM(I4:I103)</f>
        <v>0</v>
      </c>
      <c r="L104" s="10">
        <f>SUM(L4:L103)</f>
        <v>1134</v>
      </c>
      <c r="M104" s="10">
        <f>SUM(M4:M103)</f>
        <v>1134</v>
      </c>
      <c r="N104" s="10">
        <f>SUM(N4:N103)</f>
        <v>2268</v>
      </c>
      <c r="O104" s="10">
        <f>SUM(O4:O103)</f>
        <v>0</v>
      </c>
    </row>
    <row r="105" spans="2:20" x14ac:dyDescent="0.2">
      <c r="B105"/>
      <c r="C105"/>
      <c r="D105" t="s">
        <v>62</v>
      </c>
      <c r="F105">
        <f>AVERAGE(F4:F103)</f>
        <v>10.36</v>
      </c>
      <c r="G105">
        <f>AVERAGE(G4:G103)</f>
        <v>10.36</v>
      </c>
      <c r="H105">
        <f>AVERAGE(H4:H103)</f>
        <v>20.72</v>
      </c>
      <c r="I105">
        <f>AVERAGE(I4:I103)</f>
        <v>0</v>
      </c>
      <c r="L105">
        <f>AVERAGE(L4:L103)</f>
        <v>11.34</v>
      </c>
      <c r="M105">
        <f>AVERAGE(M4:M103)</f>
        <v>11.34</v>
      </c>
      <c r="N105">
        <f>AVERAGE(N4:N103)</f>
        <v>22.68</v>
      </c>
      <c r="O105">
        <f>AVERAGE(O4:O103)</f>
        <v>0</v>
      </c>
    </row>
    <row r="106" spans="2:20" x14ac:dyDescent="0.2">
      <c r="B106"/>
      <c r="C106"/>
      <c r="D106" t="s">
        <v>63</v>
      </c>
      <c r="F106">
        <f>MAX(F4:F103)</f>
        <v>29</v>
      </c>
      <c r="G106">
        <f>MAX(G4:G103)</f>
        <v>37</v>
      </c>
      <c r="H106">
        <f>MAX(H4:H103)</f>
        <v>63</v>
      </c>
      <c r="I106">
        <f>MAX(I4:I103)</f>
        <v>13</v>
      </c>
      <c r="L106">
        <f>MAX(L4:L103)</f>
        <v>32</v>
      </c>
      <c r="M106">
        <f>MAX(M4:M103)</f>
        <v>44</v>
      </c>
      <c r="N106">
        <f>MAX(N4:N103)</f>
        <v>68</v>
      </c>
      <c r="O106">
        <f>MAX(O4:O103)</f>
        <v>13</v>
      </c>
    </row>
    <row r="107" spans="2:20" x14ac:dyDescent="0.2">
      <c r="B107"/>
      <c r="C107"/>
      <c r="D107" t="s">
        <v>64</v>
      </c>
      <c r="F107">
        <f>MIN(F4:F103)</f>
        <v>0</v>
      </c>
      <c r="G107">
        <f>MIN(G4:G103)</f>
        <v>0</v>
      </c>
      <c r="H107">
        <f>MIN(H4:H103)</f>
        <v>1</v>
      </c>
      <c r="I107">
        <f>MIN(I4:I103)</f>
        <v>-27</v>
      </c>
      <c r="L107">
        <f>MIN(L4:L103)</f>
        <v>0</v>
      </c>
      <c r="M107">
        <f>MIN(M4:M103)</f>
        <v>0</v>
      </c>
      <c r="N107">
        <f>MIN(N4:N103)</f>
        <v>1</v>
      </c>
      <c r="O107">
        <f>MIN(O4:O103)</f>
        <v>-33</v>
      </c>
    </row>
    <row r="108" spans="2:20" x14ac:dyDescent="0.2">
      <c r="B108"/>
      <c r="C108"/>
      <c r="D108"/>
    </row>
    <row r="109" spans="2:20" x14ac:dyDescent="0.2">
      <c r="B109"/>
      <c r="C109"/>
      <c r="D109"/>
    </row>
    <row r="110" spans="2:20" x14ac:dyDescent="0.2">
      <c r="B110"/>
      <c r="C110"/>
      <c r="D110"/>
    </row>
    <row r="111" spans="2:20" x14ac:dyDescent="0.2">
      <c r="B111"/>
      <c r="C111"/>
      <c r="D111"/>
    </row>
    <row r="112" spans="2:20" x14ac:dyDescent="0.2">
      <c r="B112"/>
      <c r="C112"/>
      <c r="D112"/>
    </row>
    <row r="113" spans="2:4" x14ac:dyDescent="0.2">
      <c r="B113"/>
      <c r="C113"/>
      <c r="D113"/>
    </row>
    <row r="114" spans="2:4" x14ac:dyDescent="0.2">
      <c r="B114"/>
      <c r="C114"/>
      <c r="D114"/>
    </row>
    <row r="115" spans="2:4" x14ac:dyDescent="0.2">
      <c r="B115"/>
      <c r="C115"/>
      <c r="D115"/>
    </row>
    <row r="116" spans="2:4" x14ac:dyDescent="0.2">
      <c r="B116"/>
      <c r="C116"/>
      <c r="D116"/>
    </row>
    <row r="117" spans="2:4" x14ac:dyDescent="0.2">
      <c r="B117"/>
      <c r="C117"/>
      <c r="D117"/>
    </row>
    <row r="118" spans="2:4" x14ac:dyDescent="0.2">
      <c r="B118"/>
      <c r="C118"/>
      <c r="D118"/>
    </row>
    <row r="119" spans="2:4" x14ac:dyDescent="0.2">
      <c r="B119"/>
      <c r="C119"/>
      <c r="D119"/>
    </row>
    <row r="120" spans="2:4" x14ac:dyDescent="0.2">
      <c r="B120"/>
      <c r="C120"/>
      <c r="D120"/>
    </row>
    <row r="121" spans="2:4" x14ac:dyDescent="0.2">
      <c r="B121"/>
      <c r="C121"/>
      <c r="D121"/>
    </row>
    <row r="122" spans="2:4" x14ac:dyDescent="0.2">
      <c r="B122"/>
      <c r="C122"/>
      <c r="D122"/>
    </row>
    <row r="123" spans="2:4" x14ac:dyDescent="0.2">
      <c r="B123"/>
      <c r="C123"/>
      <c r="D123"/>
    </row>
    <row r="124" spans="2:4" x14ac:dyDescent="0.2">
      <c r="B124"/>
      <c r="C124"/>
      <c r="D124"/>
    </row>
    <row r="125" spans="2:4" x14ac:dyDescent="0.2">
      <c r="B125"/>
      <c r="C125"/>
      <c r="D125"/>
    </row>
    <row r="126" spans="2:4" x14ac:dyDescent="0.2">
      <c r="B126"/>
      <c r="C126"/>
      <c r="D126"/>
    </row>
    <row r="127" spans="2:4" x14ac:dyDescent="0.2">
      <c r="B127"/>
      <c r="C127"/>
      <c r="D127"/>
    </row>
    <row r="128" spans="2:4" x14ac:dyDescent="0.2">
      <c r="B128"/>
      <c r="C128"/>
      <c r="D128"/>
    </row>
    <row r="129" spans="2:4" x14ac:dyDescent="0.2">
      <c r="B129"/>
      <c r="C129"/>
      <c r="D129"/>
    </row>
    <row r="130" spans="2:4" x14ac:dyDescent="0.2">
      <c r="B130"/>
      <c r="C130"/>
      <c r="D130"/>
    </row>
    <row r="131" spans="2:4" x14ac:dyDescent="0.2">
      <c r="B131"/>
      <c r="C131"/>
      <c r="D131"/>
    </row>
    <row r="132" spans="2:4" x14ac:dyDescent="0.2">
      <c r="B132"/>
      <c r="C132"/>
      <c r="D132"/>
    </row>
    <row r="133" spans="2:4" x14ac:dyDescent="0.2">
      <c r="B133"/>
      <c r="C133"/>
      <c r="D133"/>
    </row>
    <row r="134" spans="2:4" x14ac:dyDescent="0.2">
      <c r="B134"/>
      <c r="C134"/>
      <c r="D134"/>
    </row>
    <row r="135" spans="2:4" x14ac:dyDescent="0.2">
      <c r="B135"/>
      <c r="C135"/>
      <c r="D135"/>
    </row>
    <row r="136" spans="2:4" x14ac:dyDescent="0.2">
      <c r="B136"/>
      <c r="C136"/>
      <c r="D136"/>
    </row>
    <row r="137" spans="2:4" x14ac:dyDescent="0.2">
      <c r="B137"/>
      <c r="C137"/>
      <c r="D137"/>
    </row>
    <row r="138" spans="2:4" x14ac:dyDescent="0.2">
      <c r="B138"/>
      <c r="C138"/>
      <c r="D138"/>
    </row>
    <row r="139" spans="2:4" x14ac:dyDescent="0.2">
      <c r="B139"/>
      <c r="C139"/>
      <c r="D139"/>
    </row>
    <row r="140" spans="2:4" x14ac:dyDescent="0.2">
      <c r="B140"/>
      <c r="C140"/>
      <c r="D140"/>
    </row>
    <row r="141" spans="2:4" x14ac:dyDescent="0.2">
      <c r="B141"/>
      <c r="C141"/>
      <c r="D141"/>
    </row>
    <row r="142" spans="2:4" x14ac:dyDescent="0.2">
      <c r="B142"/>
      <c r="C142"/>
      <c r="D142"/>
    </row>
    <row r="143" spans="2:4" x14ac:dyDescent="0.2">
      <c r="B143"/>
      <c r="C143"/>
      <c r="D143"/>
    </row>
    <row r="144" spans="2:4" x14ac:dyDescent="0.2">
      <c r="B144"/>
      <c r="C144"/>
      <c r="D144"/>
    </row>
    <row r="145" spans="2:4" x14ac:dyDescent="0.2">
      <c r="B145"/>
      <c r="C145"/>
      <c r="D145"/>
    </row>
    <row r="146" spans="2:4" x14ac:dyDescent="0.2">
      <c r="B146"/>
      <c r="C146"/>
      <c r="D146"/>
    </row>
    <row r="147" spans="2:4" x14ac:dyDescent="0.2">
      <c r="B147"/>
      <c r="C147"/>
      <c r="D147"/>
    </row>
    <row r="148" spans="2:4" x14ac:dyDescent="0.2">
      <c r="B148"/>
      <c r="C148"/>
      <c r="D148"/>
    </row>
    <row r="149" spans="2:4" x14ac:dyDescent="0.2">
      <c r="B149"/>
      <c r="C149"/>
      <c r="D149"/>
    </row>
    <row r="150" spans="2:4" x14ac:dyDescent="0.2">
      <c r="B150"/>
      <c r="C150"/>
      <c r="D150"/>
    </row>
    <row r="151" spans="2:4" x14ac:dyDescent="0.2">
      <c r="B151"/>
      <c r="C151"/>
      <c r="D151"/>
    </row>
    <row r="152" spans="2:4" x14ac:dyDescent="0.2">
      <c r="B152"/>
      <c r="C152"/>
      <c r="D152"/>
    </row>
    <row r="153" spans="2:4" x14ac:dyDescent="0.2">
      <c r="B153"/>
      <c r="C153"/>
      <c r="D153"/>
    </row>
    <row r="154" spans="2:4" x14ac:dyDescent="0.2">
      <c r="B154"/>
      <c r="C154"/>
      <c r="D154"/>
    </row>
    <row r="155" spans="2:4" x14ac:dyDescent="0.2">
      <c r="B155"/>
      <c r="C155"/>
      <c r="D155"/>
    </row>
    <row r="156" spans="2:4" x14ac:dyDescent="0.2">
      <c r="B156"/>
      <c r="C156"/>
      <c r="D156"/>
    </row>
    <row r="157" spans="2:4" x14ac:dyDescent="0.2">
      <c r="B157"/>
      <c r="C157"/>
      <c r="D157"/>
    </row>
    <row r="158" spans="2:4" x14ac:dyDescent="0.2">
      <c r="B158"/>
      <c r="C158"/>
      <c r="D158"/>
    </row>
    <row r="159" spans="2:4" x14ac:dyDescent="0.2">
      <c r="B159"/>
      <c r="C159"/>
      <c r="D159"/>
    </row>
    <row r="160" spans="2:4" x14ac:dyDescent="0.2">
      <c r="B160"/>
      <c r="C160"/>
      <c r="D160"/>
    </row>
    <row r="161" spans="2:4" x14ac:dyDescent="0.2">
      <c r="B161"/>
      <c r="C161"/>
      <c r="D161"/>
    </row>
    <row r="162" spans="2:4" x14ac:dyDescent="0.2">
      <c r="B162"/>
      <c r="C162"/>
      <c r="D162"/>
    </row>
    <row r="163" spans="2:4" x14ac:dyDescent="0.2">
      <c r="B163"/>
      <c r="C163"/>
      <c r="D163"/>
    </row>
    <row r="164" spans="2:4" x14ac:dyDescent="0.2">
      <c r="B164"/>
      <c r="C164"/>
      <c r="D164"/>
    </row>
    <row r="165" spans="2:4" x14ac:dyDescent="0.2">
      <c r="B165"/>
      <c r="C165"/>
      <c r="D165"/>
    </row>
    <row r="166" spans="2:4" x14ac:dyDescent="0.2">
      <c r="B166"/>
      <c r="C166"/>
      <c r="D166"/>
    </row>
    <row r="167" spans="2:4" x14ac:dyDescent="0.2">
      <c r="B167"/>
      <c r="C167"/>
      <c r="D167"/>
    </row>
    <row r="168" spans="2:4" x14ac:dyDescent="0.2">
      <c r="B168"/>
      <c r="C168"/>
      <c r="D168"/>
    </row>
    <row r="169" spans="2:4" x14ac:dyDescent="0.2">
      <c r="B169"/>
      <c r="C169"/>
      <c r="D169"/>
    </row>
    <row r="170" spans="2:4" x14ac:dyDescent="0.2">
      <c r="B170"/>
      <c r="C170"/>
      <c r="D170"/>
    </row>
    <row r="171" spans="2:4" x14ac:dyDescent="0.2">
      <c r="B171"/>
      <c r="C171"/>
      <c r="D171"/>
    </row>
    <row r="172" spans="2:4" x14ac:dyDescent="0.2">
      <c r="B172"/>
      <c r="C172"/>
      <c r="D172"/>
    </row>
    <row r="173" spans="2:4" x14ac:dyDescent="0.2">
      <c r="B173"/>
      <c r="C173"/>
      <c r="D173"/>
    </row>
    <row r="174" spans="2:4" x14ac:dyDescent="0.2">
      <c r="B174"/>
      <c r="C174"/>
      <c r="D174"/>
    </row>
    <row r="175" spans="2:4" x14ac:dyDescent="0.2">
      <c r="B175"/>
      <c r="C175"/>
      <c r="D175"/>
    </row>
    <row r="176" spans="2:4" x14ac:dyDescent="0.2">
      <c r="B176"/>
      <c r="C176"/>
      <c r="D176"/>
    </row>
    <row r="177" spans="2:4" x14ac:dyDescent="0.2">
      <c r="B177"/>
      <c r="C177"/>
      <c r="D177"/>
    </row>
    <row r="178" spans="2:4" x14ac:dyDescent="0.2">
      <c r="B178"/>
      <c r="C178"/>
      <c r="D178"/>
    </row>
    <row r="179" spans="2:4" x14ac:dyDescent="0.2">
      <c r="B179"/>
      <c r="C179"/>
      <c r="D179"/>
    </row>
    <row r="180" spans="2:4" x14ac:dyDescent="0.2">
      <c r="B180"/>
      <c r="C180"/>
      <c r="D180"/>
    </row>
    <row r="181" spans="2:4" x14ac:dyDescent="0.2">
      <c r="B181"/>
      <c r="C181"/>
      <c r="D181"/>
    </row>
    <row r="182" spans="2:4" x14ac:dyDescent="0.2">
      <c r="B182"/>
      <c r="C182"/>
      <c r="D182"/>
    </row>
    <row r="183" spans="2:4" x14ac:dyDescent="0.2">
      <c r="B183"/>
      <c r="C183"/>
      <c r="D183"/>
    </row>
    <row r="184" spans="2:4" x14ac:dyDescent="0.2">
      <c r="B184"/>
      <c r="C184"/>
      <c r="D184"/>
    </row>
    <row r="185" spans="2:4" x14ac:dyDescent="0.2">
      <c r="B185"/>
      <c r="C185"/>
      <c r="D185"/>
    </row>
    <row r="186" spans="2:4" x14ac:dyDescent="0.2">
      <c r="B186"/>
      <c r="C186"/>
      <c r="D186"/>
    </row>
    <row r="187" spans="2:4" x14ac:dyDescent="0.2">
      <c r="B187"/>
      <c r="C187"/>
      <c r="D187"/>
    </row>
    <row r="188" spans="2:4" x14ac:dyDescent="0.2">
      <c r="B188"/>
      <c r="C188"/>
      <c r="D188"/>
    </row>
    <row r="189" spans="2:4" x14ac:dyDescent="0.2">
      <c r="B189"/>
      <c r="C189"/>
      <c r="D189"/>
    </row>
    <row r="190" spans="2:4" x14ac:dyDescent="0.2">
      <c r="B190"/>
      <c r="C190"/>
      <c r="D190"/>
    </row>
    <row r="191" spans="2:4" x14ac:dyDescent="0.2">
      <c r="B191"/>
      <c r="C191"/>
      <c r="D191"/>
    </row>
    <row r="192" spans="2:4" x14ac:dyDescent="0.2">
      <c r="B192"/>
      <c r="C192"/>
      <c r="D192"/>
    </row>
    <row r="193" spans="2:4" x14ac:dyDescent="0.2">
      <c r="B193"/>
      <c r="C193"/>
      <c r="D193"/>
    </row>
    <row r="194" spans="2:4" x14ac:dyDescent="0.2">
      <c r="B194"/>
      <c r="C194"/>
      <c r="D194"/>
    </row>
    <row r="195" spans="2:4" x14ac:dyDescent="0.2">
      <c r="B195"/>
      <c r="C195"/>
      <c r="D195"/>
    </row>
    <row r="196" spans="2:4" x14ac:dyDescent="0.2">
      <c r="B196"/>
      <c r="C196"/>
      <c r="D196"/>
    </row>
    <row r="197" spans="2:4" x14ac:dyDescent="0.2">
      <c r="B197"/>
      <c r="C197"/>
      <c r="D197"/>
    </row>
    <row r="198" spans="2:4" x14ac:dyDescent="0.2">
      <c r="B198"/>
      <c r="C198"/>
      <c r="D198"/>
    </row>
    <row r="199" spans="2:4" x14ac:dyDescent="0.2">
      <c r="B199"/>
      <c r="C199"/>
      <c r="D199"/>
    </row>
    <row r="200" spans="2:4" x14ac:dyDescent="0.2">
      <c r="B200"/>
      <c r="C200"/>
      <c r="D200"/>
    </row>
    <row r="201" spans="2:4" x14ac:dyDescent="0.2">
      <c r="B201"/>
      <c r="C201"/>
      <c r="D201"/>
    </row>
    <row r="202" spans="2:4" x14ac:dyDescent="0.2">
      <c r="B202"/>
      <c r="C202"/>
      <c r="D202"/>
    </row>
    <row r="203" spans="2:4" x14ac:dyDescent="0.2">
      <c r="B203"/>
      <c r="C203"/>
      <c r="D203"/>
    </row>
    <row r="204" spans="2:4" x14ac:dyDescent="0.2">
      <c r="B204"/>
      <c r="C204"/>
      <c r="D204"/>
    </row>
    <row r="205" spans="2:4" x14ac:dyDescent="0.2">
      <c r="B205"/>
      <c r="C205"/>
      <c r="D205"/>
    </row>
    <row r="206" spans="2:4" x14ac:dyDescent="0.2">
      <c r="B206"/>
      <c r="C206"/>
      <c r="D206"/>
    </row>
    <row r="207" spans="2:4" x14ac:dyDescent="0.2">
      <c r="B207"/>
      <c r="C207"/>
      <c r="D207"/>
    </row>
    <row r="208" spans="2:4" x14ac:dyDescent="0.2">
      <c r="B208"/>
      <c r="C208"/>
      <c r="D208"/>
    </row>
    <row r="209" spans="2:4" x14ac:dyDescent="0.2">
      <c r="B209"/>
      <c r="C209"/>
      <c r="D209"/>
    </row>
    <row r="210" spans="2:4" x14ac:dyDescent="0.2">
      <c r="B210"/>
      <c r="C210"/>
      <c r="D210"/>
    </row>
    <row r="211" spans="2:4" x14ac:dyDescent="0.2">
      <c r="B211"/>
      <c r="C211"/>
      <c r="D211"/>
    </row>
    <row r="212" spans="2:4" x14ac:dyDescent="0.2">
      <c r="B212"/>
      <c r="C212"/>
      <c r="D212"/>
    </row>
    <row r="213" spans="2:4" x14ac:dyDescent="0.2">
      <c r="B213"/>
      <c r="C213"/>
      <c r="D213"/>
    </row>
    <row r="214" spans="2:4" x14ac:dyDescent="0.2">
      <c r="B214"/>
      <c r="C214"/>
      <c r="D214"/>
    </row>
    <row r="215" spans="2:4" x14ac:dyDescent="0.2">
      <c r="B215"/>
      <c r="C215"/>
      <c r="D215"/>
    </row>
    <row r="216" spans="2:4" x14ac:dyDescent="0.2">
      <c r="B216"/>
      <c r="C216"/>
      <c r="D216"/>
    </row>
    <row r="217" spans="2:4" x14ac:dyDescent="0.2">
      <c r="B217"/>
      <c r="C217"/>
      <c r="D217"/>
    </row>
    <row r="218" spans="2:4" x14ac:dyDescent="0.2">
      <c r="B218"/>
      <c r="C218"/>
      <c r="D218"/>
    </row>
    <row r="219" spans="2:4" x14ac:dyDescent="0.2">
      <c r="B219"/>
      <c r="C219"/>
      <c r="D219"/>
    </row>
    <row r="220" spans="2:4" x14ac:dyDescent="0.2">
      <c r="B220"/>
      <c r="C220"/>
      <c r="D220"/>
    </row>
    <row r="221" spans="2:4" x14ac:dyDescent="0.2">
      <c r="B221"/>
      <c r="C221"/>
      <c r="D221"/>
    </row>
    <row r="222" spans="2:4" x14ac:dyDescent="0.2">
      <c r="B222"/>
      <c r="C222"/>
      <c r="D222"/>
    </row>
    <row r="223" spans="2:4" x14ac:dyDescent="0.2">
      <c r="B223"/>
      <c r="C223"/>
      <c r="D223"/>
    </row>
    <row r="224" spans="2:4" x14ac:dyDescent="0.2">
      <c r="B224"/>
      <c r="C224"/>
      <c r="D224"/>
    </row>
    <row r="225" spans="2:4" x14ac:dyDescent="0.2">
      <c r="B225"/>
      <c r="C225"/>
      <c r="D225"/>
    </row>
    <row r="226" spans="2:4" x14ac:dyDescent="0.2">
      <c r="B226"/>
      <c r="C226"/>
      <c r="D226"/>
    </row>
    <row r="227" spans="2:4" x14ac:dyDescent="0.2">
      <c r="B227"/>
      <c r="C227"/>
      <c r="D227"/>
    </row>
    <row r="228" spans="2:4" x14ac:dyDescent="0.2">
      <c r="B228"/>
      <c r="C228"/>
      <c r="D228"/>
    </row>
    <row r="229" spans="2:4" x14ac:dyDescent="0.2">
      <c r="B229"/>
      <c r="C229"/>
      <c r="D229"/>
    </row>
    <row r="230" spans="2:4" x14ac:dyDescent="0.2">
      <c r="B230"/>
      <c r="C230"/>
      <c r="D230"/>
    </row>
    <row r="231" spans="2:4" x14ac:dyDescent="0.2">
      <c r="B231"/>
      <c r="C231"/>
      <c r="D231"/>
    </row>
    <row r="232" spans="2:4" x14ac:dyDescent="0.2">
      <c r="B232"/>
      <c r="C232"/>
      <c r="D232"/>
    </row>
    <row r="233" spans="2:4" x14ac:dyDescent="0.2">
      <c r="B233"/>
      <c r="C233"/>
      <c r="D233"/>
    </row>
    <row r="234" spans="2:4" x14ac:dyDescent="0.2">
      <c r="B234"/>
      <c r="C234"/>
      <c r="D234"/>
    </row>
    <row r="235" spans="2:4" x14ac:dyDescent="0.2">
      <c r="B235"/>
      <c r="C235"/>
      <c r="D235"/>
    </row>
    <row r="236" spans="2:4" x14ac:dyDescent="0.2">
      <c r="B236"/>
      <c r="C236"/>
      <c r="D236"/>
    </row>
    <row r="237" spans="2:4" x14ac:dyDescent="0.2">
      <c r="B237"/>
      <c r="C237"/>
      <c r="D237"/>
    </row>
    <row r="238" spans="2:4" x14ac:dyDescent="0.2">
      <c r="B238"/>
      <c r="C238"/>
      <c r="D238"/>
    </row>
    <row r="239" spans="2:4" x14ac:dyDescent="0.2">
      <c r="B239"/>
      <c r="C239"/>
      <c r="D239"/>
    </row>
    <row r="240" spans="2:4" x14ac:dyDescent="0.2">
      <c r="B240"/>
      <c r="C240"/>
      <c r="D240"/>
    </row>
    <row r="241" spans="2:4" x14ac:dyDescent="0.2">
      <c r="B241"/>
      <c r="C241"/>
      <c r="D241"/>
    </row>
    <row r="242" spans="2:4" x14ac:dyDescent="0.2">
      <c r="B242"/>
      <c r="C242"/>
      <c r="D242"/>
    </row>
    <row r="243" spans="2:4" x14ac:dyDescent="0.2">
      <c r="B243"/>
      <c r="C243"/>
      <c r="D243"/>
    </row>
    <row r="244" spans="2:4" x14ac:dyDescent="0.2">
      <c r="B244"/>
      <c r="C244"/>
      <c r="D244"/>
    </row>
    <row r="245" spans="2:4" x14ac:dyDescent="0.2">
      <c r="B245"/>
      <c r="C245"/>
      <c r="D245"/>
    </row>
    <row r="246" spans="2:4" x14ac:dyDescent="0.2">
      <c r="B246"/>
      <c r="C246"/>
      <c r="D246"/>
    </row>
    <row r="247" spans="2:4" x14ac:dyDescent="0.2">
      <c r="B247"/>
      <c r="C247"/>
      <c r="D247"/>
    </row>
    <row r="248" spans="2:4" x14ac:dyDescent="0.2">
      <c r="B248"/>
      <c r="C248"/>
      <c r="D248"/>
    </row>
    <row r="249" spans="2:4" x14ac:dyDescent="0.2">
      <c r="B249"/>
      <c r="C249"/>
      <c r="D249"/>
    </row>
    <row r="250" spans="2:4" x14ac:dyDescent="0.2">
      <c r="B250"/>
      <c r="C250"/>
      <c r="D250"/>
    </row>
    <row r="251" spans="2:4" x14ac:dyDescent="0.2">
      <c r="B251"/>
      <c r="C251"/>
      <c r="D251"/>
    </row>
    <row r="252" spans="2:4" x14ac:dyDescent="0.2">
      <c r="B252"/>
      <c r="C252"/>
      <c r="D252"/>
    </row>
    <row r="253" spans="2:4" x14ac:dyDescent="0.2">
      <c r="B253"/>
      <c r="C253"/>
      <c r="D253"/>
    </row>
    <row r="254" spans="2:4" x14ac:dyDescent="0.2">
      <c r="B254"/>
      <c r="C254"/>
      <c r="D254"/>
    </row>
    <row r="255" spans="2:4" x14ac:dyDescent="0.2">
      <c r="B255"/>
      <c r="C255"/>
      <c r="D255"/>
    </row>
    <row r="256" spans="2:4" x14ac:dyDescent="0.2">
      <c r="B256"/>
      <c r="C256"/>
      <c r="D256"/>
    </row>
    <row r="257" spans="2:4" x14ac:dyDescent="0.2">
      <c r="B257"/>
      <c r="C257"/>
      <c r="D257"/>
    </row>
    <row r="258" spans="2:4" x14ac:dyDescent="0.2">
      <c r="B258"/>
      <c r="C258"/>
      <c r="D258"/>
    </row>
    <row r="259" spans="2:4" x14ac:dyDescent="0.2">
      <c r="B259"/>
      <c r="C259"/>
      <c r="D259"/>
    </row>
    <row r="260" spans="2:4" x14ac:dyDescent="0.2">
      <c r="B260"/>
      <c r="C260"/>
      <c r="D260"/>
    </row>
    <row r="261" spans="2:4" x14ac:dyDescent="0.2">
      <c r="B261"/>
      <c r="C261"/>
      <c r="D261"/>
    </row>
    <row r="262" spans="2:4" x14ac:dyDescent="0.2">
      <c r="B262"/>
      <c r="C262"/>
      <c r="D262"/>
    </row>
    <row r="263" spans="2:4" x14ac:dyDescent="0.2">
      <c r="B263"/>
      <c r="C263"/>
      <c r="D263"/>
    </row>
    <row r="264" spans="2:4" x14ac:dyDescent="0.2">
      <c r="B264"/>
      <c r="C264"/>
      <c r="D264"/>
    </row>
    <row r="265" spans="2:4" x14ac:dyDescent="0.2">
      <c r="B265"/>
      <c r="C265"/>
      <c r="D265"/>
    </row>
    <row r="266" spans="2:4" x14ac:dyDescent="0.2">
      <c r="B266"/>
      <c r="C266"/>
      <c r="D266"/>
    </row>
    <row r="267" spans="2:4" x14ac:dyDescent="0.2">
      <c r="B267"/>
      <c r="C267"/>
      <c r="D267"/>
    </row>
    <row r="268" spans="2:4" x14ac:dyDescent="0.2">
      <c r="B268"/>
      <c r="C268"/>
      <c r="D268"/>
    </row>
    <row r="269" spans="2:4" x14ac:dyDescent="0.2">
      <c r="B269"/>
      <c r="C269"/>
      <c r="D269"/>
    </row>
    <row r="270" spans="2:4" x14ac:dyDescent="0.2">
      <c r="B270"/>
      <c r="C270"/>
      <c r="D270"/>
    </row>
    <row r="271" spans="2:4" x14ac:dyDescent="0.2">
      <c r="B271"/>
      <c r="C271"/>
      <c r="D271"/>
    </row>
    <row r="272" spans="2:4" x14ac:dyDescent="0.2">
      <c r="B272"/>
      <c r="C272"/>
      <c r="D272"/>
    </row>
    <row r="273" spans="2:4" x14ac:dyDescent="0.2">
      <c r="B273"/>
      <c r="C273"/>
      <c r="D273"/>
    </row>
    <row r="274" spans="2:4" x14ac:dyDescent="0.2">
      <c r="B274"/>
      <c r="C274"/>
      <c r="D274"/>
    </row>
    <row r="275" spans="2:4" x14ac:dyDescent="0.2">
      <c r="B275"/>
      <c r="C275"/>
      <c r="D275"/>
    </row>
    <row r="276" spans="2:4" x14ac:dyDescent="0.2">
      <c r="B276"/>
      <c r="C276"/>
      <c r="D276"/>
    </row>
    <row r="277" spans="2:4" x14ac:dyDescent="0.2">
      <c r="B277"/>
      <c r="C277"/>
      <c r="D277"/>
    </row>
    <row r="278" spans="2:4" x14ac:dyDescent="0.2">
      <c r="B278"/>
      <c r="C278"/>
      <c r="D278"/>
    </row>
    <row r="279" spans="2:4" x14ac:dyDescent="0.2">
      <c r="B279"/>
      <c r="C279"/>
      <c r="D279"/>
    </row>
    <row r="280" spans="2:4" x14ac:dyDescent="0.2">
      <c r="B280"/>
      <c r="C280"/>
      <c r="D280"/>
    </row>
    <row r="281" spans="2:4" x14ac:dyDescent="0.2">
      <c r="B281"/>
      <c r="C281"/>
      <c r="D281"/>
    </row>
    <row r="282" spans="2:4" x14ac:dyDescent="0.2">
      <c r="B282"/>
      <c r="C282"/>
      <c r="D282"/>
    </row>
    <row r="283" spans="2:4" x14ac:dyDescent="0.2">
      <c r="B283"/>
      <c r="C283"/>
      <c r="D283"/>
    </row>
    <row r="284" spans="2:4" x14ac:dyDescent="0.2">
      <c r="B284"/>
      <c r="C284"/>
      <c r="D284"/>
    </row>
    <row r="285" spans="2:4" x14ac:dyDescent="0.2">
      <c r="B285"/>
      <c r="C285"/>
      <c r="D285"/>
    </row>
    <row r="286" spans="2:4" x14ac:dyDescent="0.2">
      <c r="B286"/>
      <c r="C286"/>
      <c r="D286"/>
    </row>
    <row r="287" spans="2:4" x14ac:dyDescent="0.2">
      <c r="B287"/>
      <c r="C287"/>
      <c r="D287"/>
    </row>
    <row r="288" spans="2:4" x14ac:dyDescent="0.2">
      <c r="B288"/>
      <c r="C288"/>
      <c r="D288"/>
    </row>
    <row r="289" spans="2:4" x14ac:dyDescent="0.2">
      <c r="B289"/>
      <c r="C289"/>
      <c r="D289"/>
    </row>
    <row r="290" spans="2:4" x14ac:dyDescent="0.2">
      <c r="B290"/>
      <c r="C290"/>
      <c r="D290"/>
    </row>
    <row r="291" spans="2:4" x14ac:dyDescent="0.2">
      <c r="B291"/>
      <c r="C291"/>
      <c r="D291"/>
    </row>
    <row r="292" spans="2:4" x14ac:dyDescent="0.2">
      <c r="B292"/>
      <c r="C292"/>
      <c r="D292"/>
    </row>
    <row r="293" spans="2:4" x14ac:dyDescent="0.2">
      <c r="B293"/>
      <c r="C293"/>
      <c r="D293"/>
    </row>
    <row r="294" spans="2:4" x14ac:dyDescent="0.2">
      <c r="B294"/>
      <c r="C294"/>
      <c r="D294"/>
    </row>
    <row r="295" spans="2:4" x14ac:dyDescent="0.2">
      <c r="B295"/>
      <c r="C295"/>
      <c r="D295"/>
    </row>
    <row r="296" spans="2:4" x14ac:dyDescent="0.2">
      <c r="B296"/>
      <c r="C296"/>
      <c r="D296"/>
    </row>
    <row r="297" spans="2:4" x14ac:dyDescent="0.2">
      <c r="B297"/>
      <c r="C297"/>
      <c r="D297"/>
    </row>
    <row r="298" spans="2:4" x14ac:dyDescent="0.2">
      <c r="B298"/>
      <c r="C298"/>
      <c r="D298"/>
    </row>
    <row r="299" spans="2:4" x14ac:dyDescent="0.2">
      <c r="B299"/>
      <c r="C299"/>
      <c r="D299"/>
    </row>
    <row r="300" spans="2:4" x14ac:dyDescent="0.2">
      <c r="B300"/>
      <c r="C300"/>
      <c r="D300"/>
    </row>
    <row r="301" spans="2:4" x14ac:dyDescent="0.2">
      <c r="B301"/>
      <c r="C301"/>
      <c r="D301"/>
    </row>
    <row r="302" spans="2:4" x14ac:dyDescent="0.2">
      <c r="B302"/>
      <c r="C302"/>
      <c r="D302"/>
    </row>
    <row r="303" spans="2:4" x14ac:dyDescent="0.2">
      <c r="B303"/>
      <c r="C303"/>
      <c r="D303"/>
    </row>
    <row r="304" spans="2:4" x14ac:dyDescent="0.2">
      <c r="B304"/>
      <c r="C304"/>
      <c r="D304"/>
    </row>
    <row r="305" spans="2:4" x14ac:dyDescent="0.2">
      <c r="B305"/>
      <c r="C305"/>
      <c r="D305"/>
    </row>
    <row r="306" spans="2:4" x14ac:dyDescent="0.2">
      <c r="B306"/>
      <c r="C306"/>
      <c r="D306"/>
    </row>
    <row r="307" spans="2:4" x14ac:dyDescent="0.2">
      <c r="B307"/>
      <c r="C307"/>
      <c r="D307"/>
    </row>
    <row r="308" spans="2:4" x14ac:dyDescent="0.2">
      <c r="B308"/>
      <c r="C308"/>
      <c r="D308"/>
    </row>
    <row r="309" spans="2:4" x14ac:dyDescent="0.2">
      <c r="B309"/>
      <c r="C309"/>
      <c r="D309"/>
    </row>
    <row r="310" spans="2:4" x14ac:dyDescent="0.2">
      <c r="B310"/>
      <c r="C310"/>
      <c r="D310"/>
    </row>
    <row r="311" spans="2:4" x14ac:dyDescent="0.2">
      <c r="B311"/>
      <c r="C311"/>
      <c r="D311"/>
    </row>
    <row r="312" spans="2:4" x14ac:dyDescent="0.2">
      <c r="B312"/>
      <c r="C312"/>
      <c r="D312"/>
    </row>
    <row r="313" spans="2:4" x14ac:dyDescent="0.2">
      <c r="B313"/>
      <c r="C313"/>
      <c r="D313"/>
    </row>
    <row r="314" spans="2:4" x14ac:dyDescent="0.2">
      <c r="B314"/>
      <c r="C314"/>
      <c r="D314"/>
    </row>
    <row r="315" spans="2:4" x14ac:dyDescent="0.2">
      <c r="B315"/>
      <c r="C315"/>
      <c r="D315"/>
    </row>
    <row r="316" spans="2:4" x14ac:dyDescent="0.2">
      <c r="B316"/>
      <c r="C316"/>
      <c r="D316"/>
    </row>
    <row r="317" spans="2:4" x14ac:dyDescent="0.2">
      <c r="B317"/>
      <c r="C317"/>
      <c r="D317"/>
    </row>
    <row r="318" spans="2:4" x14ac:dyDescent="0.2">
      <c r="B318"/>
      <c r="C318"/>
      <c r="D318"/>
    </row>
    <row r="319" spans="2:4" x14ac:dyDescent="0.2">
      <c r="B319"/>
      <c r="C319"/>
      <c r="D319"/>
    </row>
    <row r="320" spans="2:4" x14ac:dyDescent="0.2">
      <c r="B320"/>
      <c r="C320"/>
      <c r="D320"/>
    </row>
    <row r="321" spans="2:4" x14ac:dyDescent="0.2">
      <c r="B321"/>
      <c r="C321"/>
      <c r="D321"/>
    </row>
    <row r="322" spans="2:4" x14ac:dyDescent="0.2">
      <c r="B322"/>
      <c r="C322"/>
      <c r="D322"/>
    </row>
    <row r="323" spans="2:4" x14ac:dyDescent="0.2">
      <c r="B323"/>
      <c r="C323"/>
      <c r="D323"/>
    </row>
    <row r="324" spans="2:4" x14ac:dyDescent="0.2">
      <c r="B324"/>
      <c r="C324"/>
      <c r="D324"/>
    </row>
    <row r="325" spans="2:4" x14ac:dyDescent="0.2">
      <c r="B325"/>
      <c r="C325"/>
      <c r="D325"/>
    </row>
    <row r="326" spans="2:4" x14ac:dyDescent="0.2">
      <c r="B326"/>
      <c r="C326"/>
      <c r="D326"/>
    </row>
    <row r="327" spans="2:4" x14ac:dyDescent="0.2">
      <c r="B327"/>
      <c r="C327"/>
      <c r="D327"/>
    </row>
    <row r="328" spans="2:4" x14ac:dyDescent="0.2">
      <c r="B328"/>
      <c r="C328"/>
      <c r="D328"/>
    </row>
    <row r="329" spans="2:4" x14ac:dyDescent="0.2">
      <c r="B329"/>
      <c r="C329"/>
      <c r="D329"/>
    </row>
    <row r="330" spans="2:4" x14ac:dyDescent="0.2">
      <c r="B330"/>
      <c r="C330"/>
      <c r="D330"/>
    </row>
    <row r="331" spans="2:4" x14ac:dyDescent="0.2">
      <c r="B331"/>
      <c r="C331"/>
      <c r="D331"/>
    </row>
    <row r="332" spans="2:4" x14ac:dyDescent="0.2">
      <c r="B332"/>
      <c r="C332"/>
      <c r="D332"/>
    </row>
    <row r="333" spans="2:4" x14ac:dyDescent="0.2">
      <c r="B333"/>
      <c r="C333"/>
      <c r="D333"/>
    </row>
    <row r="334" spans="2:4" x14ac:dyDescent="0.2">
      <c r="B334"/>
      <c r="C334"/>
      <c r="D334"/>
    </row>
    <row r="335" spans="2:4" x14ac:dyDescent="0.2">
      <c r="B335"/>
      <c r="C335"/>
      <c r="D335"/>
    </row>
    <row r="336" spans="2:4" x14ac:dyDescent="0.2">
      <c r="B336"/>
      <c r="C336"/>
      <c r="D336"/>
    </row>
    <row r="337" spans="2:4" x14ac:dyDescent="0.2">
      <c r="B337"/>
      <c r="C337"/>
      <c r="D337"/>
    </row>
    <row r="338" spans="2:4" x14ac:dyDescent="0.2">
      <c r="B338"/>
      <c r="C338"/>
      <c r="D338"/>
    </row>
    <row r="339" spans="2:4" x14ac:dyDescent="0.2">
      <c r="B339"/>
      <c r="C339"/>
      <c r="D339"/>
    </row>
    <row r="340" spans="2:4" x14ac:dyDescent="0.2">
      <c r="B340"/>
      <c r="C340"/>
      <c r="D340"/>
    </row>
    <row r="341" spans="2:4" x14ac:dyDescent="0.2">
      <c r="B341"/>
      <c r="C341"/>
      <c r="D341"/>
    </row>
    <row r="342" spans="2:4" x14ac:dyDescent="0.2">
      <c r="B342"/>
      <c r="C342"/>
      <c r="D342"/>
    </row>
    <row r="343" spans="2:4" x14ac:dyDescent="0.2">
      <c r="B343"/>
      <c r="C343"/>
      <c r="D343"/>
    </row>
    <row r="344" spans="2:4" x14ac:dyDescent="0.2">
      <c r="B344"/>
      <c r="C344"/>
      <c r="D344"/>
    </row>
    <row r="345" spans="2:4" x14ac:dyDescent="0.2">
      <c r="B345"/>
      <c r="C345"/>
      <c r="D345"/>
    </row>
    <row r="346" spans="2:4" x14ac:dyDescent="0.2">
      <c r="B346"/>
      <c r="C346"/>
      <c r="D346"/>
    </row>
    <row r="347" spans="2:4" x14ac:dyDescent="0.2">
      <c r="B347"/>
      <c r="C347"/>
      <c r="D347"/>
    </row>
    <row r="348" spans="2:4" x14ac:dyDescent="0.2">
      <c r="B348"/>
      <c r="C348"/>
      <c r="D348"/>
    </row>
    <row r="349" spans="2:4" x14ac:dyDescent="0.2">
      <c r="B349"/>
      <c r="C349"/>
      <c r="D349"/>
    </row>
    <row r="350" spans="2:4" x14ac:dyDescent="0.2">
      <c r="B350"/>
      <c r="C350"/>
      <c r="D350"/>
    </row>
    <row r="351" spans="2:4" x14ac:dyDescent="0.2">
      <c r="B351"/>
      <c r="C351"/>
      <c r="D351"/>
    </row>
    <row r="352" spans="2:4" x14ac:dyDescent="0.2">
      <c r="B352"/>
      <c r="C352"/>
      <c r="D352"/>
    </row>
    <row r="353" spans="2:4" x14ac:dyDescent="0.2">
      <c r="B353"/>
      <c r="C353"/>
      <c r="D353"/>
    </row>
    <row r="354" spans="2:4" x14ac:dyDescent="0.2">
      <c r="B354"/>
      <c r="C354"/>
      <c r="D354"/>
    </row>
    <row r="355" spans="2:4" x14ac:dyDescent="0.2">
      <c r="B355"/>
      <c r="C355"/>
      <c r="D355"/>
    </row>
    <row r="356" spans="2:4" x14ac:dyDescent="0.2">
      <c r="B356"/>
      <c r="C356"/>
      <c r="D356"/>
    </row>
    <row r="357" spans="2:4" x14ac:dyDescent="0.2">
      <c r="B357"/>
      <c r="C357"/>
      <c r="D357"/>
    </row>
    <row r="358" spans="2:4" x14ac:dyDescent="0.2">
      <c r="B358"/>
      <c r="C358"/>
      <c r="D358"/>
    </row>
    <row r="359" spans="2:4" x14ac:dyDescent="0.2">
      <c r="B359"/>
      <c r="C359"/>
      <c r="D359"/>
    </row>
    <row r="360" spans="2:4" x14ac:dyDescent="0.2">
      <c r="B360"/>
      <c r="C360"/>
      <c r="D360"/>
    </row>
    <row r="361" spans="2:4" x14ac:dyDescent="0.2">
      <c r="B361"/>
      <c r="C361"/>
      <c r="D361"/>
    </row>
    <row r="362" spans="2:4" x14ac:dyDescent="0.2">
      <c r="B362"/>
      <c r="C362"/>
      <c r="D362"/>
    </row>
    <row r="363" spans="2:4" x14ac:dyDescent="0.2">
      <c r="B363"/>
      <c r="C363"/>
      <c r="D363"/>
    </row>
    <row r="364" spans="2:4" x14ac:dyDescent="0.2">
      <c r="B364"/>
      <c r="C364"/>
      <c r="D364"/>
    </row>
    <row r="365" spans="2:4" x14ac:dyDescent="0.2">
      <c r="B365"/>
      <c r="C365"/>
      <c r="D365"/>
    </row>
    <row r="366" spans="2:4" x14ac:dyDescent="0.2">
      <c r="B366"/>
      <c r="C366"/>
      <c r="D366"/>
    </row>
    <row r="367" spans="2:4" x14ac:dyDescent="0.2">
      <c r="B367"/>
      <c r="C367"/>
      <c r="D367"/>
    </row>
    <row r="368" spans="2:4" x14ac:dyDescent="0.2">
      <c r="B368"/>
      <c r="C368"/>
      <c r="D368"/>
    </row>
    <row r="369" spans="2:4" x14ac:dyDescent="0.2">
      <c r="B369"/>
      <c r="C369"/>
      <c r="D369"/>
    </row>
    <row r="370" spans="2:4" x14ac:dyDescent="0.2">
      <c r="B370"/>
      <c r="C370"/>
      <c r="D370"/>
    </row>
    <row r="371" spans="2:4" x14ac:dyDescent="0.2">
      <c r="B371"/>
      <c r="C371"/>
      <c r="D371"/>
    </row>
    <row r="372" spans="2:4" x14ac:dyDescent="0.2">
      <c r="B372"/>
      <c r="C372"/>
      <c r="D372"/>
    </row>
    <row r="373" spans="2:4" x14ac:dyDescent="0.2">
      <c r="B373"/>
      <c r="C373"/>
      <c r="D373"/>
    </row>
    <row r="374" spans="2:4" x14ac:dyDescent="0.2">
      <c r="B374"/>
      <c r="C374"/>
      <c r="D374"/>
    </row>
    <row r="375" spans="2:4" x14ac:dyDescent="0.2">
      <c r="B375"/>
      <c r="C375"/>
      <c r="D375"/>
    </row>
    <row r="376" spans="2:4" x14ac:dyDescent="0.2">
      <c r="B376"/>
      <c r="C376"/>
      <c r="D376"/>
    </row>
    <row r="377" spans="2:4" x14ac:dyDescent="0.2">
      <c r="B377"/>
      <c r="C377"/>
      <c r="D377"/>
    </row>
    <row r="378" spans="2:4" x14ac:dyDescent="0.2">
      <c r="B378"/>
      <c r="C378"/>
      <c r="D378"/>
    </row>
    <row r="379" spans="2:4" x14ac:dyDescent="0.2">
      <c r="B379"/>
      <c r="C379"/>
      <c r="D379"/>
    </row>
    <row r="380" spans="2:4" x14ac:dyDescent="0.2">
      <c r="B380"/>
      <c r="C380"/>
      <c r="D380"/>
    </row>
    <row r="381" spans="2:4" x14ac:dyDescent="0.2">
      <c r="B381"/>
      <c r="C381"/>
      <c r="D381"/>
    </row>
    <row r="382" spans="2:4" x14ac:dyDescent="0.2">
      <c r="B382"/>
      <c r="C382"/>
      <c r="D382"/>
    </row>
    <row r="383" spans="2:4" x14ac:dyDescent="0.2">
      <c r="B383"/>
      <c r="C383"/>
      <c r="D383"/>
    </row>
    <row r="384" spans="2:4" x14ac:dyDescent="0.2">
      <c r="B384"/>
      <c r="C384"/>
      <c r="D384"/>
    </row>
    <row r="385" spans="2:4" x14ac:dyDescent="0.2">
      <c r="B385"/>
      <c r="C385"/>
      <c r="D385"/>
    </row>
    <row r="386" spans="2:4" x14ac:dyDescent="0.2">
      <c r="B386"/>
      <c r="C386"/>
      <c r="D386"/>
    </row>
    <row r="387" spans="2:4" x14ac:dyDescent="0.2">
      <c r="B387"/>
      <c r="C387"/>
      <c r="D387"/>
    </row>
    <row r="388" spans="2:4" x14ac:dyDescent="0.2">
      <c r="B388"/>
      <c r="C388"/>
      <c r="D388"/>
    </row>
    <row r="389" spans="2:4" x14ac:dyDescent="0.2">
      <c r="B389"/>
      <c r="C389"/>
      <c r="D389"/>
    </row>
    <row r="390" spans="2:4" x14ac:dyDescent="0.2">
      <c r="B390"/>
      <c r="C390"/>
      <c r="D390"/>
    </row>
    <row r="391" spans="2:4" x14ac:dyDescent="0.2">
      <c r="B391"/>
      <c r="C391"/>
      <c r="D391"/>
    </row>
    <row r="392" spans="2:4" x14ac:dyDescent="0.2">
      <c r="B392"/>
      <c r="C392"/>
      <c r="D392"/>
    </row>
    <row r="393" spans="2:4" x14ac:dyDescent="0.2">
      <c r="B393"/>
      <c r="C393"/>
      <c r="D393"/>
    </row>
    <row r="394" spans="2:4" x14ac:dyDescent="0.2">
      <c r="B394"/>
      <c r="C394"/>
      <c r="D394"/>
    </row>
    <row r="395" spans="2:4" x14ac:dyDescent="0.2">
      <c r="B395"/>
      <c r="C395"/>
      <c r="D395"/>
    </row>
    <row r="396" spans="2:4" x14ac:dyDescent="0.2">
      <c r="B396"/>
      <c r="C396"/>
      <c r="D396"/>
    </row>
    <row r="397" spans="2:4" x14ac:dyDescent="0.2">
      <c r="B397"/>
      <c r="C397"/>
      <c r="D397"/>
    </row>
    <row r="398" spans="2:4" x14ac:dyDescent="0.2">
      <c r="B398"/>
      <c r="C398"/>
      <c r="D398"/>
    </row>
    <row r="399" spans="2:4" x14ac:dyDescent="0.2">
      <c r="B399"/>
      <c r="C399"/>
      <c r="D399"/>
    </row>
    <row r="400" spans="2:4" x14ac:dyDescent="0.2">
      <c r="B400"/>
      <c r="C400"/>
      <c r="D400"/>
    </row>
    <row r="401" spans="2:4" x14ac:dyDescent="0.2">
      <c r="B401"/>
      <c r="C401"/>
      <c r="D401"/>
    </row>
    <row r="402" spans="2:4" x14ac:dyDescent="0.2">
      <c r="B402"/>
      <c r="C402"/>
      <c r="D402"/>
    </row>
    <row r="403" spans="2:4" x14ac:dyDescent="0.2">
      <c r="B403"/>
      <c r="C403"/>
      <c r="D403"/>
    </row>
    <row r="404" spans="2:4" x14ac:dyDescent="0.2">
      <c r="B404"/>
      <c r="C404"/>
      <c r="D404"/>
    </row>
    <row r="405" spans="2:4" x14ac:dyDescent="0.2">
      <c r="B405"/>
      <c r="C405"/>
      <c r="D405"/>
    </row>
    <row r="406" spans="2:4" x14ac:dyDescent="0.2">
      <c r="B406"/>
      <c r="C406"/>
      <c r="D406"/>
    </row>
    <row r="407" spans="2:4" x14ac:dyDescent="0.2">
      <c r="B407"/>
      <c r="C407"/>
      <c r="D407"/>
    </row>
    <row r="408" spans="2:4" x14ac:dyDescent="0.2">
      <c r="B408"/>
      <c r="C408"/>
      <c r="D408"/>
    </row>
    <row r="409" spans="2:4" x14ac:dyDescent="0.2">
      <c r="B409"/>
      <c r="C409"/>
      <c r="D409"/>
    </row>
    <row r="410" spans="2:4" x14ac:dyDescent="0.2">
      <c r="B410"/>
      <c r="C410"/>
      <c r="D410"/>
    </row>
    <row r="411" spans="2:4" x14ac:dyDescent="0.2">
      <c r="B411"/>
      <c r="C411"/>
      <c r="D411"/>
    </row>
    <row r="412" spans="2:4" x14ac:dyDescent="0.2">
      <c r="B412"/>
      <c r="C412"/>
      <c r="D412"/>
    </row>
    <row r="413" spans="2:4" x14ac:dyDescent="0.2">
      <c r="B413"/>
      <c r="C413"/>
      <c r="D413"/>
    </row>
    <row r="414" spans="2:4" x14ac:dyDescent="0.2">
      <c r="B414"/>
      <c r="C414"/>
      <c r="D414"/>
    </row>
    <row r="415" spans="2:4" x14ac:dyDescent="0.2">
      <c r="B415"/>
      <c r="C415"/>
      <c r="D415"/>
    </row>
    <row r="416" spans="2:4" x14ac:dyDescent="0.2">
      <c r="B416"/>
      <c r="C416"/>
      <c r="D416"/>
    </row>
    <row r="417" spans="2:4" x14ac:dyDescent="0.2">
      <c r="B417"/>
      <c r="C417"/>
      <c r="D417"/>
    </row>
    <row r="418" spans="2:4" x14ac:dyDescent="0.2">
      <c r="B418"/>
      <c r="C418"/>
      <c r="D418"/>
    </row>
    <row r="419" spans="2:4" x14ac:dyDescent="0.2">
      <c r="B419"/>
      <c r="C419"/>
      <c r="D419"/>
    </row>
    <row r="420" spans="2:4" x14ac:dyDescent="0.2">
      <c r="B420"/>
      <c r="C420"/>
      <c r="D420"/>
    </row>
    <row r="421" spans="2:4" x14ac:dyDescent="0.2">
      <c r="B421"/>
      <c r="C421"/>
      <c r="D421"/>
    </row>
    <row r="422" spans="2:4" x14ac:dyDescent="0.2">
      <c r="B422"/>
      <c r="C422"/>
      <c r="D422"/>
    </row>
    <row r="423" spans="2:4" x14ac:dyDescent="0.2">
      <c r="B423"/>
      <c r="C423"/>
      <c r="D423"/>
    </row>
    <row r="424" spans="2:4" x14ac:dyDescent="0.2">
      <c r="B424"/>
      <c r="C424"/>
      <c r="D424"/>
    </row>
    <row r="425" spans="2:4" x14ac:dyDescent="0.2">
      <c r="B425"/>
      <c r="C425"/>
      <c r="D425"/>
    </row>
    <row r="426" spans="2:4" x14ac:dyDescent="0.2">
      <c r="B426"/>
      <c r="C426"/>
      <c r="D426"/>
    </row>
    <row r="427" spans="2:4" x14ac:dyDescent="0.2">
      <c r="B427"/>
      <c r="C427"/>
      <c r="D427"/>
    </row>
    <row r="428" spans="2:4" x14ac:dyDescent="0.2">
      <c r="B428"/>
      <c r="C428"/>
      <c r="D428"/>
    </row>
    <row r="429" spans="2:4" x14ac:dyDescent="0.2">
      <c r="B429"/>
      <c r="C429"/>
      <c r="D429"/>
    </row>
    <row r="430" spans="2:4" x14ac:dyDescent="0.2">
      <c r="B430"/>
      <c r="C430"/>
      <c r="D430"/>
    </row>
    <row r="431" spans="2:4" x14ac:dyDescent="0.2">
      <c r="B431"/>
      <c r="C431"/>
      <c r="D431"/>
    </row>
    <row r="432" spans="2:4" x14ac:dyDescent="0.2">
      <c r="B432"/>
      <c r="C432"/>
      <c r="D432"/>
    </row>
    <row r="433" spans="2:4" x14ac:dyDescent="0.2">
      <c r="B433"/>
      <c r="C433"/>
      <c r="D433"/>
    </row>
    <row r="434" spans="2:4" x14ac:dyDescent="0.2">
      <c r="B434"/>
      <c r="C434"/>
      <c r="D434"/>
    </row>
    <row r="435" spans="2:4" x14ac:dyDescent="0.2">
      <c r="B435"/>
      <c r="C435"/>
      <c r="D435"/>
    </row>
    <row r="436" spans="2:4" x14ac:dyDescent="0.2">
      <c r="B436"/>
      <c r="C436"/>
      <c r="D436"/>
    </row>
    <row r="437" spans="2:4" x14ac:dyDescent="0.2">
      <c r="B437"/>
      <c r="C437"/>
      <c r="D437"/>
    </row>
    <row r="438" spans="2:4" x14ac:dyDescent="0.2">
      <c r="B438"/>
      <c r="C438"/>
      <c r="D438"/>
    </row>
    <row r="439" spans="2:4" x14ac:dyDescent="0.2">
      <c r="B439"/>
      <c r="C439"/>
      <c r="D439"/>
    </row>
    <row r="440" spans="2:4" x14ac:dyDescent="0.2">
      <c r="B440"/>
      <c r="C440"/>
      <c r="D440"/>
    </row>
    <row r="441" spans="2:4" x14ac:dyDescent="0.2">
      <c r="B441"/>
      <c r="C441"/>
      <c r="D441"/>
    </row>
    <row r="442" spans="2:4" x14ac:dyDescent="0.2">
      <c r="B442"/>
      <c r="C442"/>
      <c r="D442"/>
    </row>
    <row r="443" spans="2:4" x14ac:dyDescent="0.2">
      <c r="B443"/>
      <c r="C443"/>
      <c r="D443"/>
    </row>
    <row r="444" spans="2:4" x14ac:dyDescent="0.2">
      <c r="B444"/>
      <c r="C444"/>
      <c r="D444"/>
    </row>
    <row r="445" spans="2:4" x14ac:dyDescent="0.2">
      <c r="B445"/>
      <c r="C445"/>
      <c r="D445"/>
    </row>
    <row r="446" spans="2:4" x14ac:dyDescent="0.2">
      <c r="B446"/>
      <c r="C446"/>
      <c r="D446"/>
    </row>
    <row r="447" spans="2:4" x14ac:dyDescent="0.2">
      <c r="B447"/>
      <c r="C447"/>
      <c r="D447"/>
    </row>
    <row r="448" spans="2:4" x14ac:dyDescent="0.2">
      <c r="B448"/>
      <c r="C448"/>
      <c r="D448"/>
    </row>
    <row r="449" spans="2:4" x14ac:dyDescent="0.2">
      <c r="B449"/>
      <c r="C449"/>
      <c r="D449"/>
    </row>
    <row r="450" spans="2:4" x14ac:dyDescent="0.2">
      <c r="B450"/>
      <c r="C450"/>
      <c r="D450"/>
    </row>
    <row r="451" spans="2:4" x14ac:dyDescent="0.2">
      <c r="B451"/>
      <c r="C451"/>
      <c r="D451"/>
    </row>
    <row r="452" spans="2:4" x14ac:dyDescent="0.2">
      <c r="B452"/>
      <c r="C452"/>
      <c r="D452"/>
    </row>
    <row r="453" spans="2:4" x14ac:dyDescent="0.2">
      <c r="B453"/>
      <c r="C453"/>
      <c r="D453"/>
    </row>
    <row r="454" spans="2:4" x14ac:dyDescent="0.2">
      <c r="B454"/>
      <c r="C454"/>
      <c r="D454"/>
    </row>
    <row r="455" spans="2:4" x14ac:dyDescent="0.2">
      <c r="B455"/>
      <c r="C455"/>
      <c r="D455"/>
    </row>
    <row r="456" spans="2:4" x14ac:dyDescent="0.2">
      <c r="B456"/>
      <c r="C456"/>
      <c r="D456"/>
    </row>
    <row r="457" spans="2:4" x14ac:dyDescent="0.2">
      <c r="B457"/>
      <c r="C457"/>
      <c r="D457"/>
    </row>
    <row r="458" spans="2:4" x14ac:dyDescent="0.2">
      <c r="B458"/>
      <c r="C458"/>
      <c r="D458"/>
    </row>
    <row r="459" spans="2:4" x14ac:dyDescent="0.2">
      <c r="B459"/>
      <c r="C459"/>
      <c r="D459"/>
    </row>
    <row r="460" spans="2:4" x14ac:dyDescent="0.2">
      <c r="B460"/>
      <c r="C460"/>
      <c r="D460"/>
    </row>
    <row r="461" spans="2:4" x14ac:dyDescent="0.2">
      <c r="B461"/>
      <c r="C461"/>
      <c r="D461"/>
    </row>
    <row r="462" spans="2:4" x14ac:dyDescent="0.2">
      <c r="B462"/>
      <c r="C462"/>
      <c r="D462"/>
    </row>
    <row r="463" spans="2:4" x14ac:dyDescent="0.2">
      <c r="B463"/>
      <c r="C463"/>
      <c r="D463"/>
    </row>
    <row r="464" spans="2:4" x14ac:dyDescent="0.2">
      <c r="B464"/>
      <c r="C464"/>
      <c r="D464"/>
    </row>
    <row r="465" spans="2:4" x14ac:dyDescent="0.2">
      <c r="B465"/>
      <c r="C465"/>
      <c r="D465"/>
    </row>
    <row r="466" spans="2:4" x14ac:dyDescent="0.2">
      <c r="B466"/>
      <c r="C466"/>
      <c r="D466"/>
    </row>
    <row r="467" spans="2:4" x14ac:dyDescent="0.2">
      <c r="B467"/>
      <c r="C467"/>
      <c r="D467"/>
    </row>
    <row r="468" spans="2:4" x14ac:dyDescent="0.2">
      <c r="B468"/>
      <c r="C468"/>
      <c r="D468"/>
    </row>
    <row r="469" spans="2:4" x14ac:dyDescent="0.2">
      <c r="B469"/>
      <c r="D469"/>
    </row>
    <row r="470" spans="2:4" x14ac:dyDescent="0.2">
      <c r="B470"/>
      <c r="D470"/>
    </row>
    <row r="471" spans="2:4" x14ac:dyDescent="0.2">
      <c r="B471"/>
      <c r="D471"/>
    </row>
    <row r="472" spans="2:4" x14ac:dyDescent="0.2">
      <c r="B472"/>
      <c r="D472"/>
    </row>
    <row r="473" spans="2:4" x14ac:dyDescent="0.2">
      <c r="B473"/>
      <c r="D473"/>
    </row>
    <row r="474" spans="2:4" x14ac:dyDescent="0.2">
      <c r="B474"/>
      <c r="D474"/>
    </row>
    <row r="475" spans="2:4" x14ac:dyDescent="0.2">
      <c r="B475"/>
      <c r="D475"/>
    </row>
    <row r="476" spans="2:4" x14ac:dyDescent="0.2">
      <c r="B476"/>
      <c r="D476"/>
    </row>
    <row r="477" spans="2:4" x14ac:dyDescent="0.2">
      <c r="B477"/>
      <c r="D477"/>
    </row>
    <row r="478" spans="2:4" x14ac:dyDescent="0.2">
      <c r="B478"/>
      <c r="D478"/>
    </row>
    <row r="479" spans="2:4" x14ac:dyDescent="0.2">
      <c r="B479"/>
      <c r="D479"/>
    </row>
    <row r="480" spans="2:4" x14ac:dyDescent="0.2">
      <c r="B480"/>
      <c r="D480"/>
    </row>
    <row r="481" spans="2:4" x14ac:dyDescent="0.2">
      <c r="B481"/>
      <c r="D481"/>
    </row>
    <row r="482" spans="2:4" x14ac:dyDescent="0.2">
      <c r="B482"/>
      <c r="D482"/>
    </row>
    <row r="483" spans="2:4" x14ac:dyDescent="0.2">
      <c r="B483"/>
      <c r="D483"/>
    </row>
    <row r="484" spans="2:4" x14ac:dyDescent="0.2">
      <c r="B484"/>
      <c r="D484"/>
    </row>
    <row r="485" spans="2:4" x14ac:dyDescent="0.2">
      <c r="B485"/>
      <c r="D485"/>
    </row>
    <row r="486" spans="2:4" x14ac:dyDescent="0.2">
      <c r="B486"/>
      <c r="D486"/>
    </row>
    <row r="487" spans="2:4" x14ac:dyDescent="0.2">
      <c r="B487"/>
      <c r="D487"/>
    </row>
    <row r="488" spans="2:4" x14ac:dyDescent="0.2">
      <c r="B488"/>
      <c r="D488"/>
    </row>
    <row r="489" spans="2:4" x14ac:dyDescent="0.2">
      <c r="B489"/>
      <c r="D489"/>
    </row>
    <row r="490" spans="2:4" x14ac:dyDescent="0.2">
      <c r="B490"/>
      <c r="D490"/>
    </row>
    <row r="491" spans="2:4" x14ac:dyDescent="0.2">
      <c r="B491"/>
      <c r="D491"/>
    </row>
    <row r="492" spans="2:4" x14ac:dyDescent="0.2">
      <c r="B492"/>
      <c r="D492"/>
    </row>
    <row r="493" spans="2:4" x14ac:dyDescent="0.2">
      <c r="B493"/>
      <c r="D493"/>
    </row>
    <row r="494" spans="2:4" x14ac:dyDescent="0.2">
      <c r="B494"/>
      <c r="D494"/>
    </row>
    <row r="495" spans="2:4" x14ac:dyDescent="0.2">
      <c r="B495"/>
      <c r="D495"/>
    </row>
    <row r="496" spans="2:4" x14ac:dyDescent="0.2">
      <c r="B496"/>
      <c r="D496"/>
    </row>
    <row r="497" spans="2:4" x14ac:dyDescent="0.2">
      <c r="B497"/>
      <c r="D497"/>
    </row>
    <row r="498" spans="2:4" x14ac:dyDescent="0.2">
      <c r="B498"/>
      <c r="D498"/>
    </row>
    <row r="499" spans="2:4" x14ac:dyDescent="0.2">
      <c r="B499"/>
      <c r="D499"/>
    </row>
    <row r="500" spans="2:4" x14ac:dyDescent="0.2">
      <c r="B500"/>
      <c r="D500"/>
    </row>
    <row r="501" spans="2:4" x14ac:dyDescent="0.2">
      <c r="B501"/>
      <c r="D501"/>
    </row>
    <row r="502" spans="2:4" x14ac:dyDescent="0.2">
      <c r="B502"/>
      <c r="D502"/>
    </row>
    <row r="503" spans="2:4" x14ac:dyDescent="0.2">
      <c r="B503"/>
      <c r="D503"/>
    </row>
    <row r="504" spans="2:4" x14ac:dyDescent="0.2">
      <c r="B504"/>
      <c r="D504"/>
    </row>
    <row r="505" spans="2:4" x14ac:dyDescent="0.2">
      <c r="B505"/>
      <c r="D505"/>
    </row>
    <row r="506" spans="2:4" x14ac:dyDescent="0.2">
      <c r="B506"/>
      <c r="D506"/>
    </row>
    <row r="507" spans="2:4" x14ac:dyDescent="0.2">
      <c r="B507"/>
      <c r="D507"/>
    </row>
    <row r="508" spans="2:4" x14ac:dyDescent="0.2">
      <c r="B508"/>
      <c r="D508"/>
    </row>
    <row r="509" spans="2:4" x14ac:dyDescent="0.2">
      <c r="B509"/>
      <c r="D509"/>
    </row>
    <row r="510" spans="2:4" x14ac:dyDescent="0.2">
      <c r="B510"/>
      <c r="D510"/>
    </row>
    <row r="511" spans="2:4" x14ac:dyDescent="0.2">
      <c r="B511"/>
      <c r="D511"/>
    </row>
    <row r="512" spans="2:4" x14ac:dyDescent="0.2">
      <c r="B512"/>
      <c r="D512"/>
    </row>
    <row r="513" spans="2:4" x14ac:dyDescent="0.2">
      <c r="B513"/>
      <c r="D513"/>
    </row>
    <row r="514" spans="2:4" x14ac:dyDescent="0.2">
      <c r="B514"/>
      <c r="D514"/>
    </row>
    <row r="515" spans="2:4" x14ac:dyDescent="0.2">
      <c r="B515"/>
      <c r="D515"/>
    </row>
    <row r="516" spans="2:4" x14ac:dyDescent="0.2">
      <c r="B516"/>
      <c r="D516"/>
    </row>
    <row r="517" spans="2:4" x14ac:dyDescent="0.2">
      <c r="B517"/>
      <c r="D517"/>
    </row>
    <row r="518" spans="2:4" x14ac:dyDescent="0.2">
      <c r="B518"/>
      <c r="D518"/>
    </row>
    <row r="519" spans="2:4" x14ac:dyDescent="0.2">
      <c r="B519"/>
      <c r="D519"/>
    </row>
    <row r="520" spans="2:4" x14ac:dyDescent="0.2">
      <c r="B520"/>
      <c r="D520"/>
    </row>
    <row r="521" spans="2:4" x14ac:dyDescent="0.2">
      <c r="B521"/>
      <c r="D521"/>
    </row>
    <row r="522" spans="2:4" x14ac:dyDescent="0.2">
      <c r="B522"/>
      <c r="D522"/>
    </row>
    <row r="523" spans="2:4" x14ac:dyDescent="0.2">
      <c r="B523"/>
      <c r="D523"/>
    </row>
    <row r="524" spans="2:4" x14ac:dyDescent="0.2">
      <c r="B524"/>
      <c r="D524"/>
    </row>
    <row r="525" spans="2:4" x14ac:dyDescent="0.2">
      <c r="B525"/>
      <c r="D525"/>
    </row>
    <row r="526" spans="2:4" x14ac:dyDescent="0.2">
      <c r="B526"/>
      <c r="D526"/>
    </row>
    <row r="527" spans="2:4" x14ac:dyDescent="0.2">
      <c r="B527"/>
      <c r="D527"/>
    </row>
    <row r="528" spans="2:4" x14ac:dyDescent="0.2">
      <c r="B528"/>
      <c r="D528"/>
    </row>
    <row r="529" spans="2:4" x14ac:dyDescent="0.2">
      <c r="B529"/>
      <c r="D529"/>
    </row>
    <row r="530" spans="2:4" x14ac:dyDescent="0.2">
      <c r="B530"/>
      <c r="D530"/>
    </row>
    <row r="531" spans="2:4" x14ac:dyDescent="0.2">
      <c r="B531"/>
      <c r="D531"/>
    </row>
    <row r="532" spans="2:4" x14ac:dyDescent="0.2">
      <c r="B532"/>
      <c r="D532"/>
    </row>
    <row r="533" spans="2:4" x14ac:dyDescent="0.2">
      <c r="B533"/>
      <c r="D533"/>
    </row>
    <row r="534" spans="2:4" x14ac:dyDescent="0.2">
      <c r="B534"/>
      <c r="D534"/>
    </row>
    <row r="535" spans="2:4" x14ac:dyDescent="0.2">
      <c r="B535"/>
      <c r="D535"/>
    </row>
    <row r="536" spans="2:4" x14ac:dyDescent="0.2">
      <c r="B536"/>
      <c r="D536"/>
    </row>
    <row r="537" spans="2:4" x14ac:dyDescent="0.2">
      <c r="B537"/>
      <c r="D537"/>
    </row>
    <row r="538" spans="2:4" x14ac:dyDescent="0.2">
      <c r="B538"/>
      <c r="D538"/>
    </row>
    <row r="539" spans="2:4" x14ac:dyDescent="0.2">
      <c r="B539"/>
      <c r="D539"/>
    </row>
    <row r="540" spans="2:4" x14ac:dyDescent="0.2">
      <c r="B540"/>
      <c r="D540"/>
    </row>
    <row r="541" spans="2:4" x14ac:dyDescent="0.2">
      <c r="B541"/>
      <c r="D541"/>
    </row>
    <row r="542" spans="2:4" x14ac:dyDescent="0.2">
      <c r="B542"/>
      <c r="D542"/>
    </row>
    <row r="543" spans="2:4" x14ac:dyDescent="0.2">
      <c r="B543"/>
      <c r="D543"/>
    </row>
    <row r="544" spans="2:4" x14ac:dyDescent="0.2">
      <c r="B544"/>
      <c r="D544"/>
    </row>
    <row r="545" spans="2:4" x14ac:dyDescent="0.2">
      <c r="B545"/>
      <c r="D545"/>
    </row>
    <row r="546" spans="2:4" x14ac:dyDescent="0.2">
      <c r="B546"/>
      <c r="D546"/>
    </row>
    <row r="547" spans="2:4" x14ac:dyDescent="0.2">
      <c r="B547"/>
      <c r="D547"/>
    </row>
  </sheetData>
  <mergeCells count="2">
    <mergeCell ref="E2:I2"/>
    <mergeCell ref="K2:O2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6"/>
  <sheetViews>
    <sheetView zoomScale="95" zoomScaleNormal="96" zoomScalePageLayoutView="96" workbookViewId="0">
      <selection activeCell="K7" sqref="K7"/>
    </sheetView>
  </sheetViews>
  <sheetFormatPr baseColWidth="10" defaultColWidth="8.83203125" defaultRowHeight="15" x14ac:dyDescent="0.2"/>
  <cols>
    <col min="1" max="1" width="11.83203125" customWidth="1"/>
    <col min="2" max="3" width="11.6640625" style="10" customWidth="1"/>
    <col min="4" max="6" width="11.6640625" customWidth="1"/>
    <col min="7" max="40" width="3" customWidth="1"/>
    <col min="41" max="41" width="8.83203125" customWidth="1"/>
    <col min="42" max="42" width="6.33203125" customWidth="1"/>
    <col min="43" max="46" width="2" customWidth="1"/>
    <col min="47" max="92" width="3" customWidth="1"/>
    <col min="93" max="93" width="9.33203125" bestFit="1" customWidth="1"/>
    <col min="94" max="94" width="8.1640625" customWidth="1"/>
    <col min="95" max="100" width="2" customWidth="1"/>
    <col min="101" max="159" width="3" customWidth="1"/>
    <col min="160" max="160" width="11.1640625" bestFit="1" customWidth="1"/>
    <col min="161" max="161" width="6.5" customWidth="1"/>
  </cols>
  <sheetData>
    <row r="1" spans="1:6" x14ac:dyDescent="0.2">
      <c r="B1"/>
      <c r="C1" s="18"/>
    </row>
    <row r="2" spans="1:6" ht="43.25" customHeight="1" x14ac:dyDescent="0.2">
      <c r="A2" s="73" t="s">
        <v>33</v>
      </c>
      <c r="B2" s="63" t="s">
        <v>29</v>
      </c>
      <c r="D2" s="10"/>
      <c r="E2" s="10"/>
      <c r="F2" s="10"/>
    </row>
    <row r="3" spans="1:6" ht="39.5" customHeight="1" x14ac:dyDescent="0.2">
      <c r="A3" s="26" t="s">
        <v>31</v>
      </c>
      <c r="B3" s="18" t="s">
        <v>11</v>
      </c>
      <c r="C3" s="18" t="s">
        <v>8</v>
      </c>
      <c r="D3" s="18" t="s">
        <v>14</v>
      </c>
      <c r="E3" s="18" t="s">
        <v>15</v>
      </c>
      <c r="F3" s="18" t="s">
        <v>30</v>
      </c>
    </row>
    <row r="4" spans="1:6" x14ac:dyDescent="0.2">
      <c r="A4" s="28">
        <v>0</v>
      </c>
      <c r="B4" s="32"/>
      <c r="C4" s="32">
        <v>4</v>
      </c>
      <c r="D4" s="32"/>
      <c r="E4" s="32"/>
      <c r="F4" s="32">
        <v>4</v>
      </c>
    </row>
    <row r="5" spans="1:6" x14ac:dyDescent="0.2">
      <c r="A5" s="28">
        <v>1</v>
      </c>
      <c r="B5" s="32">
        <v>3</v>
      </c>
      <c r="C5" s="32">
        <v>21</v>
      </c>
      <c r="D5" s="32"/>
      <c r="E5" s="32">
        <v>3</v>
      </c>
      <c r="F5" s="32">
        <v>27</v>
      </c>
    </row>
    <row r="6" spans="1:6" x14ac:dyDescent="0.2">
      <c r="A6" s="28">
        <v>2</v>
      </c>
      <c r="B6" s="32"/>
      <c r="C6" s="32">
        <v>1</v>
      </c>
      <c r="D6" s="32"/>
      <c r="E6" s="32"/>
      <c r="F6" s="32">
        <v>1</v>
      </c>
    </row>
    <row r="7" spans="1:6" x14ac:dyDescent="0.2">
      <c r="A7" s="28">
        <v>3</v>
      </c>
      <c r="B7" s="32">
        <v>3</v>
      </c>
      <c r="C7" s="32">
        <v>29</v>
      </c>
      <c r="D7" s="32">
        <v>3</v>
      </c>
      <c r="E7" s="32">
        <v>1</v>
      </c>
      <c r="F7" s="32">
        <v>36</v>
      </c>
    </row>
    <row r="8" spans="1:6" x14ac:dyDescent="0.2">
      <c r="A8" s="28">
        <v>4</v>
      </c>
      <c r="B8" s="32"/>
      <c r="C8" s="32">
        <v>13</v>
      </c>
      <c r="D8" s="32">
        <v>2</v>
      </c>
      <c r="E8" s="32">
        <v>2</v>
      </c>
      <c r="F8" s="32">
        <v>17</v>
      </c>
    </row>
    <row r="9" spans="1:6" x14ac:dyDescent="0.2">
      <c r="A9" s="28">
        <v>5</v>
      </c>
      <c r="B9" s="32">
        <v>1</v>
      </c>
      <c r="C9" s="32">
        <v>10</v>
      </c>
      <c r="D9" s="32">
        <v>1</v>
      </c>
      <c r="E9" s="32"/>
      <c r="F9" s="32">
        <v>12</v>
      </c>
    </row>
    <row r="10" spans="1:6" x14ac:dyDescent="0.2">
      <c r="A10" s="28">
        <v>6</v>
      </c>
      <c r="B10" s="32">
        <v>2</v>
      </c>
      <c r="C10" s="32">
        <v>26</v>
      </c>
      <c r="D10" s="32">
        <v>3</v>
      </c>
      <c r="E10" s="32">
        <v>3</v>
      </c>
      <c r="F10" s="32">
        <v>34</v>
      </c>
    </row>
    <row r="11" spans="1:6" x14ac:dyDescent="0.2">
      <c r="A11" s="28">
        <v>7</v>
      </c>
      <c r="B11" s="32">
        <v>1</v>
      </c>
      <c r="C11" s="32">
        <v>19</v>
      </c>
      <c r="D11" s="32"/>
      <c r="E11" s="32">
        <v>4</v>
      </c>
      <c r="F11" s="32">
        <v>24</v>
      </c>
    </row>
    <row r="12" spans="1:6" x14ac:dyDescent="0.2">
      <c r="A12" s="28">
        <v>8</v>
      </c>
      <c r="B12" s="32">
        <v>4</v>
      </c>
      <c r="C12" s="32">
        <v>11</v>
      </c>
      <c r="D12" s="32">
        <v>2</v>
      </c>
      <c r="E12" s="32">
        <v>2</v>
      </c>
      <c r="F12" s="32">
        <v>19</v>
      </c>
    </row>
    <row r="13" spans="1:6" x14ac:dyDescent="0.2">
      <c r="A13" s="28">
        <v>9</v>
      </c>
      <c r="B13" s="32">
        <v>2</v>
      </c>
      <c r="C13" s="32">
        <v>13</v>
      </c>
      <c r="D13" s="32"/>
      <c r="E13" s="32">
        <v>2</v>
      </c>
      <c r="F13" s="32">
        <v>17</v>
      </c>
    </row>
    <row r="14" spans="1:6" x14ac:dyDescent="0.2">
      <c r="A14" s="28">
        <v>10</v>
      </c>
      <c r="B14" s="32">
        <v>2</v>
      </c>
      <c r="C14" s="32">
        <v>12</v>
      </c>
      <c r="D14" s="32">
        <v>2</v>
      </c>
      <c r="E14" s="32">
        <v>3</v>
      </c>
      <c r="F14" s="32">
        <v>19</v>
      </c>
    </row>
    <row r="15" spans="1:6" x14ac:dyDescent="0.2">
      <c r="A15" s="28">
        <v>11</v>
      </c>
      <c r="B15" s="32"/>
      <c r="C15" s="32">
        <v>13</v>
      </c>
      <c r="D15" s="32">
        <v>1</v>
      </c>
      <c r="E15" s="32"/>
      <c r="F15" s="32">
        <v>14</v>
      </c>
    </row>
    <row r="16" spans="1:6" x14ac:dyDescent="0.2">
      <c r="A16" s="28">
        <v>12</v>
      </c>
      <c r="B16" s="32"/>
      <c r="C16" s="32">
        <v>8</v>
      </c>
      <c r="D16" s="32"/>
      <c r="E16" s="32"/>
      <c r="F16" s="32">
        <v>8</v>
      </c>
    </row>
    <row r="17" spans="1:6" x14ac:dyDescent="0.2">
      <c r="A17" s="28">
        <v>13</v>
      </c>
      <c r="B17" s="32">
        <v>1</v>
      </c>
      <c r="C17" s="32">
        <v>9</v>
      </c>
      <c r="D17" s="32">
        <v>1</v>
      </c>
      <c r="E17" s="32">
        <v>1</v>
      </c>
      <c r="F17" s="32">
        <v>12</v>
      </c>
    </row>
    <row r="18" spans="1:6" x14ac:dyDescent="0.2">
      <c r="A18" s="28">
        <v>14</v>
      </c>
      <c r="B18" s="32">
        <v>1</v>
      </c>
      <c r="C18" s="32">
        <v>12</v>
      </c>
      <c r="D18" s="32">
        <v>3</v>
      </c>
      <c r="E18" s="32">
        <v>1</v>
      </c>
      <c r="F18" s="32">
        <v>17</v>
      </c>
    </row>
    <row r="19" spans="1:6" x14ac:dyDescent="0.2">
      <c r="A19" s="28">
        <v>15</v>
      </c>
      <c r="B19" s="32"/>
      <c r="C19" s="32">
        <v>17</v>
      </c>
      <c r="D19" s="32">
        <v>6</v>
      </c>
      <c r="E19" s="32">
        <v>1</v>
      </c>
      <c r="F19" s="32">
        <v>24</v>
      </c>
    </row>
    <row r="20" spans="1:6" x14ac:dyDescent="0.2">
      <c r="A20" s="28">
        <v>16</v>
      </c>
      <c r="B20" s="32">
        <v>2</v>
      </c>
      <c r="C20" s="32">
        <v>6</v>
      </c>
      <c r="D20" s="32"/>
      <c r="E20" s="32"/>
      <c r="F20" s="32">
        <v>8</v>
      </c>
    </row>
    <row r="21" spans="1:6" x14ac:dyDescent="0.2">
      <c r="A21" s="28">
        <v>17</v>
      </c>
      <c r="B21" s="32"/>
      <c r="C21" s="32">
        <v>7</v>
      </c>
      <c r="D21" s="32"/>
      <c r="E21" s="32">
        <v>1</v>
      </c>
      <c r="F21" s="32">
        <v>8</v>
      </c>
    </row>
    <row r="22" spans="1:6" x14ac:dyDescent="0.2">
      <c r="A22" s="28">
        <v>18</v>
      </c>
      <c r="B22" s="32"/>
      <c r="C22" s="32">
        <v>1</v>
      </c>
      <c r="D22" s="32"/>
      <c r="E22" s="32"/>
      <c r="F22" s="32">
        <v>1</v>
      </c>
    </row>
    <row r="23" spans="1:6" x14ac:dyDescent="0.2">
      <c r="A23" s="28">
        <v>19</v>
      </c>
      <c r="B23" s="32">
        <v>1</v>
      </c>
      <c r="C23" s="32">
        <v>4</v>
      </c>
      <c r="D23" s="32"/>
      <c r="E23" s="32">
        <v>1</v>
      </c>
      <c r="F23" s="32">
        <v>6</v>
      </c>
    </row>
    <row r="24" spans="1:6" x14ac:dyDescent="0.2">
      <c r="A24" s="28">
        <v>20</v>
      </c>
      <c r="B24" s="32">
        <v>1</v>
      </c>
      <c r="C24" s="32">
        <v>17</v>
      </c>
      <c r="D24" s="32">
        <v>2</v>
      </c>
      <c r="E24" s="32">
        <v>3</v>
      </c>
      <c r="F24" s="32">
        <v>23</v>
      </c>
    </row>
    <row r="25" spans="1:6" x14ac:dyDescent="0.2">
      <c r="A25" s="28">
        <v>21</v>
      </c>
      <c r="B25" s="32">
        <v>1</v>
      </c>
      <c r="C25" s="32">
        <v>10</v>
      </c>
      <c r="D25" s="32"/>
      <c r="E25" s="32"/>
      <c r="F25" s="32">
        <v>11</v>
      </c>
    </row>
    <row r="26" spans="1:6" x14ac:dyDescent="0.2">
      <c r="A26" s="28">
        <v>22</v>
      </c>
      <c r="B26" s="32">
        <v>1</v>
      </c>
      <c r="C26" s="32">
        <v>9</v>
      </c>
      <c r="D26" s="32">
        <v>3</v>
      </c>
      <c r="E26" s="32">
        <v>2</v>
      </c>
      <c r="F26" s="32">
        <v>15</v>
      </c>
    </row>
    <row r="27" spans="1:6" x14ac:dyDescent="0.2">
      <c r="A27" s="28">
        <v>23</v>
      </c>
      <c r="B27" s="32">
        <v>3</v>
      </c>
      <c r="C27" s="32">
        <v>27</v>
      </c>
      <c r="D27" s="32">
        <v>2</v>
      </c>
      <c r="E27" s="32">
        <v>3</v>
      </c>
      <c r="F27" s="32">
        <v>35</v>
      </c>
    </row>
    <row r="28" spans="1:6" x14ac:dyDescent="0.2">
      <c r="A28" s="28">
        <v>24</v>
      </c>
      <c r="B28" s="32">
        <v>1</v>
      </c>
      <c r="C28" s="32">
        <v>15</v>
      </c>
      <c r="D28" s="32">
        <v>1</v>
      </c>
      <c r="E28" s="32">
        <v>3</v>
      </c>
      <c r="F28" s="32">
        <v>20</v>
      </c>
    </row>
    <row r="29" spans="1:6" x14ac:dyDescent="0.2">
      <c r="A29" s="28">
        <v>26</v>
      </c>
      <c r="B29" s="32"/>
      <c r="C29" s="32">
        <v>14</v>
      </c>
      <c r="D29" s="32"/>
      <c r="E29" s="32">
        <v>1</v>
      </c>
      <c r="F29" s="32">
        <v>15</v>
      </c>
    </row>
    <row r="30" spans="1:6" x14ac:dyDescent="0.2">
      <c r="A30" s="28">
        <v>27</v>
      </c>
      <c r="B30" s="32">
        <v>2</v>
      </c>
      <c r="C30" s="32">
        <v>8</v>
      </c>
      <c r="D30" s="32">
        <v>1</v>
      </c>
      <c r="E30" s="32">
        <v>3</v>
      </c>
      <c r="F30" s="32">
        <v>14</v>
      </c>
    </row>
    <row r="31" spans="1:6" x14ac:dyDescent="0.2">
      <c r="A31" s="28">
        <v>28</v>
      </c>
      <c r="B31" s="32">
        <v>2</v>
      </c>
      <c r="C31" s="32">
        <v>8</v>
      </c>
      <c r="D31" s="32"/>
      <c r="E31" s="32"/>
      <c r="F31" s="32">
        <v>10</v>
      </c>
    </row>
    <row r="32" spans="1:6" x14ac:dyDescent="0.2">
      <c r="A32" s="28">
        <v>29</v>
      </c>
      <c r="B32" s="32"/>
      <c r="C32" s="32">
        <v>12</v>
      </c>
      <c r="D32" s="32">
        <v>1</v>
      </c>
      <c r="E32" s="32">
        <v>1</v>
      </c>
      <c r="F32" s="32">
        <v>14</v>
      </c>
    </row>
    <row r="33" spans="1:6" x14ac:dyDescent="0.2">
      <c r="A33" s="28">
        <v>30</v>
      </c>
      <c r="B33" s="32">
        <v>4</v>
      </c>
      <c r="C33" s="32">
        <v>19</v>
      </c>
      <c r="D33" s="32">
        <v>1</v>
      </c>
      <c r="E33" s="32">
        <v>2</v>
      </c>
      <c r="F33" s="32">
        <v>26</v>
      </c>
    </row>
    <row r="34" spans="1:6" x14ac:dyDescent="0.2">
      <c r="A34" s="28">
        <v>31</v>
      </c>
      <c r="B34" s="32">
        <v>1</v>
      </c>
      <c r="C34" s="32">
        <v>11</v>
      </c>
      <c r="D34" s="32">
        <v>1</v>
      </c>
      <c r="E34" s="32">
        <v>1</v>
      </c>
      <c r="F34" s="32">
        <v>14</v>
      </c>
    </row>
    <row r="35" spans="1:6" x14ac:dyDescent="0.2">
      <c r="A35" s="28">
        <v>32</v>
      </c>
      <c r="B35" s="32">
        <v>1</v>
      </c>
      <c r="C35" s="32">
        <v>17</v>
      </c>
      <c r="D35" s="32">
        <v>1</v>
      </c>
      <c r="E35" s="32"/>
      <c r="F35" s="32">
        <v>19</v>
      </c>
    </row>
    <row r="36" spans="1:6" x14ac:dyDescent="0.2">
      <c r="A36" s="28">
        <v>33</v>
      </c>
      <c r="B36" s="32"/>
      <c r="C36" s="32">
        <v>11</v>
      </c>
      <c r="D36" s="32">
        <v>2</v>
      </c>
      <c r="E36" s="32">
        <v>2</v>
      </c>
      <c r="F36" s="32">
        <v>15</v>
      </c>
    </row>
    <row r="37" spans="1:6" x14ac:dyDescent="0.2">
      <c r="A37" s="28">
        <v>34</v>
      </c>
      <c r="B37" s="32"/>
      <c r="C37" s="32">
        <v>12</v>
      </c>
      <c r="D37" s="32"/>
      <c r="E37" s="32"/>
      <c r="F37" s="32">
        <v>12</v>
      </c>
    </row>
    <row r="38" spans="1:6" x14ac:dyDescent="0.2">
      <c r="A38" s="28">
        <v>35</v>
      </c>
      <c r="B38" s="32">
        <v>1</v>
      </c>
      <c r="C38" s="32">
        <v>12</v>
      </c>
      <c r="D38" s="32">
        <v>5</v>
      </c>
      <c r="E38" s="32">
        <v>3</v>
      </c>
      <c r="F38" s="32">
        <v>21</v>
      </c>
    </row>
    <row r="39" spans="1:6" x14ac:dyDescent="0.2">
      <c r="A39" s="28">
        <v>36</v>
      </c>
      <c r="B39" s="32">
        <v>1</v>
      </c>
      <c r="C39" s="32">
        <v>14</v>
      </c>
      <c r="D39" s="32">
        <v>1</v>
      </c>
      <c r="E39" s="32"/>
      <c r="F39" s="32">
        <v>16</v>
      </c>
    </row>
    <row r="40" spans="1:6" x14ac:dyDescent="0.2">
      <c r="A40" s="28">
        <v>37</v>
      </c>
      <c r="B40" s="32"/>
      <c r="C40" s="32">
        <v>2</v>
      </c>
      <c r="D40" s="32"/>
      <c r="E40" s="32"/>
      <c r="F40" s="32">
        <v>2</v>
      </c>
    </row>
    <row r="41" spans="1:6" x14ac:dyDescent="0.2">
      <c r="A41" s="28">
        <v>38</v>
      </c>
      <c r="B41" s="32">
        <v>1</v>
      </c>
      <c r="C41" s="32">
        <v>10</v>
      </c>
      <c r="D41" s="32"/>
      <c r="E41" s="32">
        <v>2</v>
      </c>
      <c r="F41" s="32">
        <v>13</v>
      </c>
    </row>
    <row r="42" spans="1:6" x14ac:dyDescent="0.2">
      <c r="A42" s="28">
        <v>39</v>
      </c>
      <c r="B42" s="32">
        <v>2</v>
      </c>
      <c r="C42" s="32">
        <v>4</v>
      </c>
      <c r="D42" s="32"/>
      <c r="E42" s="32">
        <v>1</v>
      </c>
      <c r="F42" s="32">
        <v>7</v>
      </c>
    </row>
    <row r="43" spans="1:6" x14ac:dyDescent="0.2">
      <c r="A43" s="28">
        <v>40</v>
      </c>
      <c r="B43" s="32">
        <v>3</v>
      </c>
      <c r="C43" s="32">
        <v>20</v>
      </c>
      <c r="D43" s="32">
        <v>1</v>
      </c>
      <c r="E43" s="32">
        <v>1</v>
      </c>
      <c r="F43" s="32">
        <v>25</v>
      </c>
    </row>
    <row r="44" spans="1:6" x14ac:dyDescent="0.2">
      <c r="A44" s="28">
        <v>41</v>
      </c>
      <c r="B44" s="32">
        <v>2</v>
      </c>
      <c r="C44" s="32">
        <v>20</v>
      </c>
      <c r="D44" s="32"/>
      <c r="E44" s="32">
        <v>1</v>
      </c>
      <c r="F44" s="32">
        <v>23</v>
      </c>
    </row>
    <row r="45" spans="1:6" x14ac:dyDescent="0.2">
      <c r="A45" s="28">
        <v>42</v>
      </c>
      <c r="B45" s="32">
        <v>4</v>
      </c>
      <c r="C45" s="32">
        <v>9</v>
      </c>
      <c r="D45" s="32">
        <v>1</v>
      </c>
      <c r="E45" s="32">
        <v>1</v>
      </c>
      <c r="F45" s="32">
        <v>15</v>
      </c>
    </row>
    <row r="46" spans="1:6" x14ac:dyDescent="0.2">
      <c r="A46" s="28">
        <v>43</v>
      </c>
      <c r="B46" s="32">
        <v>1</v>
      </c>
      <c r="C46" s="32">
        <v>12</v>
      </c>
      <c r="D46" s="32">
        <v>2</v>
      </c>
      <c r="E46" s="32">
        <v>1</v>
      </c>
      <c r="F46" s="32">
        <v>16</v>
      </c>
    </row>
    <row r="47" spans="1:6" x14ac:dyDescent="0.2">
      <c r="A47" s="28">
        <v>44</v>
      </c>
      <c r="B47" s="32"/>
      <c r="C47" s="32">
        <v>2</v>
      </c>
      <c r="D47" s="32"/>
      <c r="E47" s="32"/>
      <c r="F47" s="32">
        <v>2</v>
      </c>
    </row>
    <row r="48" spans="1:6" x14ac:dyDescent="0.2">
      <c r="A48" s="28">
        <v>45</v>
      </c>
      <c r="B48" s="32">
        <v>1</v>
      </c>
      <c r="C48" s="32">
        <v>3</v>
      </c>
      <c r="D48" s="32"/>
      <c r="E48" s="32"/>
      <c r="F48" s="32">
        <v>4</v>
      </c>
    </row>
    <row r="49" spans="1:6" x14ac:dyDescent="0.2">
      <c r="A49" s="28">
        <v>46</v>
      </c>
      <c r="B49" s="32">
        <v>1</v>
      </c>
      <c r="C49" s="32">
        <v>12</v>
      </c>
      <c r="D49" s="32">
        <v>1</v>
      </c>
      <c r="E49" s="32">
        <v>1</v>
      </c>
      <c r="F49" s="32">
        <v>15</v>
      </c>
    </row>
    <row r="50" spans="1:6" x14ac:dyDescent="0.2">
      <c r="A50" s="28">
        <v>47</v>
      </c>
      <c r="B50" s="32"/>
      <c r="C50" s="32">
        <v>8</v>
      </c>
      <c r="D50" s="32"/>
      <c r="E50" s="32"/>
      <c r="F50" s="32">
        <v>8</v>
      </c>
    </row>
    <row r="51" spans="1:6" x14ac:dyDescent="0.2">
      <c r="A51" s="28">
        <v>48</v>
      </c>
      <c r="B51" s="32">
        <v>1</v>
      </c>
      <c r="C51" s="32">
        <v>22</v>
      </c>
      <c r="D51" s="32">
        <v>3</v>
      </c>
      <c r="E51" s="32">
        <v>1</v>
      </c>
      <c r="F51" s="32">
        <v>27</v>
      </c>
    </row>
    <row r="52" spans="1:6" x14ac:dyDescent="0.2">
      <c r="A52" s="28">
        <v>49</v>
      </c>
      <c r="B52" s="32">
        <v>1</v>
      </c>
      <c r="C52" s="32">
        <v>9</v>
      </c>
      <c r="D52" s="32">
        <v>4</v>
      </c>
      <c r="E52" s="32">
        <v>1</v>
      </c>
      <c r="F52" s="32">
        <v>15</v>
      </c>
    </row>
    <row r="53" spans="1:6" x14ac:dyDescent="0.2">
      <c r="A53" s="28">
        <v>50</v>
      </c>
      <c r="B53" s="32"/>
      <c r="C53" s="32">
        <v>3</v>
      </c>
      <c r="D53" s="32"/>
      <c r="E53" s="32"/>
      <c r="F53" s="32">
        <v>3</v>
      </c>
    </row>
    <row r="54" spans="1:6" x14ac:dyDescent="0.2">
      <c r="A54" s="28">
        <v>51</v>
      </c>
      <c r="B54" s="32"/>
      <c r="C54" s="32">
        <v>7</v>
      </c>
      <c r="D54" s="32"/>
      <c r="E54" s="32"/>
      <c r="F54" s="32">
        <v>7</v>
      </c>
    </row>
    <row r="55" spans="1:6" x14ac:dyDescent="0.2">
      <c r="A55" s="28">
        <v>52</v>
      </c>
      <c r="B55" s="32">
        <v>1</v>
      </c>
      <c r="C55" s="32">
        <v>6</v>
      </c>
      <c r="D55" s="32">
        <v>2</v>
      </c>
      <c r="E55" s="32">
        <v>1</v>
      </c>
      <c r="F55" s="32">
        <v>10</v>
      </c>
    </row>
    <row r="56" spans="1:6" x14ac:dyDescent="0.2">
      <c r="A56" s="28">
        <v>53</v>
      </c>
      <c r="B56" s="32">
        <v>1</v>
      </c>
      <c r="C56" s="32">
        <v>6</v>
      </c>
      <c r="D56" s="32"/>
      <c r="E56" s="32">
        <v>1</v>
      </c>
      <c r="F56" s="32">
        <v>8</v>
      </c>
    </row>
    <row r="57" spans="1:6" x14ac:dyDescent="0.2">
      <c r="A57" s="28">
        <v>54</v>
      </c>
      <c r="B57" s="32"/>
      <c r="C57" s="32">
        <v>14</v>
      </c>
      <c r="D57" s="32">
        <v>1</v>
      </c>
      <c r="E57" s="32">
        <v>2</v>
      </c>
      <c r="F57" s="32">
        <v>17</v>
      </c>
    </row>
    <row r="58" spans="1:6" x14ac:dyDescent="0.2">
      <c r="A58" s="28">
        <v>55</v>
      </c>
      <c r="B58" s="32"/>
      <c r="C58" s="32">
        <v>9</v>
      </c>
      <c r="D58" s="32">
        <v>2</v>
      </c>
      <c r="E58" s="32"/>
      <c r="F58" s="32">
        <v>11</v>
      </c>
    </row>
    <row r="59" spans="1:6" x14ac:dyDescent="0.2">
      <c r="A59" s="28">
        <v>56</v>
      </c>
      <c r="B59" s="32"/>
      <c r="C59" s="32">
        <v>5</v>
      </c>
      <c r="D59" s="32"/>
      <c r="E59" s="32">
        <v>1</v>
      </c>
      <c r="F59" s="32">
        <v>6</v>
      </c>
    </row>
    <row r="60" spans="1:6" x14ac:dyDescent="0.2">
      <c r="A60" s="28">
        <v>57</v>
      </c>
      <c r="B60" s="32">
        <v>1</v>
      </c>
      <c r="C60" s="32">
        <v>12</v>
      </c>
      <c r="D60" s="32">
        <v>2</v>
      </c>
      <c r="E60" s="32"/>
      <c r="F60" s="32">
        <v>15</v>
      </c>
    </row>
    <row r="61" spans="1:6" x14ac:dyDescent="0.2">
      <c r="A61" s="28">
        <v>58</v>
      </c>
      <c r="B61" s="32">
        <v>2</v>
      </c>
      <c r="C61" s="32">
        <v>15</v>
      </c>
      <c r="D61" s="32">
        <v>2</v>
      </c>
      <c r="E61" s="32"/>
      <c r="F61" s="32">
        <v>19</v>
      </c>
    </row>
    <row r="62" spans="1:6" x14ac:dyDescent="0.2">
      <c r="A62" s="28">
        <v>59</v>
      </c>
      <c r="B62" s="32">
        <v>1</v>
      </c>
      <c r="C62" s="32">
        <v>12</v>
      </c>
      <c r="D62" s="32"/>
      <c r="E62" s="32">
        <v>2</v>
      </c>
      <c r="F62" s="32">
        <v>15</v>
      </c>
    </row>
    <row r="63" spans="1:6" x14ac:dyDescent="0.2">
      <c r="A63" s="28">
        <v>61</v>
      </c>
      <c r="B63" s="32">
        <v>1</v>
      </c>
      <c r="C63" s="32">
        <v>13</v>
      </c>
      <c r="D63" s="32">
        <v>1</v>
      </c>
      <c r="E63" s="32">
        <v>2</v>
      </c>
      <c r="F63" s="32">
        <v>17</v>
      </c>
    </row>
    <row r="64" spans="1:6" x14ac:dyDescent="0.2">
      <c r="A64" s="28">
        <v>62</v>
      </c>
      <c r="B64" s="32">
        <v>3</v>
      </c>
      <c r="C64" s="32">
        <v>18</v>
      </c>
      <c r="D64" s="32">
        <v>1</v>
      </c>
      <c r="E64" s="32">
        <v>2</v>
      </c>
      <c r="F64" s="32">
        <v>24</v>
      </c>
    </row>
    <row r="65" spans="1:6" x14ac:dyDescent="0.2">
      <c r="A65" s="28">
        <v>63</v>
      </c>
      <c r="B65" s="32"/>
      <c r="C65" s="32">
        <v>11</v>
      </c>
      <c r="D65" s="32">
        <v>1</v>
      </c>
      <c r="E65" s="32">
        <v>3</v>
      </c>
      <c r="F65" s="32">
        <v>15</v>
      </c>
    </row>
    <row r="66" spans="1:6" x14ac:dyDescent="0.2">
      <c r="A66" s="28">
        <v>64</v>
      </c>
      <c r="B66" s="32">
        <v>1</v>
      </c>
      <c r="C66" s="32">
        <v>9</v>
      </c>
      <c r="D66" s="32"/>
      <c r="E66" s="32">
        <v>1</v>
      </c>
      <c r="F66" s="32">
        <v>11</v>
      </c>
    </row>
    <row r="67" spans="1:6" x14ac:dyDescent="0.2">
      <c r="A67" s="28">
        <v>65</v>
      </c>
      <c r="B67" s="32"/>
      <c r="C67" s="32">
        <v>8</v>
      </c>
      <c r="D67" s="32">
        <v>3</v>
      </c>
      <c r="E67" s="32"/>
      <c r="F67" s="32">
        <v>11</v>
      </c>
    </row>
    <row r="68" spans="1:6" x14ac:dyDescent="0.2">
      <c r="A68" s="28">
        <v>66</v>
      </c>
      <c r="B68" s="32">
        <v>2</v>
      </c>
      <c r="C68" s="32">
        <v>6</v>
      </c>
      <c r="D68" s="32"/>
      <c r="E68" s="32">
        <v>1</v>
      </c>
      <c r="F68" s="32">
        <v>9</v>
      </c>
    </row>
    <row r="69" spans="1:6" x14ac:dyDescent="0.2">
      <c r="A69" s="28">
        <v>67</v>
      </c>
      <c r="B69" s="32">
        <v>2</v>
      </c>
      <c r="C69" s="32">
        <v>18</v>
      </c>
      <c r="D69" s="32">
        <v>4</v>
      </c>
      <c r="E69" s="32">
        <v>2</v>
      </c>
      <c r="F69" s="32">
        <v>26</v>
      </c>
    </row>
    <row r="70" spans="1:6" x14ac:dyDescent="0.2">
      <c r="A70" s="28">
        <v>68</v>
      </c>
      <c r="B70" s="32"/>
      <c r="C70" s="32">
        <v>8</v>
      </c>
      <c r="D70" s="32"/>
      <c r="E70" s="32"/>
      <c r="F70" s="32">
        <v>8</v>
      </c>
    </row>
    <row r="71" spans="1:6" x14ac:dyDescent="0.2">
      <c r="A71" s="28">
        <v>69</v>
      </c>
      <c r="B71" s="32">
        <v>1</v>
      </c>
      <c r="C71" s="32">
        <v>8</v>
      </c>
      <c r="D71" s="32"/>
      <c r="E71" s="32">
        <v>2</v>
      </c>
      <c r="F71" s="32">
        <v>11</v>
      </c>
    </row>
    <row r="72" spans="1:6" x14ac:dyDescent="0.2">
      <c r="A72" s="28">
        <v>70</v>
      </c>
      <c r="B72" s="32"/>
      <c r="C72" s="32">
        <v>7</v>
      </c>
      <c r="D72" s="32">
        <v>1</v>
      </c>
      <c r="E72" s="32">
        <v>1</v>
      </c>
      <c r="F72" s="32">
        <v>9</v>
      </c>
    </row>
    <row r="73" spans="1:6" x14ac:dyDescent="0.2">
      <c r="A73" s="28">
        <v>71</v>
      </c>
      <c r="B73" s="32">
        <v>2</v>
      </c>
      <c r="C73" s="32">
        <v>4</v>
      </c>
      <c r="D73" s="32"/>
      <c r="E73" s="32">
        <v>1</v>
      </c>
      <c r="F73" s="32">
        <v>7</v>
      </c>
    </row>
    <row r="74" spans="1:6" x14ac:dyDescent="0.2">
      <c r="A74" s="28">
        <v>72</v>
      </c>
      <c r="B74" s="32">
        <v>1</v>
      </c>
      <c r="C74" s="32">
        <v>15</v>
      </c>
      <c r="D74" s="32">
        <v>1</v>
      </c>
      <c r="E74" s="32">
        <v>1</v>
      </c>
      <c r="F74" s="32">
        <v>18</v>
      </c>
    </row>
    <row r="75" spans="1:6" x14ac:dyDescent="0.2">
      <c r="A75" s="28">
        <v>73</v>
      </c>
      <c r="B75" s="32">
        <v>1</v>
      </c>
      <c r="C75" s="32">
        <v>13</v>
      </c>
      <c r="D75" s="32"/>
      <c r="E75" s="32">
        <v>1</v>
      </c>
      <c r="F75" s="32">
        <v>15</v>
      </c>
    </row>
    <row r="76" spans="1:6" x14ac:dyDescent="0.2">
      <c r="A76" s="28">
        <v>74</v>
      </c>
      <c r="B76" s="32"/>
      <c r="C76" s="32">
        <v>11</v>
      </c>
      <c r="D76" s="32"/>
      <c r="E76" s="32">
        <v>1</v>
      </c>
      <c r="F76" s="32">
        <v>12</v>
      </c>
    </row>
    <row r="77" spans="1:6" x14ac:dyDescent="0.2">
      <c r="A77" s="28">
        <v>75</v>
      </c>
      <c r="B77" s="32">
        <v>1</v>
      </c>
      <c r="C77" s="32">
        <v>4</v>
      </c>
      <c r="D77" s="32"/>
      <c r="E77" s="32">
        <v>1</v>
      </c>
      <c r="F77" s="32">
        <v>6</v>
      </c>
    </row>
    <row r="78" spans="1:6" x14ac:dyDescent="0.2">
      <c r="A78" s="28">
        <v>76</v>
      </c>
      <c r="B78" s="32">
        <v>2</v>
      </c>
      <c r="C78" s="32">
        <v>9</v>
      </c>
      <c r="D78" s="32"/>
      <c r="E78" s="32"/>
      <c r="F78" s="32">
        <v>11</v>
      </c>
    </row>
    <row r="79" spans="1:6" x14ac:dyDescent="0.2">
      <c r="A79" s="28">
        <v>77</v>
      </c>
      <c r="B79" s="32"/>
      <c r="C79" s="32">
        <v>16</v>
      </c>
      <c r="D79" s="32"/>
      <c r="E79" s="32">
        <v>1</v>
      </c>
      <c r="F79" s="32">
        <v>17</v>
      </c>
    </row>
    <row r="80" spans="1:6" x14ac:dyDescent="0.2">
      <c r="A80" s="28">
        <v>78</v>
      </c>
      <c r="B80" s="32"/>
      <c r="C80" s="32">
        <v>3</v>
      </c>
      <c r="D80" s="32">
        <v>2</v>
      </c>
      <c r="E80" s="32">
        <v>1</v>
      </c>
      <c r="F80" s="32">
        <v>6</v>
      </c>
    </row>
    <row r="81" spans="1:6" x14ac:dyDescent="0.2">
      <c r="A81" s="28">
        <v>79</v>
      </c>
      <c r="B81" s="32"/>
      <c r="C81" s="32">
        <v>12</v>
      </c>
      <c r="D81" s="32"/>
      <c r="E81" s="32">
        <v>1</v>
      </c>
      <c r="F81" s="32">
        <v>13</v>
      </c>
    </row>
    <row r="82" spans="1:6" x14ac:dyDescent="0.2">
      <c r="A82" s="28">
        <v>80</v>
      </c>
      <c r="B82" s="32">
        <v>1</v>
      </c>
      <c r="C82" s="32">
        <v>8</v>
      </c>
      <c r="D82" s="32"/>
      <c r="E82" s="32">
        <v>1</v>
      </c>
      <c r="F82" s="32">
        <v>10</v>
      </c>
    </row>
    <row r="83" spans="1:6" x14ac:dyDescent="0.2">
      <c r="A83" s="28">
        <v>81</v>
      </c>
      <c r="B83" s="32">
        <v>2</v>
      </c>
      <c r="C83" s="32">
        <v>7</v>
      </c>
      <c r="D83" s="32"/>
      <c r="E83" s="32">
        <v>1</v>
      </c>
      <c r="F83" s="32">
        <v>10</v>
      </c>
    </row>
    <row r="84" spans="1:6" x14ac:dyDescent="0.2">
      <c r="A84" s="28">
        <v>82</v>
      </c>
      <c r="B84" s="32">
        <v>2</v>
      </c>
      <c r="C84" s="32">
        <v>17</v>
      </c>
      <c r="D84" s="32">
        <v>3</v>
      </c>
      <c r="E84" s="32">
        <v>4</v>
      </c>
      <c r="F84" s="32">
        <v>26</v>
      </c>
    </row>
    <row r="85" spans="1:6" x14ac:dyDescent="0.2">
      <c r="A85" s="28">
        <v>83</v>
      </c>
      <c r="B85" s="32"/>
      <c r="C85" s="32">
        <v>6</v>
      </c>
      <c r="D85" s="32"/>
      <c r="E85" s="32">
        <v>1</v>
      </c>
      <c r="F85" s="32">
        <v>7</v>
      </c>
    </row>
    <row r="86" spans="1:6" x14ac:dyDescent="0.2">
      <c r="A86" s="28">
        <v>84</v>
      </c>
      <c r="B86" s="32"/>
      <c r="C86" s="32">
        <v>9</v>
      </c>
      <c r="D86" s="32">
        <v>3</v>
      </c>
      <c r="E86" s="32"/>
      <c r="F86" s="32">
        <v>12</v>
      </c>
    </row>
    <row r="87" spans="1:6" x14ac:dyDescent="0.2">
      <c r="A87" s="28">
        <v>85</v>
      </c>
      <c r="B87" s="32"/>
      <c r="C87" s="32">
        <v>2</v>
      </c>
      <c r="D87" s="32">
        <v>1</v>
      </c>
      <c r="E87" s="32">
        <v>1</v>
      </c>
      <c r="F87" s="32">
        <v>4</v>
      </c>
    </row>
    <row r="88" spans="1:6" x14ac:dyDescent="0.2">
      <c r="A88" s="28">
        <v>86</v>
      </c>
      <c r="B88" s="32">
        <v>1</v>
      </c>
      <c r="C88" s="32">
        <v>9</v>
      </c>
      <c r="D88" s="32">
        <v>2</v>
      </c>
      <c r="E88" s="32"/>
      <c r="F88" s="32">
        <v>12</v>
      </c>
    </row>
    <row r="89" spans="1:6" x14ac:dyDescent="0.2">
      <c r="A89" s="28">
        <v>87</v>
      </c>
      <c r="B89" s="32"/>
      <c r="C89" s="32">
        <v>7</v>
      </c>
      <c r="D89" s="32"/>
      <c r="E89" s="32">
        <v>2</v>
      </c>
      <c r="F89" s="32">
        <v>9</v>
      </c>
    </row>
    <row r="90" spans="1:6" x14ac:dyDescent="0.2">
      <c r="A90" s="28">
        <v>88</v>
      </c>
      <c r="B90" s="32">
        <v>2</v>
      </c>
      <c r="C90" s="32">
        <v>17</v>
      </c>
      <c r="D90" s="32">
        <v>2</v>
      </c>
      <c r="E90" s="32">
        <v>1</v>
      </c>
      <c r="F90" s="32">
        <v>22</v>
      </c>
    </row>
    <row r="91" spans="1:6" x14ac:dyDescent="0.2">
      <c r="A91" s="28">
        <v>89</v>
      </c>
      <c r="B91" s="32"/>
      <c r="C91" s="32">
        <v>3</v>
      </c>
      <c r="D91" s="32">
        <v>1</v>
      </c>
      <c r="E91" s="32"/>
      <c r="F91" s="32">
        <v>4</v>
      </c>
    </row>
    <row r="92" spans="1:6" x14ac:dyDescent="0.2">
      <c r="A92" s="28">
        <v>90</v>
      </c>
      <c r="B92" s="32">
        <v>1</v>
      </c>
      <c r="C92" s="32">
        <v>5</v>
      </c>
      <c r="D92" s="32"/>
      <c r="E92" s="32"/>
      <c r="F92" s="32">
        <v>6</v>
      </c>
    </row>
    <row r="93" spans="1:6" x14ac:dyDescent="0.2">
      <c r="A93" s="28">
        <v>91</v>
      </c>
      <c r="B93" s="32"/>
      <c r="C93" s="32">
        <v>15</v>
      </c>
      <c r="D93" s="32">
        <v>1</v>
      </c>
      <c r="E93" s="32">
        <v>2</v>
      </c>
      <c r="F93" s="32">
        <v>18</v>
      </c>
    </row>
    <row r="94" spans="1:6" x14ac:dyDescent="0.2">
      <c r="A94" s="28">
        <v>92</v>
      </c>
      <c r="B94" s="32"/>
      <c r="C94" s="32">
        <v>4</v>
      </c>
      <c r="D94" s="32"/>
      <c r="E94" s="32"/>
      <c r="F94" s="32">
        <v>4</v>
      </c>
    </row>
    <row r="95" spans="1:6" x14ac:dyDescent="0.2">
      <c r="A95" s="28">
        <v>93</v>
      </c>
      <c r="B95" s="32">
        <v>1</v>
      </c>
      <c r="C95" s="32">
        <v>16</v>
      </c>
      <c r="D95" s="32">
        <v>2</v>
      </c>
      <c r="E95" s="32">
        <v>2</v>
      </c>
      <c r="F95" s="32">
        <v>21</v>
      </c>
    </row>
    <row r="96" spans="1:6" x14ac:dyDescent="0.2">
      <c r="A96" s="28">
        <v>94</v>
      </c>
      <c r="B96" s="32">
        <v>1</v>
      </c>
      <c r="C96" s="32">
        <v>6</v>
      </c>
      <c r="D96" s="32"/>
      <c r="E96" s="32">
        <v>2</v>
      </c>
      <c r="F96" s="32">
        <v>9</v>
      </c>
    </row>
    <row r="97" spans="1:6" x14ac:dyDescent="0.2">
      <c r="A97" s="28">
        <v>95</v>
      </c>
      <c r="B97" s="32"/>
      <c r="C97" s="32">
        <v>1</v>
      </c>
      <c r="D97" s="32"/>
      <c r="E97" s="32"/>
      <c r="F97" s="32">
        <v>1</v>
      </c>
    </row>
    <row r="98" spans="1:6" x14ac:dyDescent="0.2">
      <c r="A98" s="28">
        <v>96</v>
      </c>
      <c r="B98" s="32">
        <v>2</v>
      </c>
      <c r="C98" s="32">
        <v>17</v>
      </c>
      <c r="D98" s="32">
        <v>1</v>
      </c>
      <c r="E98" s="32">
        <v>1</v>
      </c>
      <c r="F98" s="32">
        <v>21</v>
      </c>
    </row>
    <row r="99" spans="1:6" x14ac:dyDescent="0.2">
      <c r="A99" s="28">
        <v>97</v>
      </c>
      <c r="B99" s="32">
        <v>1</v>
      </c>
      <c r="C99" s="32">
        <v>9</v>
      </c>
      <c r="D99" s="32"/>
      <c r="E99" s="32">
        <v>1</v>
      </c>
      <c r="F99" s="32">
        <v>11</v>
      </c>
    </row>
    <row r="100" spans="1:6" x14ac:dyDescent="0.2">
      <c r="A100" s="28">
        <v>98</v>
      </c>
      <c r="B100" s="32"/>
      <c r="C100" s="32">
        <v>8</v>
      </c>
      <c r="D100" s="32">
        <v>2</v>
      </c>
      <c r="E100" s="32"/>
      <c r="F100" s="32">
        <v>10</v>
      </c>
    </row>
    <row r="101" spans="1:6" x14ac:dyDescent="0.2">
      <c r="A101" s="28">
        <v>99</v>
      </c>
      <c r="B101" s="32"/>
      <c r="C101" s="32">
        <v>3</v>
      </c>
      <c r="D101" s="32"/>
      <c r="E101" s="32"/>
      <c r="F101" s="32">
        <v>3</v>
      </c>
    </row>
    <row r="102" spans="1:6" x14ac:dyDescent="0.2">
      <c r="A102" s="28" t="s">
        <v>30</v>
      </c>
      <c r="B102" s="32">
        <v>96</v>
      </c>
      <c r="C102" s="32">
        <v>1036</v>
      </c>
      <c r="D102" s="32">
        <v>98</v>
      </c>
      <c r="E102" s="32">
        <v>107</v>
      </c>
      <c r="F102" s="32">
        <v>1337</v>
      </c>
    </row>
    <row r="103" spans="1:6" x14ac:dyDescent="0.2">
      <c r="B103" s="34">
        <v>96</v>
      </c>
      <c r="C103" s="34">
        <v>1036</v>
      </c>
      <c r="D103" s="34">
        <v>98</v>
      </c>
      <c r="E103" s="34">
        <v>107</v>
      </c>
      <c r="F103" s="34">
        <v>1337</v>
      </c>
    </row>
    <row r="104" spans="1:6" x14ac:dyDescent="0.2">
      <c r="B104" s="50">
        <f>B103/$F103</f>
        <v>7.1802543006731487E-2</v>
      </c>
      <c r="C104" s="50">
        <f t="shared" ref="C104:F104" si="0">C103/$F103</f>
        <v>0.77486910994764402</v>
      </c>
      <c r="D104" s="50">
        <f t="shared" si="0"/>
        <v>7.3298429319371722E-2</v>
      </c>
      <c r="E104" s="50">
        <f t="shared" si="0"/>
        <v>8.00299177262528E-2</v>
      </c>
      <c r="F104" s="50">
        <f t="shared" si="0"/>
        <v>1</v>
      </c>
    </row>
    <row r="105" spans="1:6" x14ac:dyDescent="0.2">
      <c r="B105"/>
      <c r="C105"/>
    </row>
    <row r="106" spans="1:6" x14ac:dyDescent="0.2">
      <c r="B106"/>
      <c r="C106"/>
    </row>
    <row r="107" spans="1:6" x14ac:dyDescent="0.2">
      <c r="B107"/>
      <c r="C107"/>
    </row>
    <row r="108" spans="1:6" x14ac:dyDescent="0.2">
      <c r="B108"/>
      <c r="C108"/>
    </row>
    <row r="109" spans="1:6" x14ac:dyDescent="0.2">
      <c r="B109"/>
      <c r="C109"/>
    </row>
    <row r="110" spans="1:6" x14ac:dyDescent="0.2">
      <c r="B110"/>
      <c r="C110"/>
    </row>
    <row r="111" spans="1:6" x14ac:dyDescent="0.2">
      <c r="B111"/>
      <c r="C111"/>
    </row>
    <row r="112" spans="1:6" x14ac:dyDescent="0.2">
      <c r="B112"/>
      <c r="C112"/>
    </row>
    <row r="113" spans="2:3" x14ac:dyDescent="0.2">
      <c r="B113"/>
      <c r="C113"/>
    </row>
    <row r="114" spans="2:3" x14ac:dyDescent="0.2">
      <c r="B114"/>
      <c r="C114"/>
    </row>
    <row r="115" spans="2:3" x14ac:dyDescent="0.2">
      <c r="B115"/>
      <c r="C115"/>
    </row>
    <row r="116" spans="2:3" x14ac:dyDescent="0.2">
      <c r="B116"/>
      <c r="C116"/>
    </row>
    <row r="117" spans="2:3" x14ac:dyDescent="0.2">
      <c r="B117"/>
      <c r="C117"/>
    </row>
    <row r="118" spans="2:3" x14ac:dyDescent="0.2">
      <c r="B118"/>
      <c r="C118"/>
    </row>
    <row r="119" spans="2:3" x14ac:dyDescent="0.2">
      <c r="B119"/>
      <c r="C119"/>
    </row>
    <row r="120" spans="2:3" x14ac:dyDescent="0.2">
      <c r="B120"/>
      <c r="C120"/>
    </row>
    <row r="121" spans="2:3" x14ac:dyDescent="0.2">
      <c r="B121"/>
      <c r="C121"/>
    </row>
    <row r="122" spans="2:3" x14ac:dyDescent="0.2">
      <c r="B122"/>
      <c r="C122"/>
    </row>
    <row r="123" spans="2:3" x14ac:dyDescent="0.2">
      <c r="B123"/>
      <c r="C123"/>
    </row>
    <row r="124" spans="2:3" x14ac:dyDescent="0.2">
      <c r="B124"/>
      <c r="C124"/>
    </row>
    <row r="125" spans="2:3" x14ac:dyDescent="0.2">
      <c r="B125"/>
      <c r="C125"/>
    </row>
    <row r="126" spans="2:3" x14ac:dyDescent="0.2">
      <c r="B126"/>
      <c r="C126"/>
    </row>
    <row r="127" spans="2:3" x14ac:dyDescent="0.2">
      <c r="B127"/>
      <c r="C127"/>
    </row>
    <row r="128" spans="2:3" x14ac:dyDescent="0.2">
      <c r="B128"/>
      <c r="C128"/>
    </row>
    <row r="129" spans="2:3" x14ac:dyDescent="0.2">
      <c r="B129"/>
      <c r="C129"/>
    </row>
    <row r="130" spans="2:3" x14ac:dyDescent="0.2">
      <c r="B130"/>
      <c r="C130"/>
    </row>
    <row r="131" spans="2:3" x14ac:dyDescent="0.2">
      <c r="B131"/>
      <c r="C131"/>
    </row>
    <row r="132" spans="2:3" x14ac:dyDescent="0.2">
      <c r="B132"/>
      <c r="C132"/>
    </row>
    <row r="133" spans="2:3" x14ac:dyDescent="0.2">
      <c r="B133"/>
      <c r="C133"/>
    </row>
    <row r="134" spans="2:3" x14ac:dyDescent="0.2">
      <c r="B134"/>
      <c r="C134"/>
    </row>
    <row r="135" spans="2:3" x14ac:dyDescent="0.2">
      <c r="B135"/>
      <c r="C135"/>
    </row>
    <row r="136" spans="2:3" x14ac:dyDescent="0.2">
      <c r="B136"/>
      <c r="C136"/>
    </row>
    <row r="137" spans="2:3" x14ac:dyDescent="0.2">
      <c r="B137"/>
      <c r="C137"/>
    </row>
    <row r="138" spans="2:3" x14ac:dyDescent="0.2">
      <c r="B138"/>
      <c r="C138"/>
    </row>
    <row r="139" spans="2:3" x14ac:dyDescent="0.2">
      <c r="B139"/>
      <c r="C139"/>
    </row>
    <row r="140" spans="2:3" x14ac:dyDescent="0.2">
      <c r="B140"/>
      <c r="C140"/>
    </row>
    <row r="141" spans="2:3" x14ac:dyDescent="0.2">
      <c r="B141"/>
      <c r="C141"/>
    </row>
    <row r="142" spans="2:3" x14ac:dyDescent="0.2">
      <c r="B142"/>
      <c r="C142"/>
    </row>
    <row r="143" spans="2:3" x14ac:dyDescent="0.2">
      <c r="B143"/>
      <c r="C143"/>
    </row>
    <row r="144" spans="2:3" x14ac:dyDescent="0.2">
      <c r="B144"/>
      <c r="C144"/>
    </row>
    <row r="145" spans="2:3" x14ac:dyDescent="0.2">
      <c r="B145"/>
      <c r="C145"/>
    </row>
    <row r="146" spans="2:3" x14ac:dyDescent="0.2">
      <c r="B146"/>
      <c r="C146"/>
    </row>
    <row r="147" spans="2:3" x14ac:dyDescent="0.2">
      <c r="B147"/>
      <c r="C147"/>
    </row>
    <row r="148" spans="2:3" x14ac:dyDescent="0.2">
      <c r="B148"/>
      <c r="C148"/>
    </row>
    <row r="149" spans="2:3" x14ac:dyDescent="0.2">
      <c r="B149"/>
      <c r="C149"/>
    </row>
    <row r="150" spans="2:3" x14ac:dyDescent="0.2">
      <c r="B150"/>
      <c r="C150"/>
    </row>
    <row r="151" spans="2:3" x14ac:dyDescent="0.2">
      <c r="B151"/>
      <c r="C151"/>
    </row>
    <row r="152" spans="2:3" x14ac:dyDescent="0.2">
      <c r="B152"/>
      <c r="C152"/>
    </row>
    <row r="153" spans="2:3" x14ac:dyDescent="0.2">
      <c r="B153"/>
      <c r="C153"/>
    </row>
    <row r="154" spans="2:3" x14ac:dyDescent="0.2">
      <c r="B154"/>
      <c r="C154"/>
    </row>
    <row r="155" spans="2:3" x14ac:dyDescent="0.2">
      <c r="B155"/>
      <c r="C155"/>
    </row>
    <row r="156" spans="2:3" x14ac:dyDescent="0.2">
      <c r="B156"/>
      <c r="C156"/>
    </row>
    <row r="157" spans="2:3" x14ac:dyDescent="0.2">
      <c r="B157"/>
      <c r="C157"/>
    </row>
    <row r="158" spans="2:3" x14ac:dyDescent="0.2">
      <c r="B158"/>
      <c r="C158"/>
    </row>
    <row r="159" spans="2:3" x14ac:dyDescent="0.2">
      <c r="B159"/>
      <c r="C159"/>
    </row>
    <row r="160" spans="2:3" x14ac:dyDescent="0.2">
      <c r="B160"/>
      <c r="C160"/>
    </row>
    <row r="161" spans="2:3" x14ac:dyDescent="0.2">
      <c r="B161"/>
      <c r="C161"/>
    </row>
    <row r="162" spans="2:3" x14ac:dyDescent="0.2">
      <c r="B162"/>
      <c r="C162"/>
    </row>
    <row r="163" spans="2:3" x14ac:dyDescent="0.2">
      <c r="B163"/>
      <c r="C163"/>
    </row>
    <row r="164" spans="2:3" x14ac:dyDescent="0.2">
      <c r="B164"/>
      <c r="C164"/>
    </row>
    <row r="165" spans="2:3" x14ac:dyDescent="0.2">
      <c r="B165"/>
      <c r="C165"/>
    </row>
    <row r="166" spans="2:3" x14ac:dyDescent="0.2">
      <c r="B166"/>
      <c r="C166"/>
    </row>
    <row r="167" spans="2:3" x14ac:dyDescent="0.2">
      <c r="B167"/>
      <c r="C167"/>
    </row>
    <row r="168" spans="2:3" x14ac:dyDescent="0.2">
      <c r="B168"/>
      <c r="C168"/>
    </row>
    <row r="169" spans="2:3" x14ac:dyDescent="0.2">
      <c r="B169"/>
      <c r="C169"/>
    </row>
    <row r="170" spans="2:3" x14ac:dyDescent="0.2">
      <c r="B170"/>
      <c r="C170"/>
    </row>
    <row r="171" spans="2:3" x14ac:dyDescent="0.2">
      <c r="B171"/>
      <c r="C171"/>
    </row>
    <row r="172" spans="2:3" x14ac:dyDescent="0.2">
      <c r="B172"/>
      <c r="C172"/>
    </row>
    <row r="173" spans="2:3" x14ac:dyDescent="0.2">
      <c r="B173"/>
      <c r="C173"/>
    </row>
    <row r="174" spans="2:3" x14ac:dyDescent="0.2">
      <c r="B174"/>
      <c r="C174"/>
    </row>
    <row r="175" spans="2:3" x14ac:dyDescent="0.2">
      <c r="B175"/>
      <c r="C175"/>
    </row>
    <row r="176" spans="2:3" x14ac:dyDescent="0.2">
      <c r="B176"/>
      <c r="C176"/>
    </row>
    <row r="177" spans="2:3" x14ac:dyDescent="0.2">
      <c r="B177"/>
      <c r="C177"/>
    </row>
    <row r="178" spans="2:3" x14ac:dyDescent="0.2">
      <c r="B178"/>
      <c r="C178"/>
    </row>
    <row r="179" spans="2:3" x14ac:dyDescent="0.2">
      <c r="B179"/>
      <c r="C179"/>
    </row>
    <row r="180" spans="2:3" x14ac:dyDescent="0.2">
      <c r="B180"/>
      <c r="C180"/>
    </row>
    <row r="181" spans="2:3" x14ac:dyDescent="0.2">
      <c r="B181"/>
      <c r="C181"/>
    </row>
    <row r="182" spans="2:3" x14ac:dyDescent="0.2">
      <c r="B182"/>
      <c r="C182"/>
    </row>
    <row r="183" spans="2:3" x14ac:dyDescent="0.2">
      <c r="B183"/>
      <c r="C183"/>
    </row>
    <row r="184" spans="2:3" x14ac:dyDescent="0.2">
      <c r="B184"/>
      <c r="C184"/>
    </row>
    <row r="185" spans="2:3" x14ac:dyDescent="0.2">
      <c r="B185"/>
      <c r="C185"/>
    </row>
    <row r="186" spans="2:3" x14ac:dyDescent="0.2">
      <c r="B186"/>
      <c r="C186"/>
    </row>
    <row r="187" spans="2:3" x14ac:dyDescent="0.2">
      <c r="B187"/>
      <c r="C187"/>
    </row>
    <row r="188" spans="2:3" x14ac:dyDescent="0.2">
      <c r="B188"/>
      <c r="C188"/>
    </row>
    <row r="189" spans="2:3" x14ac:dyDescent="0.2">
      <c r="B189"/>
      <c r="C189"/>
    </row>
    <row r="190" spans="2:3" x14ac:dyDescent="0.2">
      <c r="B190"/>
      <c r="C190"/>
    </row>
    <row r="191" spans="2:3" x14ac:dyDescent="0.2">
      <c r="B191"/>
      <c r="C191"/>
    </row>
    <row r="192" spans="2:3" x14ac:dyDescent="0.2">
      <c r="B192"/>
      <c r="C192"/>
    </row>
    <row r="193" spans="2:3" x14ac:dyDescent="0.2">
      <c r="B193"/>
      <c r="C193"/>
    </row>
    <row r="194" spans="2:3" x14ac:dyDescent="0.2">
      <c r="B194"/>
      <c r="C194"/>
    </row>
    <row r="195" spans="2:3" x14ac:dyDescent="0.2">
      <c r="B195"/>
      <c r="C195"/>
    </row>
    <row r="196" spans="2:3" x14ac:dyDescent="0.2">
      <c r="B196"/>
      <c r="C196"/>
    </row>
    <row r="197" spans="2:3" x14ac:dyDescent="0.2">
      <c r="B197"/>
      <c r="C197"/>
    </row>
    <row r="198" spans="2:3" x14ac:dyDescent="0.2">
      <c r="B198"/>
      <c r="C198"/>
    </row>
    <row r="199" spans="2:3" x14ac:dyDescent="0.2">
      <c r="B199"/>
      <c r="C199"/>
    </row>
    <row r="200" spans="2:3" x14ac:dyDescent="0.2">
      <c r="B200"/>
      <c r="C200"/>
    </row>
    <row r="201" spans="2:3" x14ac:dyDescent="0.2">
      <c r="B201"/>
      <c r="C201"/>
    </row>
    <row r="202" spans="2:3" x14ac:dyDescent="0.2">
      <c r="B202"/>
      <c r="C202"/>
    </row>
    <row r="203" spans="2:3" x14ac:dyDescent="0.2">
      <c r="B203"/>
      <c r="C203"/>
    </row>
    <row r="204" spans="2:3" x14ac:dyDescent="0.2">
      <c r="B204"/>
      <c r="C204"/>
    </row>
    <row r="205" spans="2:3" x14ac:dyDescent="0.2">
      <c r="B205"/>
      <c r="C205"/>
    </row>
    <row r="206" spans="2:3" x14ac:dyDescent="0.2">
      <c r="B206"/>
      <c r="C206"/>
    </row>
    <row r="207" spans="2:3" x14ac:dyDescent="0.2">
      <c r="B207"/>
      <c r="C207"/>
    </row>
    <row r="208" spans="2:3" x14ac:dyDescent="0.2">
      <c r="B208"/>
      <c r="C208"/>
    </row>
    <row r="209" spans="2:3" x14ac:dyDescent="0.2">
      <c r="B209"/>
      <c r="C209"/>
    </row>
    <row r="210" spans="2:3" x14ac:dyDescent="0.2">
      <c r="B210"/>
      <c r="C210"/>
    </row>
    <row r="211" spans="2:3" x14ac:dyDescent="0.2">
      <c r="B211"/>
      <c r="C211"/>
    </row>
    <row r="212" spans="2:3" x14ac:dyDescent="0.2">
      <c r="B212"/>
      <c r="C212"/>
    </row>
    <row r="213" spans="2:3" x14ac:dyDescent="0.2">
      <c r="B213"/>
      <c r="C213"/>
    </row>
    <row r="214" spans="2:3" x14ac:dyDescent="0.2">
      <c r="B214"/>
      <c r="C214"/>
    </row>
    <row r="215" spans="2:3" x14ac:dyDescent="0.2">
      <c r="B215"/>
      <c r="C215"/>
    </row>
    <row r="216" spans="2:3" x14ac:dyDescent="0.2">
      <c r="B216"/>
      <c r="C216"/>
    </row>
    <row r="217" spans="2:3" x14ac:dyDescent="0.2">
      <c r="B217"/>
      <c r="C217"/>
    </row>
    <row r="218" spans="2:3" x14ac:dyDescent="0.2">
      <c r="B218"/>
      <c r="C218"/>
    </row>
    <row r="219" spans="2:3" x14ac:dyDescent="0.2">
      <c r="B219"/>
      <c r="C219"/>
    </row>
    <row r="220" spans="2:3" x14ac:dyDescent="0.2">
      <c r="B220"/>
      <c r="C220"/>
    </row>
    <row r="221" spans="2:3" x14ac:dyDescent="0.2">
      <c r="B221"/>
      <c r="C221"/>
    </row>
    <row r="222" spans="2:3" x14ac:dyDescent="0.2">
      <c r="B222"/>
      <c r="C222"/>
    </row>
    <row r="223" spans="2:3" x14ac:dyDescent="0.2">
      <c r="B223"/>
      <c r="C223"/>
    </row>
    <row r="224" spans="2:3" x14ac:dyDescent="0.2">
      <c r="B224"/>
      <c r="C224"/>
    </row>
    <row r="225" spans="2:3" x14ac:dyDescent="0.2">
      <c r="B225"/>
      <c r="C225"/>
    </row>
    <row r="226" spans="2:3" x14ac:dyDescent="0.2">
      <c r="B226"/>
      <c r="C226"/>
    </row>
    <row r="227" spans="2:3" x14ac:dyDescent="0.2">
      <c r="B227"/>
      <c r="C227"/>
    </row>
    <row r="228" spans="2:3" x14ac:dyDescent="0.2">
      <c r="B228"/>
      <c r="C228"/>
    </row>
    <row r="229" spans="2:3" x14ac:dyDescent="0.2">
      <c r="B229"/>
      <c r="C229"/>
    </row>
    <row r="230" spans="2:3" x14ac:dyDescent="0.2">
      <c r="B230"/>
      <c r="C230"/>
    </row>
    <row r="231" spans="2:3" x14ac:dyDescent="0.2">
      <c r="B231"/>
      <c r="C231"/>
    </row>
    <row r="232" spans="2:3" x14ac:dyDescent="0.2">
      <c r="B232"/>
      <c r="C232"/>
    </row>
    <row r="233" spans="2:3" x14ac:dyDescent="0.2">
      <c r="B233"/>
      <c r="C233"/>
    </row>
    <row r="234" spans="2:3" x14ac:dyDescent="0.2">
      <c r="B234"/>
      <c r="C234"/>
    </row>
    <row r="235" spans="2:3" x14ac:dyDescent="0.2">
      <c r="B235"/>
      <c r="C235"/>
    </row>
    <row r="236" spans="2:3" x14ac:dyDescent="0.2">
      <c r="B236"/>
      <c r="C236"/>
    </row>
    <row r="237" spans="2:3" x14ac:dyDescent="0.2">
      <c r="B237"/>
      <c r="C237"/>
    </row>
    <row r="238" spans="2:3" x14ac:dyDescent="0.2">
      <c r="B238"/>
      <c r="C238"/>
    </row>
    <row r="239" spans="2:3" x14ac:dyDescent="0.2">
      <c r="B239"/>
      <c r="C239"/>
    </row>
    <row r="240" spans="2:3" x14ac:dyDescent="0.2">
      <c r="B240"/>
      <c r="C240"/>
    </row>
    <row r="241" spans="2:3" x14ac:dyDescent="0.2">
      <c r="B241"/>
      <c r="C241"/>
    </row>
    <row r="242" spans="2:3" x14ac:dyDescent="0.2">
      <c r="B242"/>
      <c r="C242"/>
    </row>
    <row r="243" spans="2:3" x14ac:dyDescent="0.2">
      <c r="B243"/>
      <c r="C243"/>
    </row>
    <row r="244" spans="2:3" x14ac:dyDescent="0.2">
      <c r="B244"/>
      <c r="C244"/>
    </row>
    <row r="245" spans="2:3" x14ac:dyDescent="0.2">
      <c r="B245"/>
      <c r="C245"/>
    </row>
    <row r="246" spans="2:3" x14ac:dyDescent="0.2">
      <c r="B246"/>
      <c r="C246"/>
    </row>
    <row r="247" spans="2:3" x14ac:dyDescent="0.2">
      <c r="B247"/>
      <c r="C247"/>
    </row>
    <row r="248" spans="2:3" x14ac:dyDescent="0.2">
      <c r="B248"/>
      <c r="C248"/>
    </row>
    <row r="249" spans="2:3" x14ac:dyDescent="0.2">
      <c r="B249"/>
      <c r="C249"/>
    </row>
    <row r="250" spans="2:3" x14ac:dyDescent="0.2">
      <c r="B250"/>
      <c r="C250"/>
    </row>
    <row r="251" spans="2:3" x14ac:dyDescent="0.2">
      <c r="B251"/>
      <c r="C251"/>
    </row>
    <row r="252" spans="2:3" x14ac:dyDescent="0.2">
      <c r="B252"/>
      <c r="C252"/>
    </row>
    <row r="253" spans="2:3" x14ac:dyDescent="0.2">
      <c r="B253"/>
      <c r="C253"/>
    </row>
    <row r="254" spans="2:3" x14ac:dyDescent="0.2">
      <c r="B254"/>
      <c r="C254"/>
    </row>
    <row r="255" spans="2:3" x14ac:dyDescent="0.2">
      <c r="B255"/>
      <c r="C255"/>
    </row>
    <row r="256" spans="2:3" x14ac:dyDescent="0.2">
      <c r="B256"/>
      <c r="C256"/>
    </row>
    <row r="257" spans="2:3" x14ac:dyDescent="0.2">
      <c r="B257"/>
      <c r="C257"/>
    </row>
    <row r="258" spans="2:3" x14ac:dyDescent="0.2">
      <c r="B258"/>
      <c r="C258"/>
    </row>
    <row r="259" spans="2:3" x14ac:dyDescent="0.2">
      <c r="B259"/>
      <c r="C259"/>
    </row>
    <row r="260" spans="2:3" x14ac:dyDescent="0.2">
      <c r="B260"/>
      <c r="C260"/>
    </row>
    <row r="261" spans="2:3" x14ac:dyDescent="0.2">
      <c r="B261"/>
      <c r="C261"/>
    </row>
    <row r="262" spans="2:3" x14ac:dyDescent="0.2">
      <c r="B262"/>
      <c r="C262"/>
    </row>
    <row r="263" spans="2:3" x14ac:dyDescent="0.2">
      <c r="B263"/>
      <c r="C263"/>
    </row>
    <row r="264" spans="2:3" x14ac:dyDescent="0.2">
      <c r="B264"/>
      <c r="C264"/>
    </row>
    <row r="265" spans="2:3" x14ac:dyDescent="0.2">
      <c r="B265"/>
      <c r="C265"/>
    </row>
    <row r="266" spans="2:3" x14ac:dyDescent="0.2">
      <c r="B266"/>
      <c r="C266"/>
    </row>
    <row r="267" spans="2:3" x14ac:dyDescent="0.2">
      <c r="B267"/>
      <c r="C267"/>
    </row>
    <row r="268" spans="2:3" x14ac:dyDescent="0.2">
      <c r="B268"/>
      <c r="C268"/>
    </row>
    <row r="269" spans="2:3" x14ac:dyDescent="0.2">
      <c r="B269"/>
      <c r="C269"/>
    </row>
    <row r="270" spans="2:3" x14ac:dyDescent="0.2">
      <c r="B270"/>
      <c r="C270"/>
    </row>
    <row r="271" spans="2:3" x14ac:dyDescent="0.2">
      <c r="B271"/>
      <c r="C271"/>
    </row>
    <row r="272" spans="2:3" x14ac:dyDescent="0.2">
      <c r="B272"/>
      <c r="C272"/>
    </row>
    <row r="273" spans="2:3" x14ac:dyDescent="0.2">
      <c r="B273"/>
      <c r="C273"/>
    </row>
    <row r="274" spans="2:3" x14ac:dyDescent="0.2">
      <c r="B274"/>
      <c r="C274"/>
    </row>
    <row r="275" spans="2:3" x14ac:dyDescent="0.2">
      <c r="B275"/>
      <c r="C275"/>
    </row>
    <row r="276" spans="2:3" x14ac:dyDescent="0.2">
      <c r="B276"/>
      <c r="C276"/>
    </row>
    <row r="277" spans="2:3" x14ac:dyDescent="0.2">
      <c r="B277"/>
      <c r="C277"/>
    </row>
    <row r="278" spans="2:3" x14ac:dyDescent="0.2">
      <c r="B278"/>
      <c r="C278"/>
    </row>
    <row r="279" spans="2:3" x14ac:dyDescent="0.2">
      <c r="B279"/>
      <c r="C279"/>
    </row>
    <row r="280" spans="2:3" x14ac:dyDescent="0.2">
      <c r="B280"/>
      <c r="C280"/>
    </row>
    <row r="281" spans="2:3" x14ac:dyDescent="0.2">
      <c r="B281"/>
      <c r="C281"/>
    </row>
    <row r="282" spans="2:3" x14ac:dyDescent="0.2">
      <c r="B282"/>
      <c r="C282"/>
    </row>
    <row r="283" spans="2:3" x14ac:dyDescent="0.2">
      <c r="B283"/>
      <c r="C283"/>
    </row>
    <row r="284" spans="2:3" x14ac:dyDescent="0.2">
      <c r="B284"/>
      <c r="C284"/>
    </row>
    <row r="285" spans="2:3" x14ac:dyDescent="0.2">
      <c r="B285"/>
      <c r="C285"/>
    </row>
    <row r="286" spans="2:3" x14ac:dyDescent="0.2">
      <c r="B286"/>
      <c r="C286"/>
    </row>
    <row r="287" spans="2:3" x14ac:dyDescent="0.2">
      <c r="B287"/>
      <c r="C287"/>
    </row>
    <row r="288" spans="2:3" x14ac:dyDescent="0.2">
      <c r="B288"/>
      <c r="C288"/>
    </row>
    <row r="289" spans="2:3" x14ac:dyDescent="0.2">
      <c r="B289"/>
      <c r="C289"/>
    </row>
    <row r="290" spans="2:3" x14ac:dyDescent="0.2">
      <c r="B290"/>
      <c r="C290"/>
    </row>
    <row r="291" spans="2:3" x14ac:dyDescent="0.2">
      <c r="B291"/>
      <c r="C291"/>
    </row>
    <row r="292" spans="2:3" x14ac:dyDescent="0.2">
      <c r="B292"/>
      <c r="C292"/>
    </row>
    <row r="293" spans="2:3" x14ac:dyDescent="0.2">
      <c r="B293"/>
      <c r="C293"/>
    </row>
    <row r="294" spans="2:3" x14ac:dyDescent="0.2">
      <c r="B294"/>
      <c r="C294"/>
    </row>
    <row r="295" spans="2:3" x14ac:dyDescent="0.2">
      <c r="B295"/>
      <c r="C295"/>
    </row>
    <row r="296" spans="2:3" x14ac:dyDescent="0.2">
      <c r="B296"/>
      <c r="C296"/>
    </row>
    <row r="297" spans="2:3" x14ac:dyDescent="0.2">
      <c r="B297"/>
      <c r="C297"/>
    </row>
    <row r="298" spans="2:3" x14ac:dyDescent="0.2">
      <c r="B298"/>
      <c r="C298"/>
    </row>
    <row r="299" spans="2:3" x14ac:dyDescent="0.2">
      <c r="B299"/>
      <c r="C299"/>
    </row>
    <row r="300" spans="2:3" x14ac:dyDescent="0.2">
      <c r="B300"/>
      <c r="C300"/>
    </row>
    <row r="301" spans="2:3" x14ac:dyDescent="0.2">
      <c r="B301"/>
      <c r="C301"/>
    </row>
    <row r="302" spans="2:3" x14ac:dyDescent="0.2">
      <c r="B302"/>
      <c r="C302"/>
    </row>
    <row r="303" spans="2:3" x14ac:dyDescent="0.2">
      <c r="B303"/>
      <c r="C303"/>
    </row>
    <row r="304" spans="2:3" x14ac:dyDescent="0.2">
      <c r="B304"/>
      <c r="C304"/>
    </row>
    <row r="305" spans="2:3" x14ac:dyDescent="0.2">
      <c r="B305"/>
      <c r="C305"/>
    </row>
    <row r="306" spans="2:3" x14ac:dyDescent="0.2">
      <c r="B306"/>
      <c r="C306"/>
    </row>
    <row r="307" spans="2:3" x14ac:dyDescent="0.2">
      <c r="B307"/>
      <c r="C307"/>
    </row>
    <row r="308" spans="2:3" x14ac:dyDescent="0.2">
      <c r="B308"/>
      <c r="C308"/>
    </row>
    <row r="309" spans="2:3" x14ac:dyDescent="0.2">
      <c r="B309"/>
      <c r="C309"/>
    </row>
    <row r="310" spans="2:3" x14ac:dyDescent="0.2">
      <c r="B310"/>
      <c r="C310"/>
    </row>
    <row r="311" spans="2:3" x14ac:dyDescent="0.2">
      <c r="B311"/>
      <c r="C311"/>
    </row>
    <row r="312" spans="2:3" x14ac:dyDescent="0.2">
      <c r="B312"/>
      <c r="C312"/>
    </row>
    <row r="313" spans="2:3" x14ac:dyDescent="0.2">
      <c r="B313"/>
      <c r="C313"/>
    </row>
    <row r="314" spans="2:3" x14ac:dyDescent="0.2">
      <c r="B314"/>
      <c r="C314"/>
    </row>
    <row r="315" spans="2:3" x14ac:dyDescent="0.2">
      <c r="B315"/>
      <c r="C315"/>
    </row>
    <row r="316" spans="2:3" x14ac:dyDescent="0.2">
      <c r="B316"/>
      <c r="C316"/>
    </row>
    <row r="317" spans="2:3" x14ac:dyDescent="0.2">
      <c r="B317"/>
      <c r="C317"/>
    </row>
    <row r="318" spans="2:3" x14ac:dyDescent="0.2">
      <c r="B318"/>
      <c r="C318"/>
    </row>
    <row r="319" spans="2:3" x14ac:dyDescent="0.2">
      <c r="B319"/>
      <c r="C319"/>
    </row>
    <row r="320" spans="2:3" x14ac:dyDescent="0.2">
      <c r="B320"/>
      <c r="C320"/>
    </row>
    <row r="321" spans="2:3" x14ac:dyDescent="0.2">
      <c r="B321"/>
      <c r="C321"/>
    </row>
    <row r="322" spans="2:3" x14ac:dyDescent="0.2">
      <c r="B322"/>
      <c r="C322"/>
    </row>
    <row r="323" spans="2:3" x14ac:dyDescent="0.2">
      <c r="B323"/>
      <c r="C323"/>
    </row>
    <row r="324" spans="2:3" x14ac:dyDescent="0.2">
      <c r="B324"/>
      <c r="C324"/>
    </row>
    <row r="325" spans="2:3" x14ac:dyDescent="0.2">
      <c r="B325"/>
      <c r="C325"/>
    </row>
    <row r="326" spans="2:3" x14ac:dyDescent="0.2">
      <c r="B326"/>
      <c r="C326"/>
    </row>
    <row r="327" spans="2:3" x14ac:dyDescent="0.2">
      <c r="B327"/>
      <c r="C327"/>
    </row>
    <row r="328" spans="2:3" x14ac:dyDescent="0.2">
      <c r="B328"/>
      <c r="C328"/>
    </row>
    <row r="329" spans="2:3" x14ac:dyDescent="0.2">
      <c r="B329"/>
      <c r="C329"/>
    </row>
    <row r="330" spans="2:3" x14ac:dyDescent="0.2">
      <c r="B330"/>
      <c r="C330"/>
    </row>
    <row r="331" spans="2:3" x14ac:dyDescent="0.2">
      <c r="B331"/>
      <c r="C331"/>
    </row>
    <row r="332" spans="2:3" x14ac:dyDescent="0.2">
      <c r="B332"/>
      <c r="C332"/>
    </row>
    <row r="333" spans="2:3" x14ac:dyDescent="0.2">
      <c r="B333"/>
      <c r="C333"/>
    </row>
    <row r="334" spans="2:3" x14ac:dyDescent="0.2">
      <c r="B334"/>
      <c r="C334"/>
    </row>
    <row r="335" spans="2:3" x14ac:dyDescent="0.2">
      <c r="B335"/>
      <c r="C335"/>
    </row>
    <row r="336" spans="2:3" x14ac:dyDescent="0.2">
      <c r="B336"/>
      <c r="C336"/>
    </row>
    <row r="337" spans="2:3" x14ac:dyDescent="0.2">
      <c r="B337"/>
      <c r="C337"/>
    </row>
    <row r="338" spans="2:3" x14ac:dyDescent="0.2">
      <c r="B338"/>
      <c r="C338"/>
    </row>
    <row r="339" spans="2:3" x14ac:dyDescent="0.2">
      <c r="B339"/>
      <c r="C339"/>
    </row>
    <row r="340" spans="2:3" x14ac:dyDescent="0.2">
      <c r="B340"/>
      <c r="C340"/>
    </row>
    <row r="341" spans="2:3" x14ac:dyDescent="0.2">
      <c r="B341"/>
      <c r="C341"/>
    </row>
    <row r="342" spans="2:3" x14ac:dyDescent="0.2">
      <c r="B342"/>
      <c r="C342"/>
    </row>
    <row r="343" spans="2:3" x14ac:dyDescent="0.2">
      <c r="B343"/>
      <c r="C343"/>
    </row>
    <row r="344" spans="2:3" x14ac:dyDescent="0.2">
      <c r="B344"/>
      <c r="C344"/>
    </row>
    <row r="345" spans="2:3" x14ac:dyDescent="0.2">
      <c r="B345"/>
      <c r="C345"/>
    </row>
    <row r="346" spans="2:3" x14ac:dyDescent="0.2">
      <c r="B346"/>
      <c r="C346"/>
    </row>
    <row r="347" spans="2:3" x14ac:dyDescent="0.2">
      <c r="B347"/>
      <c r="C347"/>
    </row>
    <row r="348" spans="2:3" x14ac:dyDescent="0.2">
      <c r="B348"/>
      <c r="C348"/>
    </row>
    <row r="349" spans="2:3" x14ac:dyDescent="0.2">
      <c r="B349"/>
      <c r="C349"/>
    </row>
    <row r="350" spans="2:3" x14ac:dyDescent="0.2">
      <c r="B350"/>
      <c r="C350"/>
    </row>
    <row r="351" spans="2:3" x14ac:dyDescent="0.2">
      <c r="B351"/>
      <c r="C351"/>
    </row>
    <row r="352" spans="2:3" x14ac:dyDescent="0.2">
      <c r="B352"/>
      <c r="C352"/>
    </row>
    <row r="353" spans="2:3" x14ac:dyDescent="0.2">
      <c r="B353"/>
      <c r="C353"/>
    </row>
    <row r="354" spans="2:3" x14ac:dyDescent="0.2">
      <c r="B354"/>
      <c r="C354"/>
    </row>
    <row r="355" spans="2:3" x14ac:dyDescent="0.2">
      <c r="B355"/>
      <c r="C355"/>
    </row>
    <row r="356" spans="2:3" x14ac:dyDescent="0.2">
      <c r="B356"/>
      <c r="C356"/>
    </row>
    <row r="357" spans="2:3" x14ac:dyDescent="0.2">
      <c r="B357"/>
      <c r="C357"/>
    </row>
    <row r="358" spans="2:3" x14ac:dyDescent="0.2">
      <c r="B358"/>
      <c r="C358"/>
    </row>
    <row r="359" spans="2:3" x14ac:dyDescent="0.2">
      <c r="B359"/>
      <c r="C359"/>
    </row>
    <row r="360" spans="2:3" x14ac:dyDescent="0.2">
      <c r="B360"/>
      <c r="C360"/>
    </row>
    <row r="361" spans="2:3" x14ac:dyDescent="0.2">
      <c r="B361"/>
      <c r="C361"/>
    </row>
    <row r="362" spans="2:3" x14ac:dyDescent="0.2">
      <c r="B362"/>
      <c r="C362"/>
    </row>
    <row r="363" spans="2:3" x14ac:dyDescent="0.2">
      <c r="B363"/>
      <c r="C363"/>
    </row>
    <row r="364" spans="2:3" x14ac:dyDescent="0.2">
      <c r="B364"/>
      <c r="C364"/>
    </row>
    <row r="365" spans="2:3" x14ac:dyDescent="0.2">
      <c r="B365"/>
      <c r="C365"/>
    </row>
    <row r="366" spans="2:3" x14ac:dyDescent="0.2">
      <c r="B366"/>
      <c r="C366"/>
    </row>
    <row r="367" spans="2:3" x14ac:dyDescent="0.2">
      <c r="B367"/>
      <c r="C367"/>
    </row>
    <row r="368" spans="2:3" x14ac:dyDescent="0.2">
      <c r="B368"/>
      <c r="C368"/>
    </row>
    <row r="369" spans="2:3" x14ac:dyDescent="0.2">
      <c r="B369"/>
      <c r="C369"/>
    </row>
    <row r="370" spans="2:3" x14ac:dyDescent="0.2">
      <c r="B370"/>
      <c r="C370"/>
    </row>
    <row r="371" spans="2:3" x14ac:dyDescent="0.2">
      <c r="B371"/>
      <c r="C371"/>
    </row>
    <row r="372" spans="2:3" x14ac:dyDescent="0.2">
      <c r="B372"/>
      <c r="C372"/>
    </row>
    <row r="373" spans="2:3" x14ac:dyDescent="0.2">
      <c r="B373"/>
      <c r="C373"/>
    </row>
    <row r="374" spans="2:3" x14ac:dyDescent="0.2">
      <c r="B374"/>
      <c r="C374"/>
    </row>
    <row r="375" spans="2:3" x14ac:dyDescent="0.2">
      <c r="B375"/>
      <c r="C375"/>
    </row>
    <row r="376" spans="2:3" x14ac:dyDescent="0.2">
      <c r="B376"/>
      <c r="C376"/>
    </row>
    <row r="377" spans="2:3" x14ac:dyDescent="0.2">
      <c r="B377"/>
      <c r="C377"/>
    </row>
    <row r="378" spans="2:3" x14ac:dyDescent="0.2">
      <c r="B378"/>
      <c r="C378"/>
    </row>
    <row r="379" spans="2:3" x14ac:dyDescent="0.2">
      <c r="B379"/>
      <c r="C379"/>
    </row>
    <row r="380" spans="2:3" x14ac:dyDescent="0.2">
      <c r="B380"/>
      <c r="C380"/>
    </row>
    <row r="381" spans="2:3" x14ac:dyDescent="0.2">
      <c r="B381"/>
      <c r="C381"/>
    </row>
    <row r="382" spans="2:3" x14ac:dyDescent="0.2">
      <c r="B382"/>
      <c r="C382"/>
    </row>
    <row r="383" spans="2:3" x14ac:dyDescent="0.2">
      <c r="B383"/>
      <c r="C383"/>
    </row>
    <row r="384" spans="2:3" x14ac:dyDescent="0.2">
      <c r="B384"/>
      <c r="C384"/>
    </row>
    <row r="385" spans="2:3" x14ac:dyDescent="0.2">
      <c r="B385"/>
      <c r="C385"/>
    </row>
    <row r="386" spans="2:3" x14ac:dyDescent="0.2">
      <c r="B386"/>
      <c r="C386"/>
    </row>
    <row r="387" spans="2:3" x14ac:dyDescent="0.2">
      <c r="B387"/>
      <c r="C387"/>
    </row>
    <row r="388" spans="2:3" x14ac:dyDescent="0.2">
      <c r="B388"/>
      <c r="C388"/>
    </row>
    <row r="389" spans="2:3" x14ac:dyDescent="0.2">
      <c r="B389"/>
      <c r="C389"/>
    </row>
    <row r="390" spans="2:3" x14ac:dyDescent="0.2">
      <c r="B390"/>
      <c r="C390"/>
    </row>
    <row r="391" spans="2:3" x14ac:dyDescent="0.2">
      <c r="B391"/>
      <c r="C391"/>
    </row>
    <row r="392" spans="2:3" x14ac:dyDescent="0.2">
      <c r="B392"/>
      <c r="C392"/>
    </row>
    <row r="393" spans="2:3" x14ac:dyDescent="0.2">
      <c r="B393"/>
      <c r="C393"/>
    </row>
    <row r="394" spans="2:3" x14ac:dyDescent="0.2">
      <c r="B394"/>
      <c r="C394"/>
    </row>
    <row r="395" spans="2:3" x14ac:dyDescent="0.2">
      <c r="B395"/>
      <c r="C395"/>
    </row>
    <row r="396" spans="2:3" x14ac:dyDescent="0.2">
      <c r="B396"/>
      <c r="C396"/>
    </row>
    <row r="397" spans="2:3" x14ac:dyDescent="0.2">
      <c r="B397"/>
      <c r="C397"/>
    </row>
    <row r="398" spans="2:3" x14ac:dyDescent="0.2">
      <c r="B398"/>
      <c r="C398"/>
    </row>
    <row r="399" spans="2:3" x14ac:dyDescent="0.2">
      <c r="B399"/>
      <c r="C399"/>
    </row>
    <row r="400" spans="2:3" x14ac:dyDescent="0.2">
      <c r="B400"/>
      <c r="C400"/>
    </row>
    <row r="401" spans="2:3" x14ac:dyDescent="0.2">
      <c r="B401"/>
      <c r="C401"/>
    </row>
    <row r="402" spans="2:3" x14ac:dyDescent="0.2">
      <c r="B402"/>
      <c r="C402"/>
    </row>
    <row r="403" spans="2:3" x14ac:dyDescent="0.2">
      <c r="B403"/>
      <c r="C403"/>
    </row>
    <row r="404" spans="2:3" x14ac:dyDescent="0.2">
      <c r="B404"/>
      <c r="C404"/>
    </row>
    <row r="405" spans="2:3" x14ac:dyDescent="0.2">
      <c r="B405"/>
      <c r="C405"/>
    </row>
    <row r="406" spans="2:3" x14ac:dyDescent="0.2">
      <c r="B406"/>
      <c r="C406"/>
    </row>
    <row r="407" spans="2:3" x14ac:dyDescent="0.2">
      <c r="B407"/>
      <c r="C407"/>
    </row>
    <row r="408" spans="2:3" x14ac:dyDescent="0.2">
      <c r="B408"/>
      <c r="C408"/>
    </row>
    <row r="409" spans="2:3" x14ac:dyDescent="0.2">
      <c r="B409"/>
      <c r="C409"/>
    </row>
    <row r="410" spans="2:3" x14ac:dyDescent="0.2">
      <c r="B410"/>
      <c r="C410"/>
    </row>
    <row r="411" spans="2:3" x14ac:dyDescent="0.2">
      <c r="B411"/>
      <c r="C411"/>
    </row>
    <row r="412" spans="2:3" x14ac:dyDescent="0.2">
      <c r="B412"/>
      <c r="C412"/>
    </row>
    <row r="413" spans="2:3" x14ac:dyDescent="0.2">
      <c r="B413"/>
      <c r="C413"/>
    </row>
    <row r="414" spans="2:3" x14ac:dyDescent="0.2">
      <c r="B414"/>
      <c r="C414"/>
    </row>
    <row r="415" spans="2:3" x14ac:dyDescent="0.2">
      <c r="B415"/>
      <c r="C415"/>
    </row>
    <row r="416" spans="2:3" x14ac:dyDescent="0.2">
      <c r="B416"/>
      <c r="C416"/>
    </row>
    <row r="417" spans="2:3" x14ac:dyDescent="0.2">
      <c r="B417"/>
      <c r="C417"/>
    </row>
    <row r="418" spans="2:3" x14ac:dyDescent="0.2">
      <c r="B418"/>
      <c r="C418"/>
    </row>
    <row r="419" spans="2:3" x14ac:dyDescent="0.2">
      <c r="B419"/>
      <c r="C419"/>
    </row>
    <row r="420" spans="2:3" x14ac:dyDescent="0.2">
      <c r="B420"/>
      <c r="C420"/>
    </row>
    <row r="421" spans="2:3" x14ac:dyDescent="0.2">
      <c r="B421"/>
      <c r="C421"/>
    </row>
    <row r="422" spans="2:3" x14ac:dyDescent="0.2">
      <c r="B422"/>
      <c r="C422"/>
    </row>
    <row r="423" spans="2:3" x14ac:dyDescent="0.2">
      <c r="B423"/>
      <c r="C423"/>
    </row>
    <row r="424" spans="2:3" x14ac:dyDescent="0.2">
      <c r="B424"/>
      <c r="C424"/>
    </row>
    <row r="425" spans="2:3" x14ac:dyDescent="0.2">
      <c r="B425"/>
      <c r="C425"/>
    </row>
    <row r="426" spans="2:3" x14ac:dyDescent="0.2">
      <c r="B426"/>
      <c r="C426"/>
    </row>
    <row r="427" spans="2:3" x14ac:dyDescent="0.2">
      <c r="B427"/>
      <c r="C427"/>
    </row>
    <row r="428" spans="2:3" x14ac:dyDescent="0.2">
      <c r="B428"/>
      <c r="C428"/>
    </row>
    <row r="429" spans="2:3" x14ac:dyDescent="0.2">
      <c r="B429"/>
      <c r="C429"/>
    </row>
    <row r="430" spans="2:3" x14ac:dyDescent="0.2">
      <c r="B430"/>
      <c r="C430"/>
    </row>
    <row r="431" spans="2:3" x14ac:dyDescent="0.2">
      <c r="B431"/>
      <c r="C431"/>
    </row>
    <row r="432" spans="2:3" x14ac:dyDescent="0.2">
      <c r="B432"/>
      <c r="C432"/>
    </row>
    <row r="433" spans="2:3" x14ac:dyDescent="0.2">
      <c r="B433"/>
      <c r="C433"/>
    </row>
    <row r="434" spans="2:3" x14ac:dyDescent="0.2">
      <c r="B434"/>
      <c r="C434"/>
    </row>
    <row r="435" spans="2:3" x14ac:dyDescent="0.2">
      <c r="B435"/>
      <c r="C435"/>
    </row>
    <row r="436" spans="2:3" x14ac:dyDescent="0.2">
      <c r="B436"/>
      <c r="C436"/>
    </row>
    <row r="437" spans="2:3" x14ac:dyDescent="0.2">
      <c r="B437"/>
      <c r="C437"/>
    </row>
    <row r="438" spans="2:3" x14ac:dyDescent="0.2">
      <c r="B438"/>
      <c r="C438"/>
    </row>
    <row r="439" spans="2:3" x14ac:dyDescent="0.2">
      <c r="B439"/>
      <c r="C439"/>
    </row>
    <row r="440" spans="2:3" x14ac:dyDescent="0.2">
      <c r="B440"/>
      <c r="C440"/>
    </row>
    <row r="441" spans="2:3" x14ac:dyDescent="0.2">
      <c r="B441"/>
      <c r="C441"/>
    </row>
    <row r="442" spans="2:3" x14ac:dyDescent="0.2">
      <c r="B442"/>
      <c r="C442"/>
    </row>
    <row r="443" spans="2:3" x14ac:dyDescent="0.2">
      <c r="B443"/>
      <c r="C443"/>
    </row>
    <row r="444" spans="2:3" x14ac:dyDescent="0.2">
      <c r="B444"/>
      <c r="C444"/>
    </row>
    <row r="445" spans="2:3" x14ac:dyDescent="0.2">
      <c r="B445"/>
      <c r="C445"/>
    </row>
    <row r="446" spans="2:3" x14ac:dyDescent="0.2">
      <c r="B446"/>
      <c r="C446"/>
    </row>
    <row r="447" spans="2:3" x14ac:dyDescent="0.2">
      <c r="B447"/>
      <c r="C447"/>
    </row>
    <row r="448" spans="2:3" x14ac:dyDescent="0.2">
      <c r="B448"/>
      <c r="C448"/>
    </row>
    <row r="449" spans="2:3" x14ac:dyDescent="0.2">
      <c r="B449"/>
      <c r="C449"/>
    </row>
    <row r="450" spans="2:3" x14ac:dyDescent="0.2">
      <c r="B450"/>
      <c r="C450"/>
    </row>
    <row r="451" spans="2:3" x14ac:dyDescent="0.2">
      <c r="B451"/>
      <c r="C451"/>
    </row>
    <row r="452" spans="2:3" x14ac:dyDescent="0.2">
      <c r="B452"/>
      <c r="C452"/>
    </row>
    <row r="453" spans="2:3" x14ac:dyDescent="0.2">
      <c r="B453"/>
      <c r="C453"/>
    </row>
    <row r="454" spans="2:3" x14ac:dyDescent="0.2">
      <c r="B454"/>
      <c r="C454"/>
    </row>
    <row r="455" spans="2:3" x14ac:dyDescent="0.2">
      <c r="B455"/>
      <c r="C455"/>
    </row>
    <row r="456" spans="2:3" x14ac:dyDescent="0.2">
      <c r="B456"/>
      <c r="C456"/>
    </row>
    <row r="457" spans="2:3" x14ac:dyDescent="0.2">
      <c r="B457"/>
      <c r="C457"/>
    </row>
    <row r="458" spans="2:3" x14ac:dyDescent="0.2">
      <c r="B458"/>
      <c r="C458"/>
    </row>
    <row r="459" spans="2:3" x14ac:dyDescent="0.2">
      <c r="B459"/>
      <c r="C459"/>
    </row>
    <row r="460" spans="2:3" x14ac:dyDescent="0.2">
      <c r="B460"/>
      <c r="C460"/>
    </row>
    <row r="461" spans="2:3" x14ac:dyDescent="0.2">
      <c r="B461"/>
      <c r="C461"/>
    </row>
    <row r="462" spans="2:3" x14ac:dyDescent="0.2">
      <c r="B462"/>
      <c r="C462"/>
    </row>
    <row r="463" spans="2:3" x14ac:dyDescent="0.2">
      <c r="B463"/>
      <c r="C463"/>
    </row>
    <row r="464" spans="2:3" x14ac:dyDescent="0.2">
      <c r="B464"/>
      <c r="C464"/>
    </row>
    <row r="465" spans="2:3" x14ac:dyDescent="0.2">
      <c r="B465"/>
      <c r="C465"/>
    </row>
    <row r="466" spans="2:3" x14ac:dyDescent="0.2">
      <c r="B466"/>
      <c r="C466"/>
    </row>
    <row r="467" spans="2:3" x14ac:dyDescent="0.2">
      <c r="B467"/>
      <c r="C467"/>
    </row>
    <row r="468" spans="2:3" x14ac:dyDescent="0.2">
      <c r="B468"/>
    </row>
    <row r="469" spans="2:3" x14ac:dyDescent="0.2">
      <c r="B469"/>
    </row>
    <row r="470" spans="2:3" x14ac:dyDescent="0.2">
      <c r="B470"/>
    </row>
    <row r="471" spans="2:3" x14ac:dyDescent="0.2">
      <c r="B471"/>
    </row>
    <row r="472" spans="2:3" x14ac:dyDescent="0.2">
      <c r="B472"/>
    </row>
    <row r="473" spans="2:3" x14ac:dyDescent="0.2">
      <c r="B473"/>
    </row>
    <row r="474" spans="2:3" x14ac:dyDescent="0.2">
      <c r="B474"/>
    </row>
    <row r="475" spans="2:3" x14ac:dyDescent="0.2">
      <c r="B475"/>
    </row>
    <row r="476" spans="2:3" x14ac:dyDescent="0.2">
      <c r="B476"/>
    </row>
    <row r="477" spans="2:3" x14ac:dyDescent="0.2">
      <c r="B477"/>
    </row>
    <row r="478" spans="2:3" x14ac:dyDescent="0.2">
      <c r="B478"/>
    </row>
    <row r="479" spans="2:3" x14ac:dyDescent="0.2">
      <c r="B479"/>
    </row>
    <row r="480" spans="2:3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</sheetData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0"/>
  <sheetViews>
    <sheetView zoomScale="86" zoomScaleNormal="86" zoomScalePageLayoutView="86" workbookViewId="0">
      <selection activeCell="I5" sqref="I5:I28"/>
    </sheetView>
  </sheetViews>
  <sheetFormatPr baseColWidth="10" defaultColWidth="8.83203125" defaultRowHeight="15" x14ac:dyDescent="0.2"/>
  <cols>
    <col min="1" max="1" width="13.1640625" customWidth="1"/>
    <col min="2" max="2" width="11" style="10" customWidth="1"/>
    <col min="3" max="3" width="3" customWidth="1"/>
    <col min="4" max="4" width="2.1640625" customWidth="1"/>
    <col min="5" max="5" width="18.83203125" customWidth="1"/>
    <col min="6" max="6" width="9.6640625" style="10" customWidth="1"/>
    <col min="7" max="7" width="7.5" customWidth="1"/>
    <col min="8" max="8" width="3" customWidth="1"/>
    <col min="9" max="9" width="16.5" customWidth="1"/>
    <col min="10" max="10" width="8.6640625" customWidth="1"/>
    <col min="11" max="11" width="7.83203125" customWidth="1"/>
    <col min="12" max="12" width="5.83203125" customWidth="1"/>
    <col min="13" max="13" width="6" customWidth="1"/>
    <col min="14" max="14" width="2" customWidth="1"/>
    <col min="15" max="109" width="3" customWidth="1"/>
    <col min="110" max="110" width="8.83203125" customWidth="1"/>
    <col min="111" max="111" width="6.33203125" customWidth="1"/>
    <col min="112" max="115" width="2" customWidth="1"/>
    <col min="116" max="161" width="3" customWidth="1"/>
    <col min="162" max="162" width="9.33203125" bestFit="1" customWidth="1"/>
    <col min="163" max="163" width="8.1640625" customWidth="1"/>
    <col min="164" max="169" width="2" customWidth="1"/>
    <col min="170" max="228" width="3" customWidth="1"/>
    <col min="229" max="229" width="11.1640625" bestFit="1" customWidth="1"/>
    <col min="230" max="230" width="6.5" customWidth="1"/>
  </cols>
  <sheetData>
    <row r="1" spans="1:13" x14ac:dyDescent="0.2">
      <c r="A1" s="10" t="s">
        <v>1</v>
      </c>
      <c r="B1" t="s">
        <v>8</v>
      </c>
    </row>
    <row r="3" spans="1:13" ht="30" x14ac:dyDescent="0.2">
      <c r="A3" t="s">
        <v>31</v>
      </c>
      <c r="B3" s="18" t="s">
        <v>36</v>
      </c>
    </row>
    <row r="4" spans="1:13" x14ac:dyDescent="0.2">
      <c r="A4" s="42" t="s">
        <v>90</v>
      </c>
      <c r="B4" s="32">
        <v>40</v>
      </c>
      <c r="E4" s="40" t="s">
        <v>86</v>
      </c>
      <c r="F4" s="39" t="s">
        <v>68</v>
      </c>
      <c r="I4" s="27" t="s">
        <v>164</v>
      </c>
      <c r="J4" s="33" t="s">
        <v>68</v>
      </c>
      <c r="K4" s="75" t="s">
        <v>203</v>
      </c>
      <c r="L4" s="75" t="s">
        <v>207</v>
      </c>
    </row>
    <row r="5" spans="1:13" x14ac:dyDescent="0.2">
      <c r="A5" s="42" t="s">
        <v>91</v>
      </c>
      <c r="B5" s="32">
        <v>48</v>
      </c>
      <c r="E5" t="s">
        <v>81</v>
      </c>
      <c r="F5" s="10">
        <v>264</v>
      </c>
      <c r="G5" s="41">
        <f t="shared" ref="G5:G11" si="0">F5/F$12</f>
        <v>0.25482625482625482</v>
      </c>
      <c r="I5" s="42" t="s">
        <v>165</v>
      </c>
      <c r="J5" s="32">
        <v>40</v>
      </c>
      <c r="K5" s="50">
        <f>J5/J$29</f>
        <v>3.8610038610038609E-2</v>
      </c>
      <c r="L5">
        <f>J5</f>
        <v>40</v>
      </c>
    </row>
    <row r="6" spans="1:13" x14ac:dyDescent="0.2">
      <c r="A6" s="42" t="s">
        <v>92</v>
      </c>
      <c r="B6" s="32">
        <v>48</v>
      </c>
      <c r="E6" t="s">
        <v>82</v>
      </c>
      <c r="F6" s="10">
        <v>146</v>
      </c>
      <c r="G6" s="41">
        <f t="shared" si="0"/>
        <v>0.14092664092664092</v>
      </c>
      <c r="I6" s="42" t="s">
        <v>166</v>
      </c>
      <c r="J6" s="32">
        <v>48</v>
      </c>
      <c r="K6" s="50">
        <f t="shared" ref="K6:K28" si="1">J6/J$29</f>
        <v>4.633204633204633E-2</v>
      </c>
      <c r="L6">
        <f>L5+J6</f>
        <v>88</v>
      </c>
    </row>
    <row r="7" spans="1:13" x14ac:dyDescent="0.2">
      <c r="A7" s="42" t="s">
        <v>93</v>
      </c>
      <c r="B7" s="32">
        <v>40</v>
      </c>
      <c r="E7" t="s">
        <v>85</v>
      </c>
      <c r="F7" s="10">
        <v>111</v>
      </c>
      <c r="G7" s="41">
        <f t="shared" si="0"/>
        <v>0.10714285714285714</v>
      </c>
      <c r="I7" s="42" t="s">
        <v>171</v>
      </c>
      <c r="J7" s="32">
        <v>48</v>
      </c>
      <c r="K7" s="50">
        <f t="shared" si="1"/>
        <v>4.633204633204633E-2</v>
      </c>
      <c r="L7">
        <f t="shared" ref="L7:L28" si="2">L6+J7</f>
        <v>136</v>
      </c>
    </row>
    <row r="8" spans="1:13" x14ac:dyDescent="0.2">
      <c r="A8" s="42" t="s">
        <v>94</v>
      </c>
      <c r="B8" s="32">
        <v>37</v>
      </c>
      <c r="E8" t="s">
        <v>83</v>
      </c>
      <c r="F8" s="10">
        <v>53</v>
      </c>
      <c r="G8" s="41">
        <f t="shared" si="0"/>
        <v>5.115830115830116E-2</v>
      </c>
      <c r="I8" s="42" t="s">
        <v>170</v>
      </c>
      <c r="J8" s="32">
        <v>40</v>
      </c>
      <c r="K8" s="50">
        <f t="shared" si="1"/>
        <v>3.8610038610038609E-2</v>
      </c>
      <c r="L8">
        <f t="shared" si="2"/>
        <v>176</v>
      </c>
    </row>
    <row r="9" spans="1:13" x14ac:dyDescent="0.2">
      <c r="A9" s="42" t="s">
        <v>95</v>
      </c>
      <c r="B9" s="32">
        <v>51</v>
      </c>
      <c r="E9" t="s">
        <v>84</v>
      </c>
      <c r="F9" s="10">
        <v>221</v>
      </c>
      <c r="G9" s="41">
        <f t="shared" si="0"/>
        <v>0.21332046332046331</v>
      </c>
      <c r="I9" s="42" t="s">
        <v>169</v>
      </c>
      <c r="J9" s="32">
        <v>37</v>
      </c>
      <c r="K9" s="50">
        <f t="shared" si="1"/>
        <v>3.5714285714285712E-2</v>
      </c>
      <c r="L9">
        <f t="shared" si="2"/>
        <v>213</v>
      </c>
    </row>
    <row r="10" spans="1:13" x14ac:dyDescent="0.2">
      <c r="A10" s="42" t="s">
        <v>96</v>
      </c>
      <c r="B10" s="32">
        <v>63</v>
      </c>
      <c r="E10" t="s">
        <v>87</v>
      </c>
      <c r="F10" s="44">
        <v>121</v>
      </c>
      <c r="G10" s="41">
        <f t="shared" si="0"/>
        <v>0.1167953667953668</v>
      </c>
      <c r="I10" s="42" t="s">
        <v>168</v>
      </c>
      <c r="J10" s="32">
        <v>51</v>
      </c>
      <c r="K10" s="50">
        <f t="shared" si="1"/>
        <v>4.9227799227799227E-2</v>
      </c>
      <c r="L10">
        <f t="shared" si="2"/>
        <v>264</v>
      </c>
      <c r="M10" s="75" t="s">
        <v>207</v>
      </c>
    </row>
    <row r="11" spans="1:13" x14ac:dyDescent="0.2">
      <c r="A11" s="42" t="s">
        <v>97</v>
      </c>
      <c r="B11" s="32">
        <v>36</v>
      </c>
      <c r="E11" t="s">
        <v>88</v>
      </c>
      <c r="F11" s="43">
        <v>120</v>
      </c>
      <c r="G11" s="41">
        <f t="shared" si="0"/>
        <v>0.11583011583011583</v>
      </c>
      <c r="I11" s="42" t="s">
        <v>167</v>
      </c>
      <c r="J11" s="32">
        <v>63</v>
      </c>
      <c r="K11" s="50">
        <f t="shared" si="1"/>
        <v>6.0810810810810814E-2</v>
      </c>
      <c r="L11">
        <f t="shared" si="2"/>
        <v>327</v>
      </c>
    </row>
    <row r="12" spans="1:13" x14ac:dyDescent="0.2">
      <c r="A12" s="42" t="s">
        <v>98</v>
      </c>
      <c r="B12" s="32">
        <v>47</v>
      </c>
      <c r="F12" s="10">
        <f>SUM(F5:F11)</f>
        <v>1036</v>
      </c>
      <c r="I12" s="42" t="s">
        <v>172</v>
      </c>
      <c r="J12" s="32">
        <v>36</v>
      </c>
      <c r="K12" s="50">
        <f t="shared" si="1"/>
        <v>3.4749034749034749E-2</v>
      </c>
      <c r="L12">
        <f t="shared" si="2"/>
        <v>363</v>
      </c>
    </row>
    <row r="13" spans="1:13" x14ac:dyDescent="0.2">
      <c r="A13" s="42" t="s">
        <v>99</v>
      </c>
      <c r="B13" s="32">
        <v>41</v>
      </c>
      <c r="I13" s="42" t="s">
        <v>173</v>
      </c>
      <c r="J13" s="32">
        <v>47</v>
      </c>
      <c r="K13" s="50">
        <f t="shared" si="1"/>
        <v>4.5366795366795366E-2</v>
      </c>
      <c r="L13">
        <f t="shared" si="2"/>
        <v>410</v>
      </c>
    </row>
    <row r="14" spans="1:13" x14ac:dyDescent="0.2">
      <c r="A14" s="42" t="s">
        <v>100</v>
      </c>
      <c r="B14" s="32">
        <v>33</v>
      </c>
      <c r="I14" s="42" t="s">
        <v>174</v>
      </c>
      <c r="J14" s="32">
        <v>41</v>
      </c>
      <c r="K14" s="50">
        <f t="shared" si="1"/>
        <v>3.9575289575289573E-2</v>
      </c>
      <c r="L14">
        <f t="shared" si="2"/>
        <v>451</v>
      </c>
    </row>
    <row r="15" spans="1:13" x14ac:dyDescent="0.2">
      <c r="A15" s="42" t="s">
        <v>101</v>
      </c>
      <c r="B15" s="32">
        <v>37</v>
      </c>
      <c r="E15" s="45" t="s">
        <v>18</v>
      </c>
      <c r="F15" s="10" t="s">
        <v>68</v>
      </c>
      <c r="I15" s="42" t="s">
        <v>175</v>
      </c>
      <c r="J15" s="32">
        <v>33</v>
      </c>
      <c r="K15" s="50">
        <f t="shared" si="1"/>
        <v>3.1853281853281852E-2</v>
      </c>
      <c r="L15">
        <f t="shared" si="2"/>
        <v>484</v>
      </c>
    </row>
    <row r="16" spans="1:13" x14ac:dyDescent="0.2">
      <c r="A16" s="42" t="s">
        <v>102</v>
      </c>
      <c r="B16" s="32">
        <v>53</v>
      </c>
      <c r="E16" s="45">
        <v>6.018518518518519E-4</v>
      </c>
      <c r="F16" s="10">
        <v>1</v>
      </c>
      <c r="I16" s="42" t="s">
        <v>176</v>
      </c>
      <c r="J16" s="32">
        <v>37</v>
      </c>
      <c r="K16" s="50">
        <f t="shared" si="1"/>
        <v>3.5714285714285712E-2</v>
      </c>
      <c r="L16">
        <f t="shared" si="2"/>
        <v>521</v>
      </c>
    </row>
    <row r="17" spans="1:12" x14ac:dyDescent="0.2">
      <c r="A17" s="42" t="s">
        <v>103</v>
      </c>
      <c r="B17" s="32">
        <v>43</v>
      </c>
      <c r="E17" s="45">
        <v>2.1296296296296298E-3</v>
      </c>
      <c r="F17" s="10">
        <v>1</v>
      </c>
      <c r="I17" s="42" t="s">
        <v>177</v>
      </c>
      <c r="J17" s="32">
        <v>53</v>
      </c>
      <c r="K17" s="50">
        <f t="shared" si="1"/>
        <v>5.115830115830116E-2</v>
      </c>
      <c r="L17">
        <f t="shared" si="2"/>
        <v>574</v>
      </c>
    </row>
    <row r="18" spans="1:12" x14ac:dyDescent="0.2">
      <c r="A18" s="42" t="s">
        <v>104</v>
      </c>
      <c r="B18" s="32">
        <v>46</v>
      </c>
      <c r="E18" s="45">
        <v>2.9166666666666668E-3</v>
      </c>
      <c r="F18" s="10">
        <v>1</v>
      </c>
      <c r="I18" s="42" t="s">
        <v>178</v>
      </c>
      <c r="J18" s="32">
        <v>43</v>
      </c>
      <c r="K18" s="50">
        <f t="shared" si="1"/>
        <v>4.1505791505791506E-2</v>
      </c>
      <c r="L18">
        <f t="shared" si="2"/>
        <v>617</v>
      </c>
    </row>
    <row r="19" spans="1:12" x14ac:dyDescent="0.2">
      <c r="A19" s="42" t="s">
        <v>105</v>
      </c>
      <c r="B19" s="32">
        <v>43</v>
      </c>
      <c r="E19" s="45">
        <v>4.108796296296297E-3</v>
      </c>
      <c r="F19" s="10">
        <v>1</v>
      </c>
      <c r="I19" s="42" t="s">
        <v>179</v>
      </c>
      <c r="J19" s="32">
        <v>46</v>
      </c>
      <c r="K19" s="50">
        <f t="shared" si="1"/>
        <v>4.4401544401544403E-2</v>
      </c>
      <c r="L19">
        <f t="shared" si="2"/>
        <v>663</v>
      </c>
    </row>
    <row r="20" spans="1:12" x14ac:dyDescent="0.2">
      <c r="A20" s="42" t="s">
        <v>106</v>
      </c>
      <c r="B20" s="32">
        <v>50</v>
      </c>
      <c r="E20" s="45">
        <v>4.7685185185185183E-3</v>
      </c>
      <c r="F20" s="10">
        <v>1</v>
      </c>
      <c r="I20" s="42" t="s">
        <v>180</v>
      </c>
      <c r="J20" s="32">
        <v>43</v>
      </c>
      <c r="K20" s="50">
        <f t="shared" si="1"/>
        <v>4.1505791505791506E-2</v>
      </c>
      <c r="L20">
        <f t="shared" si="2"/>
        <v>706</v>
      </c>
    </row>
    <row r="21" spans="1:12" x14ac:dyDescent="0.2">
      <c r="A21" s="42" t="s">
        <v>107</v>
      </c>
      <c r="B21" s="32">
        <v>39</v>
      </c>
      <c r="E21" s="45">
        <v>5.0347222222222225E-3</v>
      </c>
      <c r="F21" s="10">
        <v>1</v>
      </c>
      <c r="I21" s="42" t="s">
        <v>181</v>
      </c>
      <c r="J21" s="32">
        <v>50</v>
      </c>
      <c r="K21" s="50">
        <f t="shared" si="1"/>
        <v>4.8262548262548263E-2</v>
      </c>
      <c r="L21">
        <f t="shared" si="2"/>
        <v>756</v>
      </c>
    </row>
    <row r="22" spans="1:12" x14ac:dyDescent="0.2">
      <c r="A22" s="42" t="s">
        <v>108</v>
      </c>
      <c r="B22" s="32">
        <v>34</v>
      </c>
      <c r="E22" s="45">
        <v>5.5439814814814822E-3</v>
      </c>
      <c r="F22" s="10">
        <v>1</v>
      </c>
      <c r="I22" s="42" t="s">
        <v>182</v>
      </c>
      <c r="J22" s="32">
        <v>39</v>
      </c>
      <c r="K22" s="50">
        <f t="shared" si="1"/>
        <v>3.7644787644787646E-2</v>
      </c>
      <c r="L22">
        <f t="shared" si="2"/>
        <v>795</v>
      </c>
    </row>
    <row r="23" spans="1:12" x14ac:dyDescent="0.2">
      <c r="A23" s="42" t="s">
        <v>109</v>
      </c>
      <c r="B23" s="32">
        <v>43</v>
      </c>
      <c r="E23" s="45">
        <v>6.5740740740740733E-3</v>
      </c>
      <c r="F23" s="10">
        <v>1</v>
      </c>
      <c r="I23" s="42" t="s">
        <v>183</v>
      </c>
      <c r="J23" s="32">
        <v>34</v>
      </c>
      <c r="K23" s="50">
        <f t="shared" si="1"/>
        <v>3.2818532818532815E-2</v>
      </c>
      <c r="L23">
        <f t="shared" si="2"/>
        <v>829</v>
      </c>
    </row>
    <row r="24" spans="1:12" x14ac:dyDescent="0.2">
      <c r="A24" s="42" t="s">
        <v>110</v>
      </c>
      <c r="B24" s="32">
        <v>44</v>
      </c>
      <c r="E24" s="45">
        <v>1.0543981481481481E-2</v>
      </c>
      <c r="F24" s="10">
        <v>1</v>
      </c>
      <c r="I24" s="42" t="s">
        <v>184</v>
      </c>
      <c r="J24" s="32">
        <v>43</v>
      </c>
      <c r="K24" s="50">
        <f t="shared" si="1"/>
        <v>4.1505791505791506E-2</v>
      </c>
      <c r="L24">
        <f t="shared" si="2"/>
        <v>872</v>
      </c>
    </row>
    <row r="25" spans="1:12" x14ac:dyDescent="0.2">
      <c r="A25" s="42" t="s">
        <v>111</v>
      </c>
      <c r="B25" s="32">
        <v>45</v>
      </c>
      <c r="E25" s="45">
        <v>1.1875000000000002E-2</v>
      </c>
      <c r="F25" s="10">
        <v>1</v>
      </c>
      <c r="I25" s="42" t="s">
        <v>185</v>
      </c>
      <c r="J25" s="32">
        <v>44</v>
      </c>
      <c r="K25" s="50">
        <f t="shared" si="1"/>
        <v>4.2471042471042469E-2</v>
      </c>
      <c r="L25">
        <f t="shared" si="2"/>
        <v>916</v>
      </c>
    </row>
    <row r="26" spans="1:12" x14ac:dyDescent="0.2">
      <c r="A26" s="42" t="s">
        <v>112</v>
      </c>
      <c r="B26" s="32">
        <v>36</v>
      </c>
      <c r="E26" s="45">
        <v>1.3495370370370371E-2</v>
      </c>
      <c r="F26" s="10">
        <v>1</v>
      </c>
      <c r="I26" s="42" t="s">
        <v>186</v>
      </c>
      <c r="J26" s="32">
        <v>45</v>
      </c>
      <c r="K26" s="50">
        <f t="shared" si="1"/>
        <v>4.343629343629344E-2</v>
      </c>
      <c r="L26">
        <f t="shared" si="2"/>
        <v>961</v>
      </c>
    </row>
    <row r="27" spans="1:12" x14ac:dyDescent="0.2">
      <c r="A27" s="42" t="s">
        <v>113</v>
      </c>
      <c r="B27" s="32">
        <v>39</v>
      </c>
      <c r="E27" s="45">
        <v>1.3703703703703704E-2</v>
      </c>
      <c r="F27" s="10">
        <v>1</v>
      </c>
      <c r="I27" s="42" t="s">
        <v>187</v>
      </c>
      <c r="J27" s="32">
        <v>36</v>
      </c>
      <c r="K27" s="50">
        <f t="shared" si="1"/>
        <v>3.4749034749034749E-2</v>
      </c>
      <c r="L27">
        <f t="shared" si="2"/>
        <v>997</v>
      </c>
    </row>
    <row r="28" spans="1:12" x14ac:dyDescent="0.2">
      <c r="A28" s="42" t="s">
        <v>30</v>
      </c>
      <c r="B28" s="32">
        <v>1036</v>
      </c>
      <c r="E28" s="45">
        <v>1.3796296296296298E-2</v>
      </c>
      <c r="F28" s="10">
        <v>1</v>
      </c>
      <c r="I28" s="42" t="s">
        <v>188</v>
      </c>
      <c r="J28" s="32">
        <v>39</v>
      </c>
      <c r="K28" s="50">
        <f t="shared" si="1"/>
        <v>3.7644787644787646E-2</v>
      </c>
      <c r="L28">
        <f t="shared" si="2"/>
        <v>1036</v>
      </c>
    </row>
    <row r="29" spans="1:12" x14ac:dyDescent="0.2">
      <c r="B29"/>
      <c r="E29" s="45">
        <v>1.4444444444444446E-2</v>
      </c>
      <c r="F29" s="10">
        <v>1</v>
      </c>
      <c r="I29" s="68" t="s">
        <v>30</v>
      </c>
      <c r="J29" s="34">
        <v>1036</v>
      </c>
    </row>
    <row r="30" spans="1:12" x14ac:dyDescent="0.2">
      <c r="B30"/>
      <c r="E30" s="45">
        <v>1.5590277777777778E-2</v>
      </c>
      <c r="F30" s="10">
        <v>1</v>
      </c>
      <c r="I30" s="42" t="s">
        <v>62</v>
      </c>
      <c r="J30">
        <f>AVERAGE(J5:J28)</f>
        <v>43.166666666666664</v>
      </c>
    </row>
    <row r="31" spans="1:12" x14ac:dyDescent="0.2">
      <c r="B31"/>
      <c r="E31" s="45">
        <v>1.7986111111111109E-2</v>
      </c>
      <c r="F31" s="10">
        <v>1</v>
      </c>
      <c r="I31" s="42" t="s">
        <v>64</v>
      </c>
      <c r="J31">
        <f>MIN(J5:J28)</f>
        <v>33</v>
      </c>
    </row>
    <row r="32" spans="1:12" x14ac:dyDescent="0.2">
      <c r="B32"/>
      <c r="E32" s="45">
        <v>1.9016203703703705E-2</v>
      </c>
      <c r="F32" s="10">
        <v>1</v>
      </c>
      <c r="I32" s="42" t="s">
        <v>63</v>
      </c>
      <c r="J32">
        <f>MAX(J5:J28)</f>
        <v>63</v>
      </c>
    </row>
    <row r="33" spans="2:10" x14ac:dyDescent="0.2">
      <c r="B33"/>
      <c r="E33" s="45">
        <v>1.9143518518518518E-2</v>
      </c>
      <c r="F33" s="10">
        <v>1</v>
      </c>
      <c r="I33" s="42" t="s">
        <v>134</v>
      </c>
      <c r="J33" s="65">
        <f>STDEVA(J5:J28)</f>
        <v>6.9072530667072236</v>
      </c>
    </row>
    <row r="34" spans="2:10" x14ac:dyDescent="0.2">
      <c r="B34"/>
      <c r="E34" s="45">
        <v>2.074074074074074E-2</v>
      </c>
      <c r="F34" s="10">
        <v>1</v>
      </c>
      <c r="I34" s="42" t="s">
        <v>201</v>
      </c>
      <c r="J34">
        <f>J33/J30</f>
        <v>0.1600135845569241</v>
      </c>
    </row>
    <row r="35" spans="2:10" x14ac:dyDescent="0.2">
      <c r="B35"/>
      <c r="E35" s="45">
        <v>2.1944444444444447E-2</v>
      </c>
      <c r="F35" s="10">
        <v>2</v>
      </c>
    </row>
    <row r="36" spans="2:10" x14ac:dyDescent="0.2">
      <c r="B36"/>
      <c r="E36" s="45">
        <v>2.2013888888888888E-2</v>
      </c>
      <c r="F36" s="10">
        <v>1</v>
      </c>
    </row>
    <row r="37" spans="2:10" x14ac:dyDescent="0.2">
      <c r="B37"/>
      <c r="E37" s="45">
        <v>2.2442129629629631E-2</v>
      </c>
      <c r="F37" s="10">
        <v>1</v>
      </c>
    </row>
    <row r="38" spans="2:10" x14ac:dyDescent="0.2">
      <c r="B38"/>
      <c r="E38" s="45">
        <v>2.2523148148148143E-2</v>
      </c>
      <c r="F38" s="10">
        <v>1</v>
      </c>
    </row>
    <row r="39" spans="2:10" x14ac:dyDescent="0.2">
      <c r="B39"/>
      <c r="E39" s="45">
        <v>2.2962962962962966E-2</v>
      </c>
      <c r="F39" s="10">
        <v>1</v>
      </c>
    </row>
    <row r="40" spans="2:10" x14ac:dyDescent="0.2">
      <c r="B40"/>
      <c r="E40" s="45">
        <v>2.342592592592593E-2</v>
      </c>
      <c r="F40" s="10">
        <v>1</v>
      </c>
    </row>
    <row r="41" spans="2:10" x14ac:dyDescent="0.2">
      <c r="B41"/>
      <c r="E41" s="45">
        <v>2.6493055555555558E-2</v>
      </c>
      <c r="F41" s="10">
        <v>1</v>
      </c>
    </row>
    <row r="42" spans="2:10" x14ac:dyDescent="0.2">
      <c r="B42"/>
      <c r="E42" s="45">
        <v>2.7731481481481478E-2</v>
      </c>
      <c r="F42" s="10">
        <v>1</v>
      </c>
    </row>
    <row r="43" spans="2:10" x14ac:dyDescent="0.2">
      <c r="B43"/>
      <c r="E43" s="45">
        <v>2.8923611111111108E-2</v>
      </c>
      <c r="F43" s="10">
        <v>1</v>
      </c>
    </row>
    <row r="44" spans="2:10" x14ac:dyDescent="0.2">
      <c r="B44"/>
      <c r="E44" s="45">
        <v>2.9988425925925922E-2</v>
      </c>
      <c r="F44" s="10">
        <v>1</v>
      </c>
    </row>
    <row r="45" spans="2:10" x14ac:dyDescent="0.2">
      <c r="B45"/>
      <c r="E45" s="45">
        <v>3.0486111111111113E-2</v>
      </c>
      <c r="F45" s="10">
        <v>1</v>
      </c>
    </row>
    <row r="46" spans="2:10" x14ac:dyDescent="0.2">
      <c r="B46"/>
      <c r="E46" s="45">
        <v>3.2141203703703707E-2</v>
      </c>
      <c r="F46" s="10">
        <v>1</v>
      </c>
    </row>
    <row r="47" spans="2:10" x14ac:dyDescent="0.2">
      <c r="B47"/>
      <c r="E47" s="45">
        <v>3.3113425925925928E-2</v>
      </c>
      <c r="F47" s="10">
        <v>1</v>
      </c>
    </row>
    <row r="48" spans="2:10" x14ac:dyDescent="0.2">
      <c r="B48"/>
      <c r="E48" s="45">
        <v>3.425925925925926E-2</v>
      </c>
      <c r="F48" s="10">
        <v>1</v>
      </c>
    </row>
    <row r="49" spans="2:6" x14ac:dyDescent="0.2">
      <c r="B49"/>
      <c r="E49" s="45">
        <v>3.6168981481481483E-2</v>
      </c>
      <c r="F49" s="10">
        <v>1</v>
      </c>
    </row>
    <row r="50" spans="2:6" x14ac:dyDescent="0.2">
      <c r="B50"/>
      <c r="E50" s="45">
        <v>3.8263888888888889E-2</v>
      </c>
      <c r="F50" s="10">
        <v>1</v>
      </c>
    </row>
    <row r="51" spans="2:6" x14ac:dyDescent="0.2">
      <c r="B51"/>
      <c r="E51" s="45">
        <v>3.9340277777777773E-2</v>
      </c>
      <c r="F51" s="10">
        <v>1</v>
      </c>
    </row>
    <row r="52" spans="2:6" x14ac:dyDescent="0.2">
      <c r="B52"/>
      <c r="E52" s="45">
        <v>4.0474537037037038E-2</v>
      </c>
      <c r="F52" s="10">
        <v>1</v>
      </c>
    </row>
    <row r="53" spans="2:6" x14ac:dyDescent="0.2">
      <c r="B53"/>
      <c r="E53" s="45">
        <v>4.0555555555555553E-2</v>
      </c>
      <c r="F53" s="10">
        <v>1</v>
      </c>
    </row>
    <row r="54" spans="2:6" x14ac:dyDescent="0.2">
      <c r="B54"/>
      <c r="E54" s="45">
        <v>4.1631944444444451E-2</v>
      </c>
      <c r="F54" s="10">
        <v>1</v>
      </c>
    </row>
    <row r="55" spans="2:6" x14ac:dyDescent="0.2">
      <c r="B55"/>
      <c r="E55" s="45">
        <v>4.223379629629629E-2</v>
      </c>
      <c r="F55" s="10">
        <v>1</v>
      </c>
    </row>
    <row r="56" spans="2:6" x14ac:dyDescent="0.2">
      <c r="B56"/>
      <c r="E56" s="45">
        <v>4.4328703703703703E-2</v>
      </c>
      <c r="F56" s="10">
        <v>1</v>
      </c>
    </row>
    <row r="57" spans="2:6" x14ac:dyDescent="0.2">
      <c r="B57"/>
      <c r="E57" s="45">
        <v>4.5081018518518513E-2</v>
      </c>
      <c r="F57" s="10">
        <v>1</v>
      </c>
    </row>
    <row r="58" spans="2:6" x14ac:dyDescent="0.2">
      <c r="B58"/>
      <c r="E58" s="45">
        <v>4.5185185185185189E-2</v>
      </c>
      <c r="F58" s="10">
        <v>1</v>
      </c>
    </row>
    <row r="59" spans="2:6" x14ac:dyDescent="0.2">
      <c r="B59"/>
      <c r="E59" s="45">
        <v>4.5856481481481477E-2</v>
      </c>
      <c r="F59" s="10">
        <v>1</v>
      </c>
    </row>
    <row r="60" spans="2:6" x14ac:dyDescent="0.2">
      <c r="B60"/>
      <c r="E60" s="45">
        <v>4.6365740740740742E-2</v>
      </c>
      <c r="F60" s="10">
        <v>1</v>
      </c>
    </row>
    <row r="61" spans="2:6" x14ac:dyDescent="0.2">
      <c r="B61"/>
      <c r="E61" s="45">
        <v>4.7222222222222221E-2</v>
      </c>
      <c r="F61" s="10">
        <v>1</v>
      </c>
    </row>
    <row r="62" spans="2:6" x14ac:dyDescent="0.2">
      <c r="B62"/>
      <c r="E62" s="45">
        <v>4.7500000000000007E-2</v>
      </c>
      <c r="F62" s="10">
        <v>1</v>
      </c>
    </row>
    <row r="63" spans="2:6" x14ac:dyDescent="0.2">
      <c r="B63"/>
      <c r="E63" s="45">
        <v>4.8379629629629627E-2</v>
      </c>
      <c r="F63" s="10">
        <v>1</v>
      </c>
    </row>
    <row r="64" spans="2:6" x14ac:dyDescent="0.2">
      <c r="B64"/>
      <c r="E64" s="45">
        <v>4.8402777777777774E-2</v>
      </c>
      <c r="F64" s="10">
        <v>1</v>
      </c>
    </row>
    <row r="65" spans="2:6" x14ac:dyDescent="0.2">
      <c r="B65"/>
      <c r="E65" s="45">
        <v>4.8506944444444443E-2</v>
      </c>
      <c r="F65" s="10">
        <v>1</v>
      </c>
    </row>
    <row r="66" spans="2:6" x14ac:dyDescent="0.2">
      <c r="B66"/>
      <c r="E66" s="45">
        <v>5.0405092592592592E-2</v>
      </c>
      <c r="F66" s="10">
        <v>1</v>
      </c>
    </row>
    <row r="67" spans="2:6" x14ac:dyDescent="0.2">
      <c r="B67"/>
      <c r="E67" s="45">
        <v>5.1296296296296291E-2</v>
      </c>
      <c r="F67" s="10">
        <v>1</v>
      </c>
    </row>
    <row r="68" spans="2:6" x14ac:dyDescent="0.2">
      <c r="B68"/>
      <c r="E68" s="45">
        <v>5.1921296296296299E-2</v>
      </c>
      <c r="F68" s="10">
        <v>1</v>
      </c>
    </row>
    <row r="69" spans="2:6" x14ac:dyDescent="0.2">
      <c r="B69"/>
      <c r="E69" s="45">
        <v>5.2164351851851858E-2</v>
      </c>
      <c r="F69" s="10">
        <v>1</v>
      </c>
    </row>
    <row r="70" spans="2:6" x14ac:dyDescent="0.2">
      <c r="B70"/>
      <c r="E70" s="45">
        <v>5.3310185185185183E-2</v>
      </c>
      <c r="F70" s="10">
        <v>1</v>
      </c>
    </row>
    <row r="71" spans="2:6" x14ac:dyDescent="0.2">
      <c r="B71"/>
      <c r="E71" s="45">
        <v>5.561342592592592E-2</v>
      </c>
      <c r="F71" s="10">
        <v>1</v>
      </c>
    </row>
    <row r="72" spans="2:6" x14ac:dyDescent="0.2">
      <c r="B72"/>
      <c r="E72" s="45">
        <v>5.5775462962962964E-2</v>
      </c>
      <c r="F72" s="10">
        <v>1</v>
      </c>
    </row>
    <row r="73" spans="2:6" x14ac:dyDescent="0.2">
      <c r="B73"/>
      <c r="E73" s="45">
        <v>5.5983796296296295E-2</v>
      </c>
      <c r="F73" s="10">
        <v>1</v>
      </c>
    </row>
    <row r="74" spans="2:6" x14ac:dyDescent="0.2">
      <c r="B74"/>
      <c r="E74" s="45">
        <v>5.8472222222222224E-2</v>
      </c>
      <c r="F74" s="10">
        <v>1</v>
      </c>
    </row>
    <row r="75" spans="2:6" x14ac:dyDescent="0.2">
      <c r="B75"/>
      <c r="E75" s="45">
        <v>5.8483796296296298E-2</v>
      </c>
      <c r="F75" s="10">
        <v>1</v>
      </c>
    </row>
    <row r="76" spans="2:6" x14ac:dyDescent="0.2">
      <c r="B76"/>
      <c r="E76" s="45">
        <v>6.04050925925926E-2</v>
      </c>
      <c r="F76" s="10">
        <v>1</v>
      </c>
    </row>
    <row r="77" spans="2:6" x14ac:dyDescent="0.2">
      <c r="B77"/>
      <c r="E77" s="45">
        <v>6.0625000000000005E-2</v>
      </c>
      <c r="F77" s="10">
        <v>1</v>
      </c>
    </row>
    <row r="78" spans="2:6" x14ac:dyDescent="0.2">
      <c r="B78"/>
      <c r="E78" s="45">
        <v>6.1087962962962962E-2</v>
      </c>
      <c r="F78" s="10">
        <v>1</v>
      </c>
    </row>
    <row r="79" spans="2:6" x14ac:dyDescent="0.2">
      <c r="B79"/>
      <c r="E79" s="45">
        <v>6.1759259259259257E-2</v>
      </c>
      <c r="F79" s="10">
        <v>1</v>
      </c>
    </row>
    <row r="80" spans="2:6" x14ac:dyDescent="0.2">
      <c r="B80"/>
      <c r="E80" s="45">
        <v>6.1944444444444441E-2</v>
      </c>
      <c r="F80" s="10">
        <v>1</v>
      </c>
    </row>
    <row r="81" spans="2:6" x14ac:dyDescent="0.2">
      <c r="B81"/>
      <c r="E81" s="45">
        <v>6.4641203703703701E-2</v>
      </c>
      <c r="F81" s="10">
        <v>1</v>
      </c>
    </row>
    <row r="82" spans="2:6" x14ac:dyDescent="0.2">
      <c r="B82"/>
      <c r="E82" s="45">
        <v>6.4733796296296289E-2</v>
      </c>
      <c r="F82" s="10">
        <v>1</v>
      </c>
    </row>
    <row r="83" spans="2:6" x14ac:dyDescent="0.2">
      <c r="B83"/>
      <c r="E83" s="45">
        <v>6.6331018518518511E-2</v>
      </c>
      <c r="F83" s="10">
        <v>1</v>
      </c>
    </row>
    <row r="84" spans="2:6" x14ac:dyDescent="0.2">
      <c r="B84"/>
      <c r="E84" s="45">
        <v>6.8020833333333336E-2</v>
      </c>
      <c r="F84" s="10">
        <v>1</v>
      </c>
    </row>
    <row r="85" spans="2:6" x14ac:dyDescent="0.2">
      <c r="B85"/>
      <c r="E85" s="45">
        <v>6.8379629629629637E-2</v>
      </c>
      <c r="F85" s="10">
        <v>1</v>
      </c>
    </row>
    <row r="86" spans="2:6" x14ac:dyDescent="0.2">
      <c r="B86"/>
      <c r="E86" s="45">
        <v>6.9664351851851852E-2</v>
      </c>
      <c r="F86" s="10">
        <v>1</v>
      </c>
    </row>
    <row r="87" spans="2:6" x14ac:dyDescent="0.2">
      <c r="B87"/>
      <c r="E87" s="45">
        <v>7.0671296296296301E-2</v>
      </c>
      <c r="F87" s="10">
        <v>1</v>
      </c>
    </row>
    <row r="88" spans="2:6" x14ac:dyDescent="0.2">
      <c r="B88"/>
      <c r="E88" s="45">
        <v>7.1261574074074074E-2</v>
      </c>
      <c r="F88" s="10">
        <v>1</v>
      </c>
    </row>
    <row r="89" spans="2:6" x14ac:dyDescent="0.2">
      <c r="B89"/>
      <c r="E89" s="45">
        <v>7.1782407407407406E-2</v>
      </c>
      <c r="F89" s="10">
        <v>1</v>
      </c>
    </row>
    <row r="90" spans="2:6" x14ac:dyDescent="0.2">
      <c r="B90"/>
      <c r="E90" s="45">
        <v>7.2291666666666657E-2</v>
      </c>
      <c r="F90" s="10">
        <v>1</v>
      </c>
    </row>
    <row r="91" spans="2:6" x14ac:dyDescent="0.2">
      <c r="B91"/>
      <c r="E91" s="45">
        <v>7.2372685185185193E-2</v>
      </c>
      <c r="F91" s="10">
        <v>1</v>
      </c>
    </row>
    <row r="92" spans="2:6" x14ac:dyDescent="0.2">
      <c r="B92"/>
      <c r="E92" s="45">
        <v>7.4444444444444438E-2</v>
      </c>
      <c r="F92" s="10">
        <v>1</v>
      </c>
    </row>
    <row r="93" spans="2:6" x14ac:dyDescent="0.2">
      <c r="B93"/>
      <c r="E93" s="45">
        <v>7.5451388888888887E-2</v>
      </c>
      <c r="F93" s="10">
        <v>1</v>
      </c>
    </row>
    <row r="94" spans="2:6" x14ac:dyDescent="0.2">
      <c r="B94"/>
      <c r="E94" s="45">
        <v>7.6261574074074079E-2</v>
      </c>
      <c r="F94" s="10">
        <v>1</v>
      </c>
    </row>
    <row r="95" spans="2:6" x14ac:dyDescent="0.2">
      <c r="B95"/>
      <c r="E95" s="45">
        <v>7.6377314814814815E-2</v>
      </c>
      <c r="F95" s="10">
        <v>1</v>
      </c>
    </row>
    <row r="96" spans="2:6" x14ac:dyDescent="0.2">
      <c r="B96"/>
      <c r="E96" s="45">
        <v>7.6574074074074072E-2</v>
      </c>
      <c r="F96" s="10">
        <v>1</v>
      </c>
    </row>
    <row r="97" spans="2:6" x14ac:dyDescent="0.2">
      <c r="B97"/>
      <c r="E97" s="45">
        <v>7.7476851851851852E-2</v>
      </c>
      <c r="F97" s="10">
        <v>1</v>
      </c>
    </row>
    <row r="98" spans="2:6" x14ac:dyDescent="0.2">
      <c r="B98"/>
      <c r="E98" s="45">
        <v>7.7499999999999999E-2</v>
      </c>
      <c r="F98" s="10">
        <v>1</v>
      </c>
    </row>
    <row r="99" spans="2:6" x14ac:dyDescent="0.2">
      <c r="B99"/>
      <c r="E99" s="45">
        <v>7.767361111111111E-2</v>
      </c>
      <c r="F99" s="10">
        <v>1</v>
      </c>
    </row>
    <row r="100" spans="2:6" x14ac:dyDescent="0.2">
      <c r="B100"/>
      <c r="E100" s="45">
        <v>7.7939814814814809E-2</v>
      </c>
      <c r="F100" s="10">
        <v>1</v>
      </c>
    </row>
    <row r="101" spans="2:6" x14ac:dyDescent="0.2">
      <c r="B101"/>
      <c r="E101" s="45">
        <v>7.8275462962962963E-2</v>
      </c>
      <c r="F101" s="10">
        <v>1</v>
      </c>
    </row>
    <row r="102" spans="2:6" x14ac:dyDescent="0.2">
      <c r="B102"/>
      <c r="E102" s="45">
        <v>8.262731481481482E-2</v>
      </c>
      <c r="F102" s="10">
        <v>1</v>
      </c>
    </row>
    <row r="103" spans="2:6" x14ac:dyDescent="0.2">
      <c r="B103"/>
      <c r="E103" s="45">
        <v>8.3900462962962954E-2</v>
      </c>
      <c r="F103" s="10">
        <v>1</v>
      </c>
    </row>
    <row r="104" spans="2:6" x14ac:dyDescent="0.2">
      <c r="B104"/>
      <c r="E104" s="45">
        <v>8.4525462962962969E-2</v>
      </c>
      <c r="F104" s="10">
        <v>1</v>
      </c>
    </row>
    <row r="105" spans="2:6" x14ac:dyDescent="0.2">
      <c r="B105"/>
      <c r="E105" s="45">
        <v>8.6122685185185177E-2</v>
      </c>
      <c r="F105" s="10">
        <v>1</v>
      </c>
    </row>
    <row r="106" spans="2:6" x14ac:dyDescent="0.2">
      <c r="B106"/>
      <c r="E106" s="45">
        <v>8.9687499999999989E-2</v>
      </c>
      <c r="F106" s="10">
        <v>1</v>
      </c>
    </row>
    <row r="107" spans="2:6" x14ac:dyDescent="0.2">
      <c r="B107"/>
      <c r="E107" s="45">
        <v>9.2476851851851852E-2</v>
      </c>
      <c r="F107" s="10">
        <v>1</v>
      </c>
    </row>
    <row r="108" spans="2:6" x14ac:dyDescent="0.2">
      <c r="B108"/>
      <c r="E108" s="45">
        <v>9.2546296296296293E-2</v>
      </c>
      <c r="F108" s="10">
        <v>1</v>
      </c>
    </row>
    <row r="109" spans="2:6" x14ac:dyDescent="0.2">
      <c r="B109"/>
      <c r="E109" s="45">
        <v>9.3032407407407411E-2</v>
      </c>
      <c r="F109" s="10">
        <v>1</v>
      </c>
    </row>
    <row r="110" spans="2:6" x14ac:dyDescent="0.2">
      <c r="B110"/>
      <c r="E110" s="45">
        <v>9.3495370370370368E-2</v>
      </c>
      <c r="F110" s="10">
        <v>1</v>
      </c>
    </row>
    <row r="111" spans="2:6" x14ac:dyDescent="0.2">
      <c r="B111"/>
      <c r="E111" s="45">
        <v>9.4004629629629632E-2</v>
      </c>
      <c r="F111" s="10">
        <v>1</v>
      </c>
    </row>
    <row r="112" spans="2:6" x14ac:dyDescent="0.2">
      <c r="B112"/>
      <c r="E112" s="45">
        <v>9.4363425925925934E-2</v>
      </c>
      <c r="F112" s="10">
        <v>1</v>
      </c>
    </row>
    <row r="113" spans="2:6" x14ac:dyDescent="0.2">
      <c r="B113"/>
      <c r="E113" s="45">
        <v>9.4560185185185178E-2</v>
      </c>
      <c r="F113" s="10">
        <v>1</v>
      </c>
    </row>
    <row r="114" spans="2:6" x14ac:dyDescent="0.2">
      <c r="B114"/>
      <c r="E114" s="45">
        <v>9.5752314814814818E-2</v>
      </c>
      <c r="F114" s="10">
        <v>1</v>
      </c>
    </row>
    <row r="115" spans="2:6" x14ac:dyDescent="0.2">
      <c r="B115"/>
      <c r="E115" s="45">
        <v>9.6319444444444444E-2</v>
      </c>
      <c r="F115" s="10">
        <v>1</v>
      </c>
    </row>
    <row r="116" spans="2:6" x14ac:dyDescent="0.2">
      <c r="B116"/>
      <c r="E116" s="45">
        <v>9.6990740740740752E-2</v>
      </c>
      <c r="F116" s="10">
        <v>1</v>
      </c>
    </row>
    <row r="117" spans="2:6" x14ac:dyDescent="0.2">
      <c r="B117"/>
      <c r="E117" s="45">
        <v>0.10023148148148148</v>
      </c>
      <c r="F117" s="10">
        <v>1</v>
      </c>
    </row>
    <row r="118" spans="2:6" x14ac:dyDescent="0.2">
      <c r="B118"/>
      <c r="E118" s="45">
        <v>0.10034722222222221</v>
      </c>
      <c r="F118" s="10">
        <v>1</v>
      </c>
    </row>
    <row r="119" spans="2:6" x14ac:dyDescent="0.2">
      <c r="B119"/>
      <c r="E119" s="45">
        <v>0.10049768518518519</v>
      </c>
      <c r="F119" s="10">
        <v>1</v>
      </c>
    </row>
    <row r="120" spans="2:6" x14ac:dyDescent="0.2">
      <c r="B120"/>
      <c r="E120" s="45">
        <v>0.10063657407407407</v>
      </c>
      <c r="F120" s="10">
        <v>1</v>
      </c>
    </row>
    <row r="121" spans="2:6" x14ac:dyDescent="0.2">
      <c r="B121"/>
      <c r="E121" s="45">
        <v>0.10068287037037038</v>
      </c>
      <c r="F121" s="10">
        <v>1</v>
      </c>
    </row>
    <row r="122" spans="2:6" x14ac:dyDescent="0.2">
      <c r="B122"/>
      <c r="E122" s="45">
        <v>0.10153935185185185</v>
      </c>
      <c r="F122" s="10">
        <v>1</v>
      </c>
    </row>
    <row r="123" spans="2:6" x14ac:dyDescent="0.2">
      <c r="B123"/>
      <c r="E123" s="45">
        <v>0.10219907407407408</v>
      </c>
      <c r="F123" s="10">
        <v>1</v>
      </c>
    </row>
    <row r="124" spans="2:6" x14ac:dyDescent="0.2">
      <c r="B124"/>
      <c r="E124" s="45">
        <v>0.10275462962962963</v>
      </c>
      <c r="F124" s="10">
        <v>1</v>
      </c>
    </row>
    <row r="125" spans="2:6" x14ac:dyDescent="0.2">
      <c r="B125"/>
      <c r="E125" s="45">
        <v>0.10344907407407407</v>
      </c>
      <c r="F125" s="10">
        <v>1</v>
      </c>
    </row>
    <row r="126" spans="2:6" x14ac:dyDescent="0.2">
      <c r="B126"/>
      <c r="E126" s="45">
        <v>0.10371527777777778</v>
      </c>
      <c r="F126" s="10">
        <v>1</v>
      </c>
    </row>
    <row r="127" spans="2:6" x14ac:dyDescent="0.2">
      <c r="B127"/>
      <c r="E127" s="45">
        <v>0.10540509259259261</v>
      </c>
      <c r="F127" s="10">
        <v>1</v>
      </c>
    </row>
    <row r="128" spans="2:6" x14ac:dyDescent="0.2">
      <c r="B128"/>
      <c r="E128" s="45">
        <v>0.10547453703703703</v>
      </c>
      <c r="F128" s="10">
        <v>1</v>
      </c>
    </row>
    <row r="129" spans="2:6" x14ac:dyDescent="0.2">
      <c r="B129"/>
      <c r="E129" s="45">
        <v>0.1055787037037037</v>
      </c>
      <c r="F129" s="10">
        <v>1</v>
      </c>
    </row>
    <row r="130" spans="2:6" x14ac:dyDescent="0.2">
      <c r="B130"/>
      <c r="E130" s="45">
        <v>0.10568287037037037</v>
      </c>
      <c r="F130" s="10">
        <v>1</v>
      </c>
    </row>
    <row r="131" spans="2:6" x14ac:dyDescent="0.2">
      <c r="B131"/>
      <c r="E131" s="45">
        <v>0.10614583333333333</v>
      </c>
      <c r="F131" s="10">
        <v>1</v>
      </c>
    </row>
    <row r="132" spans="2:6" x14ac:dyDescent="0.2">
      <c r="B132"/>
      <c r="E132" s="45">
        <v>0.10657407407407408</v>
      </c>
      <c r="F132" s="10">
        <v>1</v>
      </c>
    </row>
    <row r="133" spans="2:6" x14ac:dyDescent="0.2">
      <c r="B133"/>
      <c r="E133" s="45">
        <v>0.10812500000000001</v>
      </c>
      <c r="F133" s="10">
        <v>1</v>
      </c>
    </row>
    <row r="134" spans="2:6" x14ac:dyDescent="0.2">
      <c r="B134"/>
      <c r="E134" s="45">
        <v>0.10857638888888889</v>
      </c>
      <c r="F134" s="10">
        <v>1</v>
      </c>
    </row>
    <row r="135" spans="2:6" x14ac:dyDescent="0.2">
      <c r="B135"/>
      <c r="E135" s="45">
        <v>0.10858796296296297</v>
      </c>
      <c r="F135" s="10">
        <v>1</v>
      </c>
    </row>
    <row r="136" spans="2:6" x14ac:dyDescent="0.2">
      <c r="B136"/>
      <c r="E136" s="45">
        <v>0.10883101851851852</v>
      </c>
      <c r="F136" s="10">
        <v>1</v>
      </c>
    </row>
    <row r="137" spans="2:6" x14ac:dyDescent="0.2">
      <c r="B137"/>
      <c r="E137" s="45">
        <v>0.11010416666666667</v>
      </c>
      <c r="F137" s="10">
        <v>1</v>
      </c>
    </row>
    <row r="138" spans="2:6" x14ac:dyDescent="0.2">
      <c r="B138"/>
      <c r="E138" s="45">
        <v>0.11247685185185186</v>
      </c>
      <c r="F138" s="10">
        <v>1</v>
      </c>
    </row>
    <row r="139" spans="2:6" x14ac:dyDescent="0.2">
      <c r="B139"/>
      <c r="E139" s="45">
        <v>0.11332175925925925</v>
      </c>
      <c r="F139" s="10">
        <v>1</v>
      </c>
    </row>
    <row r="140" spans="2:6" x14ac:dyDescent="0.2">
      <c r="B140"/>
      <c r="E140" s="45">
        <v>0.11386574074074074</v>
      </c>
      <c r="F140" s="10">
        <v>1</v>
      </c>
    </row>
    <row r="141" spans="2:6" x14ac:dyDescent="0.2">
      <c r="B141"/>
      <c r="E141" s="45">
        <v>0.11564814814814815</v>
      </c>
      <c r="F141" s="10">
        <v>1</v>
      </c>
    </row>
    <row r="142" spans="2:6" x14ac:dyDescent="0.2">
      <c r="B142"/>
      <c r="E142" s="45">
        <v>0.11672453703703704</v>
      </c>
      <c r="F142" s="10">
        <v>1</v>
      </c>
    </row>
    <row r="143" spans="2:6" x14ac:dyDescent="0.2">
      <c r="B143"/>
      <c r="E143" s="45">
        <v>0.11750000000000001</v>
      </c>
      <c r="F143" s="10">
        <v>1</v>
      </c>
    </row>
    <row r="144" spans="2:6" x14ac:dyDescent="0.2">
      <c r="B144"/>
      <c r="E144" s="45">
        <v>0.11778935185185185</v>
      </c>
      <c r="F144" s="10">
        <v>1</v>
      </c>
    </row>
    <row r="145" spans="2:6" x14ac:dyDescent="0.2">
      <c r="B145"/>
      <c r="E145" s="45">
        <v>0.1184837962962963</v>
      </c>
      <c r="F145" s="10">
        <v>1</v>
      </c>
    </row>
    <row r="146" spans="2:6" x14ac:dyDescent="0.2">
      <c r="B146"/>
      <c r="E146" s="45">
        <v>0.11873842592592593</v>
      </c>
      <c r="F146" s="10">
        <v>1</v>
      </c>
    </row>
    <row r="147" spans="2:6" x14ac:dyDescent="0.2">
      <c r="B147"/>
      <c r="E147" s="45">
        <v>0.12020833333333332</v>
      </c>
      <c r="F147" s="10">
        <v>1</v>
      </c>
    </row>
    <row r="148" spans="2:6" x14ac:dyDescent="0.2">
      <c r="B148"/>
      <c r="E148" s="45">
        <v>0.12063657407407408</v>
      </c>
      <c r="F148" s="10">
        <v>1</v>
      </c>
    </row>
    <row r="149" spans="2:6" x14ac:dyDescent="0.2">
      <c r="B149"/>
      <c r="E149" s="45">
        <v>0.12263888888888889</v>
      </c>
      <c r="F149" s="10">
        <v>1</v>
      </c>
    </row>
    <row r="150" spans="2:6" x14ac:dyDescent="0.2">
      <c r="B150"/>
      <c r="E150" s="45">
        <v>0.12400462962962962</v>
      </c>
      <c r="F150" s="10">
        <v>1</v>
      </c>
    </row>
    <row r="151" spans="2:6" x14ac:dyDescent="0.2">
      <c r="B151"/>
      <c r="E151" s="45">
        <v>0.12587962962962965</v>
      </c>
      <c r="F151" s="10">
        <v>1</v>
      </c>
    </row>
    <row r="152" spans="2:6" x14ac:dyDescent="0.2">
      <c r="B152"/>
      <c r="E152" s="45">
        <v>0.12616898148148148</v>
      </c>
      <c r="F152" s="10">
        <v>1</v>
      </c>
    </row>
    <row r="153" spans="2:6" x14ac:dyDescent="0.2">
      <c r="B153"/>
      <c r="E153" s="45">
        <v>0.12631944444444446</v>
      </c>
      <c r="F153" s="10">
        <v>1</v>
      </c>
    </row>
    <row r="154" spans="2:6" x14ac:dyDescent="0.2">
      <c r="B154"/>
      <c r="E154" s="45">
        <v>0.12716435185185185</v>
      </c>
      <c r="F154" s="10">
        <v>1</v>
      </c>
    </row>
    <row r="155" spans="2:6" x14ac:dyDescent="0.2">
      <c r="B155"/>
      <c r="E155" s="45">
        <v>0.12737268518518519</v>
      </c>
      <c r="F155" s="10">
        <v>1</v>
      </c>
    </row>
    <row r="156" spans="2:6" x14ac:dyDescent="0.2">
      <c r="B156"/>
      <c r="E156" s="45">
        <v>0.12997685185185184</v>
      </c>
      <c r="F156" s="10">
        <v>1</v>
      </c>
    </row>
    <row r="157" spans="2:6" x14ac:dyDescent="0.2">
      <c r="B157"/>
      <c r="E157" s="45">
        <v>0.13005787037037037</v>
      </c>
      <c r="F157" s="10">
        <v>1</v>
      </c>
    </row>
    <row r="158" spans="2:6" x14ac:dyDescent="0.2">
      <c r="B158"/>
      <c r="E158" s="45">
        <v>0.13042824074074075</v>
      </c>
      <c r="F158" s="10">
        <v>1</v>
      </c>
    </row>
    <row r="159" spans="2:6" x14ac:dyDescent="0.2">
      <c r="B159"/>
      <c r="E159" s="45">
        <v>0.13043981481481481</v>
      </c>
      <c r="F159" s="10">
        <v>1</v>
      </c>
    </row>
    <row r="160" spans="2:6" x14ac:dyDescent="0.2">
      <c r="B160"/>
      <c r="E160" s="45">
        <v>0.1340625</v>
      </c>
      <c r="F160" s="10">
        <v>1</v>
      </c>
    </row>
    <row r="161" spans="2:6" x14ac:dyDescent="0.2">
      <c r="B161"/>
      <c r="E161" s="45">
        <v>0.13474537037037038</v>
      </c>
      <c r="F161" s="10">
        <v>1</v>
      </c>
    </row>
    <row r="162" spans="2:6" x14ac:dyDescent="0.2">
      <c r="B162"/>
      <c r="E162" s="45">
        <v>0.13642361111111112</v>
      </c>
      <c r="F162" s="10">
        <v>1</v>
      </c>
    </row>
    <row r="163" spans="2:6" x14ac:dyDescent="0.2">
      <c r="B163"/>
      <c r="E163" s="45">
        <v>0.13652777777777778</v>
      </c>
      <c r="F163" s="10">
        <v>1</v>
      </c>
    </row>
    <row r="164" spans="2:6" x14ac:dyDescent="0.2">
      <c r="B164"/>
      <c r="E164" s="45">
        <v>0.13655092592592591</v>
      </c>
      <c r="F164" s="10">
        <v>1</v>
      </c>
    </row>
    <row r="165" spans="2:6" x14ac:dyDescent="0.2">
      <c r="B165"/>
      <c r="E165" s="45">
        <v>0.13726851851851851</v>
      </c>
      <c r="F165" s="10">
        <v>1</v>
      </c>
    </row>
    <row r="166" spans="2:6" x14ac:dyDescent="0.2">
      <c r="B166"/>
      <c r="E166" s="45">
        <v>0.13745370370370372</v>
      </c>
      <c r="F166" s="10">
        <v>1</v>
      </c>
    </row>
    <row r="167" spans="2:6" x14ac:dyDescent="0.2">
      <c r="B167"/>
      <c r="E167" s="45">
        <v>0.13760416666666667</v>
      </c>
      <c r="F167" s="10">
        <v>1</v>
      </c>
    </row>
    <row r="168" spans="2:6" x14ac:dyDescent="0.2">
      <c r="B168"/>
      <c r="E168" s="45">
        <v>0.13791666666666666</v>
      </c>
      <c r="F168" s="10">
        <v>1</v>
      </c>
    </row>
    <row r="169" spans="2:6" x14ac:dyDescent="0.2">
      <c r="B169"/>
      <c r="E169" s="45">
        <v>0.13906250000000001</v>
      </c>
      <c r="F169" s="10">
        <v>1</v>
      </c>
    </row>
    <row r="170" spans="2:6" x14ac:dyDescent="0.2">
      <c r="B170"/>
      <c r="E170" s="45">
        <v>0.13936342592592593</v>
      </c>
      <c r="F170" s="10">
        <v>1</v>
      </c>
    </row>
    <row r="171" spans="2:6" x14ac:dyDescent="0.2">
      <c r="B171"/>
      <c r="E171" s="45">
        <v>0.14098379629629629</v>
      </c>
      <c r="F171" s="10">
        <v>1</v>
      </c>
    </row>
    <row r="172" spans="2:6" x14ac:dyDescent="0.2">
      <c r="B172"/>
      <c r="E172" s="45">
        <v>0.14099537037037038</v>
      </c>
      <c r="F172" s="10">
        <v>1</v>
      </c>
    </row>
    <row r="173" spans="2:6" x14ac:dyDescent="0.2">
      <c r="B173"/>
      <c r="E173" s="45">
        <v>0.14105324074074074</v>
      </c>
      <c r="F173" s="10">
        <v>1</v>
      </c>
    </row>
    <row r="174" spans="2:6" x14ac:dyDescent="0.2">
      <c r="B174"/>
      <c r="E174" s="45">
        <v>0.14219907407407409</v>
      </c>
      <c r="F174" s="10">
        <v>1</v>
      </c>
    </row>
    <row r="175" spans="2:6" x14ac:dyDescent="0.2">
      <c r="B175"/>
      <c r="E175" s="45">
        <v>0.1434375</v>
      </c>
      <c r="F175" s="10">
        <v>1</v>
      </c>
    </row>
    <row r="176" spans="2:6" x14ac:dyDescent="0.2">
      <c r="B176"/>
      <c r="E176" s="45">
        <v>0.14664351851851851</v>
      </c>
      <c r="F176" s="10">
        <v>1</v>
      </c>
    </row>
    <row r="177" spans="2:6" x14ac:dyDescent="0.2">
      <c r="B177"/>
      <c r="E177" s="45">
        <v>0.14731481481481482</v>
      </c>
      <c r="F177" s="10">
        <v>1</v>
      </c>
    </row>
    <row r="178" spans="2:6" x14ac:dyDescent="0.2">
      <c r="B178"/>
      <c r="E178" s="45">
        <v>0.14734953703703704</v>
      </c>
      <c r="F178" s="10">
        <v>1</v>
      </c>
    </row>
    <row r="179" spans="2:6" x14ac:dyDescent="0.2">
      <c r="B179"/>
      <c r="E179" s="45">
        <v>0.14792824074074074</v>
      </c>
      <c r="F179" s="10">
        <v>1</v>
      </c>
    </row>
    <row r="180" spans="2:6" x14ac:dyDescent="0.2">
      <c r="B180"/>
      <c r="E180" s="45">
        <v>0.14921296296296296</v>
      </c>
      <c r="F180" s="10">
        <v>1</v>
      </c>
    </row>
    <row r="181" spans="2:6" x14ac:dyDescent="0.2">
      <c r="B181"/>
      <c r="E181" s="45">
        <v>0.15192129629629628</v>
      </c>
      <c r="F181" s="10">
        <v>1</v>
      </c>
    </row>
    <row r="182" spans="2:6" x14ac:dyDescent="0.2">
      <c r="B182"/>
      <c r="E182" s="45">
        <v>0.15258101851851852</v>
      </c>
      <c r="F182" s="10">
        <v>1</v>
      </c>
    </row>
    <row r="183" spans="2:6" x14ac:dyDescent="0.2">
      <c r="B183"/>
      <c r="E183" s="45">
        <v>0.15328703703703703</v>
      </c>
      <c r="F183" s="10">
        <v>1</v>
      </c>
    </row>
    <row r="184" spans="2:6" x14ac:dyDescent="0.2">
      <c r="B184"/>
      <c r="E184" s="45">
        <v>0.15775462962962963</v>
      </c>
      <c r="F184" s="10">
        <v>1</v>
      </c>
    </row>
    <row r="185" spans="2:6" x14ac:dyDescent="0.2">
      <c r="B185"/>
      <c r="E185" s="45">
        <v>0.15834490740740739</v>
      </c>
      <c r="F185" s="10">
        <v>1</v>
      </c>
    </row>
    <row r="186" spans="2:6" x14ac:dyDescent="0.2">
      <c r="B186"/>
      <c r="E186" s="45">
        <v>0.15888888888888889</v>
      </c>
      <c r="F186" s="10">
        <v>1</v>
      </c>
    </row>
    <row r="187" spans="2:6" x14ac:dyDescent="0.2">
      <c r="B187"/>
      <c r="E187" s="45">
        <v>0.16079861111111113</v>
      </c>
      <c r="F187" s="10">
        <v>1</v>
      </c>
    </row>
    <row r="188" spans="2:6" x14ac:dyDescent="0.2">
      <c r="B188"/>
      <c r="E188" s="45">
        <v>0.16099537037037037</v>
      </c>
      <c r="F188" s="10">
        <v>1</v>
      </c>
    </row>
    <row r="189" spans="2:6" x14ac:dyDescent="0.2">
      <c r="B189"/>
      <c r="E189" s="45">
        <v>0.16336805555555556</v>
      </c>
      <c r="F189" s="10">
        <v>1</v>
      </c>
    </row>
    <row r="190" spans="2:6" x14ac:dyDescent="0.2">
      <c r="B190"/>
      <c r="E190" s="45">
        <v>0.16546296296296295</v>
      </c>
      <c r="F190" s="10">
        <v>1</v>
      </c>
    </row>
    <row r="191" spans="2:6" x14ac:dyDescent="0.2">
      <c r="B191"/>
      <c r="E191" s="45">
        <v>0.16741898148148149</v>
      </c>
      <c r="F191" s="10">
        <v>1</v>
      </c>
    </row>
    <row r="192" spans="2:6" x14ac:dyDescent="0.2">
      <c r="B192"/>
      <c r="E192" s="45">
        <v>0.1680787037037037</v>
      </c>
      <c r="F192" s="10">
        <v>1</v>
      </c>
    </row>
    <row r="193" spans="2:6" x14ac:dyDescent="0.2">
      <c r="B193"/>
      <c r="E193" s="45">
        <v>0.16879629629629631</v>
      </c>
      <c r="F193" s="10">
        <v>1</v>
      </c>
    </row>
    <row r="194" spans="2:6" x14ac:dyDescent="0.2">
      <c r="B194"/>
      <c r="E194" s="45">
        <v>0.16912037037037039</v>
      </c>
      <c r="F194" s="10">
        <v>1</v>
      </c>
    </row>
    <row r="195" spans="2:6" x14ac:dyDescent="0.2">
      <c r="B195"/>
      <c r="E195" s="45">
        <v>0.17238425925925926</v>
      </c>
      <c r="F195" s="10">
        <v>1</v>
      </c>
    </row>
    <row r="196" spans="2:6" x14ac:dyDescent="0.2">
      <c r="B196"/>
      <c r="E196" s="45">
        <v>0.17378472222222222</v>
      </c>
      <c r="F196" s="10">
        <v>1</v>
      </c>
    </row>
    <row r="197" spans="2:6" x14ac:dyDescent="0.2">
      <c r="B197"/>
      <c r="E197" s="45">
        <v>0.17609953703703704</v>
      </c>
      <c r="F197" s="10">
        <v>1</v>
      </c>
    </row>
    <row r="198" spans="2:6" x14ac:dyDescent="0.2">
      <c r="B198"/>
      <c r="E198" s="45">
        <v>0.17614583333333333</v>
      </c>
      <c r="F198" s="10">
        <v>1</v>
      </c>
    </row>
    <row r="199" spans="2:6" x14ac:dyDescent="0.2">
      <c r="B199"/>
      <c r="E199" s="45">
        <v>0.17637731481481481</v>
      </c>
      <c r="F199" s="10">
        <v>1</v>
      </c>
    </row>
    <row r="200" spans="2:6" x14ac:dyDescent="0.2">
      <c r="B200"/>
      <c r="E200" s="45">
        <v>0.17674768518518516</v>
      </c>
      <c r="F200" s="10">
        <v>1</v>
      </c>
    </row>
    <row r="201" spans="2:6" x14ac:dyDescent="0.2">
      <c r="B201"/>
      <c r="E201" s="45">
        <v>0.17697916666666666</v>
      </c>
      <c r="F201" s="10">
        <v>1</v>
      </c>
    </row>
    <row r="202" spans="2:6" x14ac:dyDescent="0.2">
      <c r="B202"/>
      <c r="E202" s="45">
        <v>0.17707175925925925</v>
      </c>
      <c r="F202" s="10">
        <v>1</v>
      </c>
    </row>
    <row r="203" spans="2:6" x14ac:dyDescent="0.2">
      <c r="B203"/>
      <c r="E203" s="45">
        <v>0.17734953703703704</v>
      </c>
      <c r="F203" s="10">
        <v>1</v>
      </c>
    </row>
    <row r="204" spans="2:6" x14ac:dyDescent="0.2">
      <c r="B204"/>
      <c r="E204" s="45">
        <v>0.17755787037037038</v>
      </c>
      <c r="F204" s="10">
        <v>1</v>
      </c>
    </row>
    <row r="205" spans="2:6" x14ac:dyDescent="0.2">
      <c r="B205"/>
      <c r="E205" s="45">
        <v>0.17886574074074071</v>
      </c>
      <c r="F205" s="10">
        <v>1</v>
      </c>
    </row>
    <row r="206" spans="2:6" x14ac:dyDescent="0.2">
      <c r="B206"/>
      <c r="E206" s="45">
        <v>0.1822222222222222</v>
      </c>
      <c r="F206" s="10">
        <v>1</v>
      </c>
    </row>
    <row r="207" spans="2:6" x14ac:dyDescent="0.2">
      <c r="B207"/>
      <c r="E207" s="45">
        <v>0.18252314814814816</v>
      </c>
      <c r="F207" s="10">
        <v>1</v>
      </c>
    </row>
    <row r="208" spans="2:6" x14ac:dyDescent="0.2">
      <c r="B208"/>
      <c r="E208" s="45">
        <v>0.18608796296296296</v>
      </c>
      <c r="F208" s="10">
        <v>1</v>
      </c>
    </row>
    <row r="209" spans="2:6" x14ac:dyDescent="0.2">
      <c r="B209"/>
      <c r="E209" s="45">
        <v>0.18619212962962964</v>
      </c>
      <c r="F209" s="10">
        <v>1</v>
      </c>
    </row>
    <row r="210" spans="2:6" x14ac:dyDescent="0.2">
      <c r="B210"/>
      <c r="E210" s="45">
        <v>0.18641203703703704</v>
      </c>
      <c r="F210" s="10">
        <v>1</v>
      </c>
    </row>
    <row r="211" spans="2:6" x14ac:dyDescent="0.2">
      <c r="B211"/>
      <c r="E211" s="45">
        <v>0.18958333333333333</v>
      </c>
      <c r="F211" s="10">
        <v>1</v>
      </c>
    </row>
    <row r="212" spans="2:6" x14ac:dyDescent="0.2">
      <c r="B212"/>
      <c r="E212" s="45">
        <v>0.18994212962962964</v>
      </c>
      <c r="F212" s="10">
        <v>1</v>
      </c>
    </row>
    <row r="213" spans="2:6" x14ac:dyDescent="0.2">
      <c r="B213"/>
      <c r="E213" s="45">
        <v>0.19144675925925925</v>
      </c>
      <c r="F213" s="10">
        <v>1</v>
      </c>
    </row>
    <row r="214" spans="2:6" x14ac:dyDescent="0.2">
      <c r="B214"/>
      <c r="E214" s="45">
        <v>0.1927662037037037</v>
      </c>
      <c r="F214" s="10">
        <v>1</v>
      </c>
    </row>
    <row r="215" spans="2:6" x14ac:dyDescent="0.2">
      <c r="B215"/>
      <c r="E215" s="45">
        <v>0.19457175925925926</v>
      </c>
      <c r="F215" s="10">
        <v>1</v>
      </c>
    </row>
    <row r="216" spans="2:6" x14ac:dyDescent="0.2">
      <c r="B216"/>
      <c r="E216" s="45">
        <v>0.1987615740740741</v>
      </c>
      <c r="F216" s="10">
        <v>1</v>
      </c>
    </row>
    <row r="217" spans="2:6" x14ac:dyDescent="0.2">
      <c r="B217"/>
      <c r="E217" s="45">
        <v>0.19925925925925925</v>
      </c>
      <c r="F217" s="10">
        <v>1</v>
      </c>
    </row>
    <row r="218" spans="2:6" x14ac:dyDescent="0.2">
      <c r="B218"/>
      <c r="E218" s="45">
        <v>0.19930555555555554</v>
      </c>
      <c r="F218" s="10">
        <v>1</v>
      </c>
    </row>
    <row r="219" spans="2:6" x14ac:dyDescent="0.2">
      <c r="B219"/>
      <c r="E219" s="45">
        <v>0.19947916666666665</v>
      </c>
      <c r="F219" s="10">
        <v>1</v>
      </c>
    </row>
    <row r="220" spans="2:6" x14ac:dyDescent="0.2">
      <c r="B220"/>
      <c r="E220" s="45">
        <v>0.2003587962962963</v>
      </c>
      <c r="F220" s="10">
        <v>1</v>
      </c>
    </row>
    <row r="221" spans="2:6" x14ac:dyDescent="0.2">
      <c r="B221"/>
      <c r="E221" s="45">
        <v>0.20075231481481481</v>
      </c>
      <c r="F221" s="10">
        <v>1</v>
      </c>
    </row>
    <row r="222" spans="2:6" x14ac:dyDescent="0.2">
      <c r="B222"/>
      <c r="E222" s="45">
        <v>0.20148148148148148</v>
      </c>
      <c r="F222" s="10">
        <v>1</v>
      </c>
    </row>
    <row r="223" spans="2:6" x14ac:dyDescent="0.2">
      <c r="B223"/>
      <c r="E223" s="45">
        <v>0.20488425925925924</v>
      </c>
      <c r="F223" s="10">
        <v>1</v>
      </c>
    </row>
    <row r="224" spans="2:6" x14ac:dyDescent="0.2">
      <c r="B224"/>
      <c r="E224" s="45">
        <v>0.20504629629629631</v>
      </c>
      <c r="F224" s="10">
        <v>1</v>
      </c>
    </row>
    <row r="225" spans="2:6" x14ac:dyDescent="0.2">
      <c r="B225"/>
      <c r="E225" s="45">
        <v>0.20515046296296294</v>
      </c>
      <c r="F225" s="10">
        <v>1</v>
      </c>
    </row>
    <row r="226" spans="2:6" x14ac:dyDescent="0.2">
      <c r="B226"/>
      <c r="E226" s="45">
        <v>0.20655092592592594</v>
      </c>
      <c r="F226" s="10">
        <v>1</v>
      </c>
    </row>
    <row r="227" spans="2:6" x14ac:dyDescent="0.2">
      <c r="B227"/>
      <c r="E227" s="45">
        <v>0.20783564814814814</v>
      </c>
      <c r="F227" s="10">
        <v>1</v>
      </c>
    </row>
    <row r="228" spans="2:6" x14ac:dyDescent="0.2">
      <c r="B228"/>
      <c r="E228" s="45">
        <v>0.20836805555555557</v>
      </c>
      <c r="F228" s="10">
        <v>1</v>
      </c>
    </row>
    <row r="229" spans="2:6" x14ac:dyDescent="0.2">
      <c r="B229"/>
      <c r="E229" s="45">
        <v>0.2083912037037037</v>
      </c>
      <c r="F229" s="10">
        <v>1</v>
      </c>
    </row>
    <row r="230" spans="2:6" x14ac:dyDescent="0.2">
      <c r="B230"/>
      <c r="E230" s="45">
        <v>0.21020833333333333</v>
      </c>
      <c r="F230" s="10">
        <v>1</v>
      </c>
    </row>
    <row r="231" spans="2:6" x14ac:dyDescent="0.2">
      <c r="B231"/>
      <c r="E231" s="45">
        <v>0.21296296296296294</v>
      </c>
      <c r="F231" s="10">
        <v>1</v>
      </c>
    </row>
    <row r="232" spans="2:6" x14ac:dyDescent="0.2">
      <c r="B232"/>
      <c r="E232" s="45">
        <v>0.21425925925925926</v>
      </c>
      <c r="F232" s="10">
        <v>1</v>
      </c>
    </row>
    <row r="233" spans="2:6" x14ac:dyDescent="0.2">
      <c r="B233"/>
      <c r="E233" s="45">
        <v>0.21489583333333331</v>
      </c>
      <c r="F233" s="10">
        <v>1</v>
      </c>
    </row>
    <row r="234" spans="2:6" x14ac:dyDescent="0.2">
      <c r="B234"/>
      <c r="E234" s="45">
        <v>0.21549768518518519</v>
      </c>
      <c r="F234" s="10">
        <v>1</v>
      </c>
    </row>
    <row r="235" spans="2:6" x14ac:dyDescent="0.2">
      <c r="B235"/>
      <c r="E235" s="45">
        <v>0.21556712962962962</v>
      </c>
      <c r="F235" s="10">
        <v>1</v>
      </c>
    </row>
    <row r="236" spans="2:6" x14ac:dyDescent="0.2">
      <c r="B236"/>
      <c r="E236" s="45">
        <v>0.21601851851851853</v>
      </c>
      <c r="F236" s="10">
        <v>1</v>
      </c>
    </row>
    <row r="237" spans="2:6" x14ac:dyDescent="0.2">
      <c r="B237"/>
      <c r="E237" s="45">
        <v>0.21722222222222221</v>
      </c>
      <c r="F237" s="10">
        <v>1</v>
      </c>
    </row>
    <row r="238" spans="2:6" x14ac:dyDescent="0.2">
      <c r="B238"/>
      <c r="E238" s="45">
        <v>0.21740740740740741</v>
      </c>
      <c r="F238" s="10">
        <v>1</v>
      </c>
    </row>
    <row r="239" spans="2:6" x14ac:dyDescent="0.2">
      <c r="B239"/>
      <c r="E239" s="45">
        <v>0.21802083333333333</v>
      </c>
      <c r="F239" s="10">
        <v>1</v>
      </c>
    </row>
    <row r="240" spans="2:6" x14ac:dyDescent="0.2">
      <c r="B240"/>
      <c r="E240" s="45">
        <v>0.21811342592592595</v>
      </c>
      <c r="F240" s="10">
        <v>1</v>
      </c>
    </row>
    <row r="241" spans="2:6" x14ac:dyDescent="0.2">
      <c r="B241"/>
      <c r="E241" s="45">
        <v>0.21836805555555558</v>
      </c>
      <c r="F241" s="10">
        <v>1</v>
      </c>
    </row>
    <row r="242" spans="2:6" x14ac:dyDescent="0.2">
      <c r="B242"/>
      <c r="E242" s="45">
        <v>0.21869212962962961</v>
      </c>
      <c r="F242" s="10">
        <v>1</v>
      </c>
    </row>
    <row r="243" spans="2:6" x14ac:dyDescent="0.2">
      <c r="B243"/>
      <c r="E243" s="45">
        <v>0.22050925925925927</v>
      </c>
      <c r="F243" s="10">
        <v>1</v>
      </c>
    </row>
    <row r="244" spans="2:6" x14ac:dyDescent="0.2">
      <c r="B244"/>
      <c r="E244" s="45">
        <v>0.22173611111111111</v>
      </c>
      <c r="F244" s="10">
        <v>1</v>
      </c>
    </row>
    <row r="245" spans="2:6" x14ac:dyDescent="0.2">
      <c r="B245"/>
      <c r="E245" s="45">
        <v>0.22274305555555554</v>
      </c>
      <c r="F245" s="10">
        <v>1</v>
      </c>
    </row>
    <row r="246" spans="2:6" x14ac:dyDescent="0.2">
      <c r="B246"/>
      <c r="E246" s="45">
        <v>0.22618055555555558</v>
      </c>
      <c r="F246" s="10">
        <v>1</v>
      </c>
    </row>
    <row r="247" spans="2:6" x14ac:dyDescent="0.2">
      <c r="B247"/>
      <c r="E247" s="45">
        <v>0.22723379629629628</v>
      </c>
      <c r="F247" s="10">
        <v>1</v>
      </c>
    </row>
    <row r="248" spans="2:6" x14ac:dyDescent="0.2">
      <c r="B248"/>
      <c r="E248" s="45">
        <v>0.22745370370370369</v>
      </c>
      <c r="F248" s="10">
        <v>1</v>
      </c>
    </row>
    <row r="249" spans="2:6" x14ac:dyDescent="0.2">
      <c r="B249"/>
      <c r="E249" s="45">
        <v>0.22836805555555553</v>
      </c>
      <c r="F249" s="10">
        <v>1</v>
      </c>
    </row>
    <row r="250" spans="2:6" x14ac:dyDescent="0.2">
      <c r="B250"/>
      <c r="E250" s="45">
        <v>0.22873842592592594</v>
      </c>
      <c r="F250" s="10">
        <v>1</v>
      </c>
    </row>
    <row r="251" spans="2:6" x14ac:dyDescent="0.2">
      <c r="B251"/>
      <c r="E251" s="45">
        <v>0.22931712962962961</v>
      </c>
      <c r="F251" s="10">
        <v>1</v>
      </c>
    </row>
    <row r="252" spans="2:6" x14ac:dyDescent="0.2">
      <c r="B252"/>
      <c r="E252" s="45">
        <v>0.2293287037037037</v>
      </c>
      <c r="F252" s="10">
        <v>1</v>
      </c>
    </row>
    <row r="253" spans="2:6" x14ac:dyDescent="0.2">
      <c r="B253"/>
      <c r="E253" s="45">
        <v>0.23038194444444446</v>
      </c>
      <c r="F253" s="10">
        <v>1</v>
      </c>
    </row>
    <row r="254" spans="2:6" x14ac:dyDescent="0.2">
      <c r="B254"/>
      <c r="E254" s="45">
        <v>0.23103009259259258</v>
      </c>
      <c r="F254" s="10">
        <v>1</v>
      </c>
    </row>
    <row r="255" spans="2:6" x14ac:dyDescent="0.2">
      <c r="B255"/>
      <c r="E255" s="45">
        <v>0.2321064814814815</v>
      </c>
      <c r="F255" s="10">
        <v>1</v>
      </c>
    </row>
    <row r="256" spans="2:6" x14ac:dyDescent="0.2">
      <c r="B256"/>
      <c r="E256" s="45">
        <v>0.2325925925925926</v>
      </c>
      <c r="F256" s="10">
        <v>1</v>
      </c>
    </row>
    <row r="257" spans="2:6" x14ac:dyDescent="0.2">
      <c r="B257"/>
      <c r="E257" s="45">
        <v>0.23447916666666666</v>
      </c>
      <c r="F257" s="10">
        <v>1</v>
      </c>
    </row>
    <row r="258" spans="2:6" x14ac:dyDescent="0.2">
      <c r="B258"/>
      <c r="E258" s="45">
        <v>0.2363425925925926</v>
      </c>
      <c r="F258" s="10">
        <v>1</v>
      </c>
    </row>
    <row r="259" spans="2:6" x14ac:dyDescent="0.2">
      <c r="B259"/>
      <c r="E259" s="45">
        <v>0.23646990740740739</v>
      </c>
      <c r="F259" s="10">
        <v>1</v>
      </c>
    </row>
    <row r="260" spans="2:6" x14ac:dyDescent="0.2">
      <c r="B260"/>
      <c r="E260" s="45">
        <v>0.23648148148148149</v>
      </c>
      <c r="F260" s="10">
        <v>1</v>
      </c>
    </row>
    <row r="261" spans="2:6" x14ac:dyDescent="0.2">
      <c r="B261"/>
      <c r="E261" s="45">
        <v>0.23662037037037034</v>
      </c>
      <c r="F261" s="10">
        <v>1</v>
      </c>
    </row>
    <row r="262" spans="2:6" x14ac:dyDescent="0.2">
      <c r="B262"/>
      <c r="E262" s="45">
        <v>0.23783564814814814</v>
      </c>
      <c r="F262" s="10">
        <v>1</v>
      </c>
    </row>
    <row r="263" spans="2:6" x14ac:dyDescent="0.2">
      <c r="B263"/>
      <c r="E263" s="45">
        <v>0.23893518518518519</v>
      </c>
      <c r="F263" s="10">
        <v>1</v>
      </c>
    </row>
    <row r="264" spans="2:6" x14ac:dyDescent="0.2">
      <c r="B264"/>
      <c r="E264" s="45">
        <v>0.23901620370370369</v>
      </c>
      <c r="F264" s="10">
        <v>1</v>
      </c>
    </row>
    <row r="265" spans="2:6" x14ac:dyDescent="0.2">
      <c r="B265"/>
      <c r="E265" s="45">
        <v>0.23909722222222221</v>
      </c>
      <c r="F265" s="10">
        <v>1</v>
      </c>
    </row>
    <row r="266" spans="2:6" x14ac:dyDescent="0.2">
      <c r="B266"/>
      <c r="E266" s="45">
        <v>0.23930555555555555</v>
      </c>
      <c r="F266" s="10">
        <v>1</v>
      </c>
    </row>
    <row r="267" spans="2:6" x14ac:dyDescent="0.2">
      <c r="B267"/>
      <c r="E267" s="45">
        <v>0.2401736111111111</v>
      </c>
      <c r="F267" s="10">
        <v>1</v>
      </c>
    </row>
    <row r="268" spans="2:6" x14ac:dyDescent="0.2">
      <c r="B268"/>
      <c r="E268" s="45">
        <v>0.24023148148148146</v>
      </c>
      <c r="F268" s="10">
        <v>1</v>
      </c>
    </row>
    <row r="269" spans="2:6" x14ac:dyDescent="0.2">
      <c r="B269"/>
      <c r="E269" s="45">
        <v>0.24075231481481482</v>
      </c>
      <c r="F269" s="10">
        <v>1</v>
      </c>
    </row>
    <row r="270" spans="2:6" x14ac:dyDescent="0.2">
      <c r="B270"/>
      <c r="E270" s="45">
        <v>0.24190972222222221</v>
      </c>
      <c r="F270" s="10">
        <v>1</v>
      </c>
    </row>
    <row r="271" spans="2:6" x14ac:dyDescent="0.2">
      <c r="B271"/>
      <c r="E271" s="45">
        <v>0.24333333333333332</v>
      </c>
      <c r="F271" s="10">
        <v>1</v>
      </c>
    </row>
    <row r="272" spans="2:6" x14ac:dyDescent="0.2">
      <c r="B272"/>
      <c r="E272" s="45">
        <v>0.24356481481481482</v>
      </c>
      <c r="F272" s="10">
        <v>1</v>
      </c>
    </row>
    <row r="273" spans="2:6" x14ac:dyDescent="0.2">
      <c r="B273"/>
      <c r="E273" s="45">
        <v>0.24392361111111113</v>
      </c>
      <c r="F273" s="10">
        <v>1</v>
      </c>
    </row>
    <row r="274" spans="2:6" x14ac:dyDescent="0.2">
      <c r="B274"/>
      <c r="E274" s="45">
        <v>0.24569444444444444</v>
      </c>
      <c r="F274" s="10">
        <v>2</v>
      </c>
    </row>
    <row r="275" spans="2:6" x14ac:dyDescent="0.2">
      <c r="B275"/>
      <c r="E275" s="45">
        <v>0.24576388888888889</v>
      </c>
      <c r="F275" s="10">
        <v>1</v>
      </c>
    </row>
    <row r="276" spans="2:6" x14ac:dyDescent="0.2">
      <c r="B276"/>
      <c r="E276" s="45">
        <v>0.24828703703703703</v>
      </c>
      <c r="F276" s="10">
        <v>1</v>
      </c>
    </row>
    <row r="277" spans="2:6" x14ac:dyDescent="0.2">
      <c r="B277"/>
      <c r="E277" s="45">
        <v>0.24914351851851854</v>
      </c>
      <c r="F277" s="10">
        <v>1</v>
      </c>
    </row>
    <row r="278" spans="2:6" x14ac:dyDescent="0.2">
      <c r="B278"/>
      <c r="E278" s="45">
        <v>0.2502199074074074</v>
      </c>
      <c r="F278" s="10">
        <v>1</v>
      </c>
    </row>
    <row r="279" spans="2:6" x14ac:dyDescent="0.2">
      <c r="B279"/>
      <c r="E279" s="45">
        <v>0.25062499999999999</v>
      </c>
      <c r="F279" s="10">
        <v>1</v>
      </c>
    </row>
    <row r="280" spans="2:6" x14ac:dyDescent="0.2">
      <c r="B280"/>
      <c r="E280" s="45">
        <v>0.25065972222222221</v>
      </c>
      <c r="F280" s="10">
        <v>1</v>
      </c>
    </row>
    <row r="281" spans="2:6" x14ac:dyDescent="0.2">
      <c r="B281"/>
      <c r="E281" s="45">
        <v>0.25201388888888887</v>
      </c>
      <c r="F281" s="10">
        <v>1</v>
      </c>
    </row>
    <row r="282" spans="2:6" x14ac:dyDescent="0.2">
      <c r="B282"/>
      <c r="E282" s="45">
        <v>0.25230324074074073</v>
      </c>
      <c r="F282" s="10">
        <v>1</v>
      </c>
    </row>
    <row r="283" spans="2:6" x14ac:dyDescent="0.2">
      <c r="B283"/>
      <c r="E283" s="45">
        <v>0.25241898148148151</v>
      </c>
      <c r="F283" s="10">
        <v>1</v>
      </c>
    </row>
    <row r="284" spans="2:6" x14ac:dyDescent="0.2">
      <c r="B284"/>
      <c r="E284" s="45">
        <v>0.25246527777777777</v>
      </c>
      <c r="F284" s="10">
        <v>1</v>
      </c>
    </row>
    <row r="285" spans="2:6" x14ac:dyDescent="0.2">
      <c r="B285"/>
      <c r="E285" s="45">
        <v>0.25315972222222222</v>
      </c>
      <c r="F285" s="10">
        <v>1</v>
      </c>
    </row>
    <row r="286" spans="2:6" x14ac:dyDescent="0.2">
      <c r="B286"/>
      <c r="E286" s="45">
        <v>0.25329861111111113</v>
      </c>
      <c r="F286" s="10">
        <v>2</v>
      </c>
    </row>
    <row r="287" spans="2:6" x14ac:dyDescent="0.2">
      <c r="B287"/>
      <c r="E287" s="45">
        <v>0.25475694444444447</v>
      </c>
      <c r="F287" s="10">
        <v>1</v>
      </c>
    </row>
    <row r="288" spans="2:6" x14ac:dyDescent="0.2">
      <c r="B288"/>
      <c r="E288" s="45">
        <v>0.25519675925925928</v>
      </c>
      <c r="F288" s="10">
        <v>1</v>
      </c>
    </row>
    <row r="289" spans="2:6" x14ac:dyDescent="0.2">
      <c r="B289"/>
      <c r="E289" s="45">
        <v>0.25667824074074075</v>
      </c>
      <c r="F289" s="10">
        <v>1</v>
      </c>
    </row>
    <row r="290" spans="2:6" x14ac:dyDescent="0.2">
      <c r="B290"/>
      <c r="E290" s="45">
        <v>0.25699074074074074</v>
      </c>
      <c r="F290" s="10">
        <v>1</v>
      </c>
    </row>
    <row r="291" spans="2:6" x14ac:dyDescent="0.2">
      <c r="B291"/>
      <c r="E291" s="45">
        <v>0.25730324074074074</v>
      </c>
      <c r="F291" s="10">
        <v>1</v>
      </c>
    </row>
    <row r="292" spans="2:6" x14ac:dyDescent="0.2">
      <c r="B292"/>
      <c r="E292" s="45">
        <v>0.25827546296296294</v>
      </c>
      <c r="F292" s="10">
        <v>1</v>
      </c>
    </row>
    <row r="293" spans="2:6" x14ac:dyDescent="0.2">
      <c r="B293"/>
      <c r="E293" s="45">
        <v>0.25877314814814817</v>
      </c>
      <c r="F293" s="10">
        <v>1</v>
      </c>
    </row>
    <row r="294" spans="2:6" x14ac:dyDescent="0.2">
      <c r="B294"/>
      <c r="E294" s="45">
        <v>0.25885416666666666</v>
      </c>
      <c r="F294" s="10">
        <v>1</v>
      </c>
    </row>
    <row r="295" spans="2:6" x14ac:dyDescent="0.2">
      <c r="B295"/>
      <c r="E295" s="45">
        <v>0.26097222222222222</v>
      </c>
      <c r="F295" s="10">
        <v>1</v>
      </c>
    </row>
    <row r="296" spans="2:6" x14ac:dyDescent="0.2">
      <c r="B296"/>
      <c r="E296" s="45">
        <v>0.26114583333333335</v>
      </c>
      <c r="F296" s="10">
        <v>1</v>
      </c>
    </row>
    <row r="297" spans="2:6" x14ac:dyDescent="0.2">
      <c r="B297"/>
      <c r="E297" s="45">
        <v>0.26151620370370371</v>
      </c>
      <c r="F297" s="10">
        <v>1</v>
      </c>
    </row>
    <row r="298" spans="2:6" x14ac:dyDescent="0.2">
      <c r="B298"/>
      <c r="E298" s="45">
        <v>0.26339120370370367</v>
      </c>
      <c r="F298" s="10">
        <v>1</v>
      </c>
    </row>
    <row r="299" spans="2:6" x14ac:dyDescent="0.2">
      <c r="B299"/>
      <c r="E299" s="45">
        <v>0.26421296296296298</v>
      </c>
      <c r="F299" s="10">
        <v>1</v>
      </c>
    </row>
    <row r="300" spans="2:6" x14ac:dyDescent="0.2">
      <c r="B300"/>
      <c r="E300" s="45">
        <v>0.26590277777777777</v>
      </c>
      <c r="F300" s="10">
        <v>1</v>
      </c>
    </row>
    <row r="301" spans="2:6" x14ac:dyDescent="0.2">
      <c r="B301"/>
      <c r="E301" s="45">
        <v>0.2666203703703704</v>
      </c>
      <c r="F301" s="10">
        <v>1</v>
      </c>
    </row>
    <row r="302" spans="2:6" x14ac:dyDescent="0.2">
      <c r="B302"/>
      <c r="E302" s="45">
        <v>0.26746527777777779</v>
      </c>
      <c r="F302" s="10">
        <v>1</v>
      </c>
    </row>
    <row r="303" spans="2:6" x14ac:dyDescent="0.2">
      <c r="B303"/>
      <c r="E303" s="45">
        <v>0.26763888888888887</v>
      </c>
      <c r="F303" s="10">
        <v>1</v>
      </c>
    </row>
    <row r="304" spans="2:6" x14ac:dyDescent="0.2">
      <c r="B304"/>
      <c r="E304" s="45">
        <v>0.26890046296296294</v>
      </c>
      <c r="F304" s="10">
        <v>1</v>
      </c>
    </row>
    <row r="305" spans="2:6" x14ac:dyDescent="0.2">
      <c r="B305"/>
      <c r="E305" s="45">
        <v>0.2691087962962963</v>
      </c>
      <c r="F305" s="10">
        <v>1</v>
      </c>
    </row>
    <row r="306" spans="2:6" x14ac:dyDescent="0.2">
      <c r="B306"/>
      <c r="E306" s="45">
        <v>0.26945601851851853</v>
      </c>
      <c r="F306" s="10">
        <v>1</v>
      </c>
    </row>
    <row r="307" spans="2:6" x14ac:dyDescent="0.2">
      <c r="B307"/>
      <c r="E307" s="45">
        <v>0.2699537037037037</v>
      </c>
      <c r="F307" s="10">
        <v>1</v>
      </c>
    </row>
    <row r="308" spans="2:6" x14ac:dyDescent="0.2">
      <c r="B308"/>
      <c r="E308" s="45">
        <v>0.27065972222222223</v>
      </c>
      <c r="F308" s="10">
        <v>1</v>
      </c>
    </row>
    <row r="309" spans="2:6" x14ac:dyDescent="0.2">
      <c r="B309"/>
      <c r="E309" s="45">
        <v>0.27094907407407409</v>
      </c>
      <c r="F309" s="10">
        <v>1</v>
      </c>
    </row>
    <row r="310" spans="2:6" x14ac:dyDescent="0.2">
      <c r="B310"/>
      <c r="E310" s="45">
        <v>0.27119212962962963</v>
      </c>
      <c r="F310" s="10">
        <v>1</v>
      </c>
    </row>
    <row r="311" spans="2:6" x14ac:dyDescent="0.2">
      <c r="B311"/>
      <c r="E311" s="45">
        <v>0.27141203703703703</v>
      </c>
      <c r="F311" s="10">
        <v>1</v>
      </c>
    </row>
    <row r="312" spans="2:6" x14ac:dyDescent="0.2">
      <c r="B312"/>
      <c r="E312" s="45">
        <v>0.27148148148148149</v>
      </c>
      <c r="F312" s="10">
        <v>1</v>
      </c>
    </row>
    <row r="313" spans="2:6" x14ac:dyDescent="0.2">
      <c r="B313"/>
      <c r="E313" s="45">
        <v>0.27195601851851853</v>
      </c>
      <c r="F313" s="10">
        <v>1</v>
      </c>
    </row>
    <row r="314" spans="2:6" x14ac:dyDescent="0.2">
      <c r="B314"/>
      <c r="E314" s="45">
        <v>0.27246527777777779</v>
      </c>
      <c r="F314" s="10">
        <v>1</v>
      </c>
    </row>
    <row r="315" spans="2:6" x14ac:dyDescent="0.2">
      <c r="B315"/>
      <c r="E315" s="45">
        <v>0.27271990740740742</v>
      </c>
      <c r="F315" s="10">
        <v>1</v>
      </c>
    </row>
    <row r="316" spans="2:6" x14ac:dyDescent="0.2">
      <c r="B316"/>
      <c r="E316" s="45">
        <v>0.27398148148148149</v>
      </c>
      <c r="F316" s="10">
        <v>1</v>
      </c>
    </row>
    <row r="317" spans="2:6" x14ac:dyDescent="0.2">
      <c r="B317"/>
      <c r="E317" s="45">
        <v>0.27400462962962963</v>
      </c>
      <c r="F317" s="10">
        <v>1</v>
      </c>
    </row>
    <row r="318" spans="2:6" x14ac:dyDescent="0.2">
      <c r="B318"/>
      <c r="E318" s="45">
        <v>0.27508101851851852</v>
      </c>
      <c r="F318" s="10">
        <v>1</v>
      </c>
    </row>
    <row r="319" spans="2:6" x14ac:dyDescent="0.2">
      <c r="B319"/>
      <c r="E319" s="45">
        <v>0.27596064814814814</v>
      </c>
      <c r="F319" s="10">
        <v>1</v>
      </c>
    </row>
    <row r="320" spans="2:6" x14ac:dyDescent="0.2">
      <c r="B320"/>
      <c r="E320" s="45">
        <v>0.27701388888888889</v>
      </c>
      <c r="F320" s="10">
        <v>1</v>
      </c>
    </row>
    <row r="321" spans="2:6" x14ac:dyDescent="0.2">
      <c r="B321"/>
      <c r="E321" s="45">
        <v>0.2772337962962963</v>
      </c>
      <c r="F321" s="10">
        <v>1</v>
      </c>
    </row>
    <row r="322" spans="2:6" x14ac:dyDescent="0.2">
      <c r="B322"/>
      <c r="E322" s="45">
        <v>0.27829861111111115</v>
      </c>
      <c r="F322" s="10">
        <v>1</v>
      </c>
    </row>
    <row r="323" spans="2:6" x14ac:dyDescent="0.2">
      <c r="B323"/>
      <c r="E323" s="45">
        <v>0.27899305555555554</v>
      </c>
      <c r="F323" s="10">
        <v>1</v>
      </c>
    </row>
    <row r="324" spans="2:6" x14ac:dyDescent="0.2">
      <c r="B324"/>
      <c r="E324" s="45">
        <v>0.27909722222222222</v>
      </c>
      <c r="F324" s="10">
        <v>1</v>
      </c>
    </row>
    <row r="325" spans="2:6" x14ac:dyDescent="0.2">
      <c r="B325"/>
      <c r="E325" s="45">
        <v>0.2792013888888889</v>
      </c>
      <c r="F325" s="10">
        <v>1</v>
      </c>
    </row>
    <row r="326" spans="2:6" x14ac:dyDescent="0.2">
      <c r="B326"/>
      <c r="E326" s="45">
        <v>0.28093750000000001</v>
      </c>
      <c r="F326" s="10">
        <v>1</v>
      </c>
    </row>
    <row r="327" spans="2:6" x14ac:dyDescent="0.2">
      <c r="B327"/>
      <c r="E327" s="45">
        <v>0.28128472222222223</v>
      </c>
      <c r="F327" s="10">
        <v>1</v>
      </c>
    </row>
    <row r="328" spans="2:6" x14ac:dyDescent="0.2">
      <c r="B328"/>
      <c r="E328" s="45">
        <v>0.28239583333333335</v>
      </c>
      <c r="F328" s="10">
        <v>1</v>
      </c>
    </row>
    <row r="329" spans="2:6" x14ac:dyDescent="0.2">
      <c r="B329"/>
      <c r="E329" s="45">
        <v>0.28241898148148148</v>
      </c>
      <c r="F329" s="10">
        <v>1</v>
      </c>
    </row>
    <row r="330" spans="2:6" x14ac:dyDescent="0.2">
      <c r="B330"/>
      <c r="E330" s="45">
        <v>0.28317129629629628</v>
      </c>
      <c r="F330" s="10">
        <v>1</v>
      </c>
    </row>
    <row r="331" spans="2:6" x14ac:dyDescent="0.2">
      <c r="B331"/>
      <c r="E331" s="45">
        <v>0.28343750000000001</v>
      </c>
      <c r="F331" s="10">
        <v>1</v>
      </c>
    </row>
    <row r="332" spans="2:6" x14ac:dyDescent="0.2">
      <c r="B332"/>
      <c r="E332" s="45">
        <v>0.28378472222222223</v>
      </c>
      <c r="F332" s="10">
        <v>1</v>
      </c>
    </row>
    <row r="333" spans="2:6" x14ac:dyDescent="0.2">
      <c r="B333"/>
      <c r="E333" s="45">
        <v>0.28618055555555555</v>
      </c>
      <c r="F333" s="10">
        <v>1</v>
      </c>
    </row>
    <row r="334" spans="2:6" x14ac:dyDescent="0.2">
      <c r="B334"/>
      <c r="E334" s="45">
        <v>0.28637731481481482</v>
      </c>
      <c r="F334" s="10">
        <v>1</v>
      </c>
    </row>
    <row r="335" spans="2:6" x14ac:dyDescent="0.2">
      <c r="B335"/>
      <c r="E335" s="45">
        <v>0.28774305555555557</v>
      </c>
      <c r="F335" s="10">
        <v>1</v>
      </c>
    </row>
    <row r="336" spans="2:6" x14ac:dyDescent="0.2">
      <c r="B336"/>
      <c r="E336" s="45">
        <v>0.28844907407407411</v>
      </c>
      <c r="F336" s="10">
        <v>1</v>
      </c>
    </row>
    <row r="337" spans="2:6" x14ac:dyDescent="0.2">
      <c r="B337"/>
      <c r="E337" s="45">
        <v>0.28896990740740741</v>
      </c>
      <c r="F337" s="10">
        <v>1</v>
      </c>
    </row>
    <row r="338" spans="2:6" x14ac:dyDescent="0.2">
      <c r="B338"/>
      <c r="E338" s="45">
        <v>0.2898148148148148</v>
      </c>
      <c r="F338" s="10">
        <v>1</v>
      </c>
    </row>
    <row r="339" spans="2:6" x14ac:dyDescent="0.2">
      <c r="B339"/>
      <c r="E339" s="45">
        <v>0.29041666666666666</v>
      </c>
      <c r="F339" s="10">
        <v>1</v>
      </c>
    </row>
    <row r="340" spans="2:6" x14ac:dyDescent="0.2">
      <c r="B340"/>
      <c r="E340" s="45">
        <v>0.29215277777777776</v>
      </c>
      <c r="F340" s="10">
        <v>1</v>
      </c>
    </row>
    <row r="341" spans="2:6" x14ac:dyDescent="0.2">
      <c r="B341"/>
      <c r="E341" s="45">
        <v>0.29293981481481485</v>
      </c>
      <c r="F341" s="10">
        <v>1</v>
      </c>
    </row>
    <row r="342" spans="2:6" x14ac:dyDescent="0.2">
      <c r="B342"/>
      <c r="E342" s="45">
        <v>0.29329861111111111</v>
      </c>
      <c r="F342" s="10">
        <v>1</v>
      </c>
    </row>
    <row r="343" spans="2:6" x14ac:dyDescent="0.2">
      <c r="B343"/>
      <c r="E343" s="45">
        <v>0.29440972222222223</v>
      </c>
      <c r="F343" s="10">
        <v>1</v>
      </c>
    </row>
    <row r="344" spans="2:6" x14ac:dyDescent="0.2">
      <c r="B344"/>
      <c r="E344" s="45">
        <v>0.29458333333333336</v>
      </c>
      <c r="F344" s="10">
        <v>1</v>
      </c>
    </row>
    <row r="345" spans="2:6" x14ac:dyDescent="0.2">
      <c r="B345"/>
      <c r="E345" s="45">
        <v>0.29550925925925925</v>
      </c>
      <c r="F345" s="10">
        <v>1</v>
      </c>
    </row>
    <row r="346" spans="2:6" x14ac:dyDescent="0.2">
      <c r="B346"/>
      <c r="E346" s="45">
        <v>0.29853009259259261</v>
      </c>
      <c r="F346" s="10">
        <v>1</v>
      </c>
    </row>
    <row r="347" spans="2:6" x14ac:dyDescent="0.2">
      <c r="B347"/>
      <c r="E347" s="45">
        <v>0.29878472222222224</v>
      </c>
      <c r="F347" s="10">
        <v>1</v>
      </c>
    </row>
    <row r="348" spans="2:6" x14ac:dyDescent="0.2">
      <c r="B348"/>
      <c r="E348" s="45">
        <v>0.29960648148148145</v>
      </c>
      <c r="F348" s="10">
        <v>1</v>
      </c>
    </row>
    <row r="349" spans="2:6" x14ac:dyDescent="0.2">
      <c r="B349"/>
      <c r="E349" s="45">
        <v>0.30023148148148149</v>
      </c>
      <c r="F349" s="10">
        <v>1</v>
      </c>
    </row>
    <row r="350" spans="2:6" x14ac:dyDescent="0.2">
      <c r="B350"/>
      <c r="E350" s="45">
        <v>0.30196759259259259</v>
      </c>
      <c r="F350" s="10">
        <v>1</v>
      </c>
    </row>
    <row r="351" spans="2:6" x14ac:dyDescent="0.2">
      <c r="B351"/>
      <c r="E351" s="45">
        <v>0.30204861111111109</v>
      </c>
      <c r="F351" s="10">
        <v>1</v>
      </c>
    </row>
    <row r="352" spans="2:6" x14ac:dyDescent="0.2">
      <c r="B352"/>
      <c r="E352" s="45">
        <v>0.30284722222222221</v>
      </c>
      <c r="F352" s="10">
        <v>1</v>
      </c>
    </row>
    <row r="353" spans="2:6" x14ac:dyDescent="0.2">
      <c r="B353"/>
      <c r="E353" s="45">
        <v>0.30439814814814814</v>
      </c>
      <c r="F353" s="10">
        <v>1</v>
      </c>
    </row>
    <row r="354" spans="2:6" x14ac:dyDescent="0.2">
      <c r="B354"/>
      <c r="E354" s="45">
        <v>0.30487268518518518</v>
      </c>
      <c r="F354" s="10">
        <v>1</v>
      </c>
    </row>
    <row r="355" spans="2:6" x14ac:dyDescent="0.2">
      <c r="B355"/>
      <c r="E355" s="45">
        <v>0.3054513888888889</v>
      </c>
      <c r="F355" s="10">
        <v>1</v>
      </c>
    </row>
    <row r="356" spans="2:6" x14ac:dyDescent="0.2">
      <c r="B356"/>
      <c r="E356" s="45">
        <v>0.30592592592592593</v>
      </c>
      <c r="F356" s="10">
        <v>1</v>
      </c>
    </row>
    <row r="357" spans="2:6" x14ac:dyDescent="0.2">
      <c r="B357"/>
      <c r="E357" s="45">
        <v>0.31010416666666668</v>
      </c>
      <c r="F357" s="10">
        <v>1</v>
      </c>
    </row>
    <row r="358" spans="2:6" x14ac:dyDescent="0.2">
      <c r="B358"/>
      <c r="E358" s="45">
        <v>0.31124999999999997</v>
      </c>
      <c r="F358" s="10">
        <v>1</v>
      </c>
    </row>
    <row r="359" spans="2:6" x14ac:dyDescent="0.2">
      <c r="B359"/>
      <c r="E359" s="45">
        <v>0.31311342592592589</v>
      </c>
      <c r="F359" s="10">
        <v>1</v>
      </c>
    </row>
    <row r="360" spans="2:6" x14ac:dyDescent="0.2">
      <c r="B360"/>
      <c r="E360" s="45">
        <v>0.31571759259259258</v>
      </c>
      <c r="F360" s="10">
        <v>1</v>
      </c>
    </row>
    <row r="361" spans="2:6" x14ac:dyDescent="0.2">
      <c r="B361"/>
      <c r="E361" s="45">
        <v>0.31692129629629628</v>
      </c>
      <c r="F361" s="10">
        <v>1</v>
      </c>
    </row>
    <row r="362" spans="2:6" x14ac:dyDescent="0.2">
      <c r="B362"/>
      <c r="E362" s="45">
        <v>0.31822916666666667</v>
      </c>
      <c r="F362" s="10">
        <v>1</v>
      </c>
    </row>
    <row r="363" spans="2:6" x14ac:dyDescent="0.2">
      <c r="B363"/>
      <c r="E363" s="45">
        <v>0.3187962962962963</v>
      </c>
      <c r="F363" s="10">
        <v>1</v>
      </c>
    </row>
    <row r="364" spans="2:6" x14ac:dyDescent="0.2">
      <c r="B364"/>
      <c r="E364" s="45">
        <v>0.31890046296296298</v>
      </c>
      <c r="F364" s="10">
        <v>1</v>
      </c>
    </row>
    <row r="365" spans="2:6" x14ac:dyDescent="0.2">
      <c r="B365"/>
      <c r="E365" s="45">
        <v>0.31951388888888888</v>
      </c>
      <c r="F365" s="10">
        <v>1</v>
      </c>
    </row>
    <row r="366" spans="2:6" x14ac:dyDescent="0.2">
      <c r="B366"/>
      <c r="E366" s="45">
        <v>0.32178240740740743</v>
      </c>
      <c r="F366" s="10">
        <v>1</v>
      </c>
    </row>
    <row r="367" spans="2:6" x14ac:dyDescent="0.2">
      <c r="B367"/>
      <c r="E367" s="45">
        <v>0.32321759259259258</v>
      </c>
      <c r="F367" s="10">
        <v>1</v>
      </c>
    </row>
    <row r="368" spans="2:6" x14ac:dyDescent="0.2">
      <c r="B368"/>
      <c r="E368" s="45">
        <v>0.3253240740740741</v>
      </c>
      <c r="F368" s="10">
        <v>1</v>
      </c>
    </row>
    <row r="369" spans="2:6" x14ac:dyDescent="0.2">
      <c r="B369"/>
      <c r="E369" s="45">
        <v>0.32621527777777776</v>
      </c>
      <c r="F369" s="10">
        <v>1</v>
      </c>
    </row>
    <row r="370" spans="2:6" x14ac:dyDescent="0.2">
      <c r="B370"/>
      <c r="E370" s="45">
        <v>0.32658564814814817</v>
      </c>
      <c r="F370" s="10">
        <v>1</v>
      </c>
    </row>
    <row r="371" spans="2:6" x14ac:dyDescent="0.2">
      <c r="B371"/>
      <c r="E371" s="45">
        <v>0.33019675925925923</v>
      </c>
      <c r="F371" s="10">
        <v>1</v>
      </c>
    </row>
    <row r="372" spans="2:6" x14ac:dyDescent="0.2">
      <c r="B372"/>
      <c r="E372" s="45">
        <v>0.33027777777777778</v>
      </c>
      <c r="F372" s="10">
        <v>1</v>
      </c>
    </row>
    <row r="373" spans="2:6" x14ac:dyDescent="0.2">
      <c r="B373"/>
      <c r="E373" s="45">
        <v>0.33068287037037036</v>
      </c>
      <c r="F373" s="10">
        <v>1</v>
      </c>
    </row>
    <row r="374" spans="2:6" x14ac:dyDescent="0.2">
      <c r="B374"/>
      <c r="E374" s="45">
        <v>0.33217592592592593</v>
      </c>
      <c r="F374" s="10">
        <v>1</v>
      </c>
    </row>
    <row r="375" spans="2:6" x14ac:dyDescent="0.2">
      <c r="B375"/>
      <c r="E375" s="45">
        <v>0.33292824074074073</v>
      </c>
      <c r="F375" s="10">
        <v>1</v>
      </c>
    </row>
    <row r="376" spans="2:6" x14ac:dyDescent="0.2">
      <c r="B376"/>
      <c r="E376" s="45">
        <v>0.33344907407407409</v>
      </c>
      <c r="F376" s="10">
        <v>1</v>
      </c>
    </row>
    <row r="377" spans="2:6" x14ac:dyDescent="0.2">
      <c r="B377"/>
      <c r="E377" s="45">
        <v>0.33484953703703701</v>
      </c>
      <c r="F377" s="10">
        <v>1</v>
      </c>
    </row>
    <row r="378" spans="2:6" x14ac:dyDescent="0.2">
      <c r="B378"/>
      <c r="E378" s="45">
        <v>0.33495370370370375</v>
      </c>
      <c r="F378" s="10">
        <v>1</v>
      </c>
    </row>
    <row r="379" spans="2:6" x14ac:dyDescent="0.2">
      <c r="B379"/>
      <c r="E379" s="45">
        <v>0.33560185185185182</v>
      </c>
      <c r="F379" s="10">
        <v>1</v>
      </c>
    </row>
    <row r="380" spans="2:6" x14ac:dyDescent="0.2">
      <c r="B380"/>
      <c r="E380" s="45">
        <v>0.33581018518518518</v>
      </c>
      <c r="F380" s="10">
        <v>1</v>
      </c>
    </row>
    <row r="381" spans="2:6" x14ac:dyDescent="0.2">
      <c r="B381"/>
      <c r="E381" s="45">
        <v>0.33584490740740741</v>
      </c>
      <c r="F381" s="10">
        <v>1</v>
      </c>
    </row>
    <row r="382" spans="2:6" x14ac:dyDescent="0.2">
      <c r="B382"/>
      <c r="E382" s="45">
        <v>0.33822916666666664</v>
      </c>
      <c r="F382" s="10">
        <v>1</v>
      </c>
    </row>
    <row r="383" spans="2:6" x14ac:dyDescent="0.2">
      <c r="B383"/>
      <c r="E383" s="45">
        <v>0.3392013888888889</v>
      </c>
      <c r="F383" s="10">
        <v>1</v>
      </c>
    </row>
    <row r="384" spans="2:6" x14ac:dyDescent="0.2">
      <c r="B384"/>
      <c r="E384" s="45">
        <v>0.33998842592592587</v>
      </c>
      <c r="F384" s="10">
        <v>1</v>
      </c>
    </row>
    <row r="385" spans="2:6" x14ac:dyDescent="0.2">
      <c r="B385"/>
      <c r="E385" s="45">
        <v>0.34111111111111114</v>
      </c>
      <c r="F385" s="10">
        <v>1</v>
      </c>
    </row>
    <row r="386" spans="2:6" x14ac:dyDescent="0.2">
      <c r="B386"/>
      <c r="E386" s="45">
        <v>0.34136574074074072</v>
      </c>
      <c r="F386" s="10">
        <v>1</v>
      </c>
    </row>
    <row r="387" spans="2:6" x14ac:dyDescent="0.2">
      <c r="B387"/>
      <c r="E387" s="45">
        <v>0.34162037037037035</v>
      </c>
      <c r="F387" s="10">
        <v>1</v>
      </c>
    </row>
    <row r="388" spans="2:6" x14ac:dyDescent="0.2">
      <c r="B388"/>
      <c r="E388" s="45">
        <v>0.34246527777777774</v>
      </c>
      <c r="F388" s="10">
        <v>1</v>
      </c>
    </row>
    <row r="389" spans="2:6" x14ac:dyDescent="0.2">
      <c r="B389"/>
      <c r="E389" s="45">
        <v>0.34409722222222222</v>
      </c>
      <c r="F389" s="10">
        <v>1</v>
      </c>
    </row>
    <row r="390" spans="2:6" x14ac:dyDescent="0.2">
      <c r="B390"/>
      <c r="E390" s="45">
        <v>0.34440972222222221</v>
      </c>
      <c r="F390" s="10">
        <v>1</v>
      </c>
    </row>
    <row r="391" spans="2:6" x14ac:dyDescent="0.2">
      <c r="B391"/>
      <c r="E391" s="45">
        <v>0.34451388888888884</v>
      </c>
      <c r="F391" s="10">
        <v>1</v>
      </c>
    </row>
    <row r="392" spans="2:6" x14ac:dyDescent="0.2">
      <c r="B392"/>
      <c r="E392" s="45">
        <v>0.34454861111111112</v>
      </c>
      <c r="F392" s="10">
        <v>1</v>
      </c>
    </row>
    <row r="393" spans="2:6" x14ac:dyDescent="0.2">
      <c r="B393"/>
      <c r="E393" s="45">
        <v>0.34740740740740739</v>
      </c>
      <c r="F393" s="10">
        <v>1</v>
      </c>
    </row>
    <row r="394" spans="2:6" x14ac:dyDescent="0.2">
      <c r="B394"/>
      <c r="E394" s="45">
        <v>0.34803240740740743</v>
      </c>
      <c r="F394" s="10">
        <v>1</v>
      </c>
    </row>
    <row r="395" spans="2:6" x14ac:dyDescent="0.2">
      <c r="B395"/>
      <c r="E395" s="45">
        <v>0.34847222222222224</v>
      </c>
      <c r="F395" s="10">
        <v>1</v>
      </c>
    </row>
    <row r="396" spans="2:6" x14ac:dyDescent="0.2">
      <c r="B396"/>
      <c r="E396" s="45">
        <v>0.34975694444444444</v>
      </c>
      <c r="F396" s="10">
        <v>1</v>
      </c>
    </row>
    <row r="397" spans="2:6" x14ac:dyDescent="0.2">
      <c r="B397"/>
      <c r="E397" s="45">
        <v>0.35030092592592593</v>
      </c>
      <c r="F397" s="10">
        <v>1</v>
      </c>
    </row>
    <row r="398" spans="2:6" x14ac:dyDescent="0.2">
      <c r="B398"/>
      <c r="E398" s="45">
        <v>0.35046296296296298</v>
      </c>
      <c r="F398" s="10">
        <v>1</v>
      </c>
    </row>
    <row r="399" spans="2:6" x14ac:dyDescent="0.2">
      <c r="B399"/>
      <c r="E399" s="45">
        <v>0.35140046296296296</v>
      </c>
      <c r="F399" s="10">
        <v>1</v>
      </c>
    </row>
    <row r="400" spans="2:6" x14ac:dyDescent="0.2">
      <c r="B400"/>
      <c r="E400" s="45">
        <v>0.35167824074074078</v>
      </c>
      <c r="F400" s="10">
        <v>1</v>
      </c>
    </row>
    <row r="401" spans="2:6" x14ac:dyDescent="0.2">
      <c r="B401"/>
      <c r="E401" s="45">
        <v>0.35422453703703699</v>
      </c>
      <c r="F401" s="10">
        <v>1</v>
      </c>
    </row>
    <row r="402" spans="2:6" x14ac:dyDescent="0.2">
      <c r="B402"/>
      <c r="E402" s="45">
        <v>0.35481481481481486</v>
      </c>
      <c r="F402" s="10">
        <v>1</v>
      </c>
    </row>
    <row r="403" spans="2:6" x14ac:dyDescent="0.2">
      <c r="B403"/>
      <c r="E403" s="45">
        <v>0.35491898148148149</v>
      </c>
      <c r="F403" s="10">
        <v>1</v>
      </c>
    </row>
    <row r="404" spans="2:6" x14ac:dyDescent="0.2">
      <c r="B404"/>
      <c r="E404" s="45">
        <v>0.35800925925925925</v>
      </c>
      <c r="F404" s="10">
        <v>1</v>
      </c>
    </row>
    <row r="405" spans="2:6" x14ac:dyDescent="0.2">
      <c r="B405"/>
      <c r="E405" s="45">
        <v>0.35859953703703701</v>
      </c>
      <c r="F405" s="10">
        <v>1</v>
      </c>
    </row>
    <row r="406" spans="2:6" x14ac:dyDescent="0.2">
      <c r="B406"/>
      <c r="E406" s="45">
        <v>0.35954861111111108</v>
      </c>
      <c r="F406" s="10">
        <v>1</v>
      </c>
    </row>
    <row r="407" spans="2:6" x14ac:dyDescent="0.2">
      <c r="B407"/>
      <c r="E407" s="45">
        <v>0.35984953703703698</v>
      </c>
      <c r="F407" s="10">
        <v>1</v>
      </c>
    </row>
    <row r="408" spans="2:6" x14ac:dyDescent="0.2">
      <c r="B408"/>
      <c r="E408" s="45">
        <v>0.36182870370370374</v>
      </c>
      <c r="F408" s="10">
        <v>1</v>
      </c>
    </row>
    <row r="409" spans="2:6" x14ac:dyDescent="0.2">
      <c r="B409"/>
      <c r="E409" s="45">
        <v>0.36249999999999999</v>
      </c>
      <c r="F409" s="10">
        <v>1</v>
      </c>
    </row>
    <row r="410" spans="2:6" x14ac:dyDescent="0.2">
      <c r="B410"/>
      <c r="E410" s="45">
        <v>0.36416666666666669</v>
      </c>
      <c r="F410" s="10">
        <v>1</v>
      </c>
    </row>
    <row r="411" spans="2:6" x14ac:dyDescent="0.2">
      <c r="B411"/>
      <c r="E411" s="45">
        <v>0.36451388888888886</v>
      </c>
      <c r="F411" s="10">
        <v>1</v>
      </c>
    </row>
    <row r="412" spans="2:6" x14ac:dyDescent="0.2">
      <c r="B412"/>
      <c r="E412" s="45">
        <v>0.36465277777777777</v>
      </c>
      <c r="F412" s="10">
        <v>1</v>
      </c>
    </row>
    <row r="413" spans="2:6" x14ac:dyDescent="0.2">
      <c r="B413"/>
      <c r="E413" s="45">
        <v>0.36572916666666666</v>
      </c>
      <c r="F413" s="10">
        <v>1</v>
      </c>
    </row>
    <row r="414" spans="2:6" x14ac:dyDescent="0.2">
      <c r="B414"/>
      <c r="E414" s="45">
        <v>0.3669675925925926</v>
      </c>
      <c r="F414" s="10">
        <v>1</v>
      </c>
    </row>
    <row r="415" spans="2:6" x14ac:dyDescent="0.2">
      <c r="B415"/>
      <c r="E415" s="45">
        <v>0.36728009259259259</v>
      </c>
      <c r="F415" s="10">
        <v>1</v>
      </c>
    </row>
    <row r="416" spans="2:6" x14ac:dyDescent="0.2">
      <c r="B416"/>
      <c r="E416" s="45">
        <v>0.36861111111111106</v>
      </c>
      <c r="F416" s="10">
        <v>1</v>
      </c>
    </row>
    <row r="417" spans="2:6" x14ac:dyDescent="0.2">
      <c r="B417"/>
      <c r="E417" s="45">
        <v>0.37010416666666668</v>
      </c>
      <c r="F417" s="10">
        <v>1</v>
      </c>
    </row>
    <row r="418" spans="2:6" x14ac:dyDescent="0.2">
      <c r="B418"/>
      <c r="E418" s="45">
        <v>0.37182870370370374</v>
      </c>
      <c r="F418" s="10">
        <v>1</v>
      </c>
    </row>
    <row r="419" spans="2:6" x14ac:dyDescent="0.2">
      <c r="B419"/>
      <c r="E419" s="45">
        <v>0.3721180555555556</v>
      </c>
      <c r="F419" s="10">
        <v>1</v>
      </c>
    </row>
    <row r="420" spans="2:6" x14ac:dyDescent="0.2">
      <c r="B420"/>
      <c r="E420" s="45">
        <v>0.37337962962962962</v>
      </c>
      <c r="F420" s="10">
        <v>1</v>
      </c>
    </row>
    <row r="421" spans="2:6" x14ac:dyDescent="0.2">
      <c r="B421"/>
      <c r="E421" s="45">
        <v>0.37459490740740736</v>
      </c>
      <c r="F421" s="10">
        <v>1</v>
      </c>
    </row>
    <row r="422" spans="2:6" x14ac:dyDescent="0.2">
      <c r="B422"/>
      <c r="E422" s="45">
        <v>0.37482638888888892</v>
      </c>
      <c r="F422" s="10">
        <v>1</v>
      </c>
    </row>
    <row r="423" spans="2:6" x14ac:dyDescent="0.2">
      <c r="B423"/>
      <c r="E423" s="45">
        <v>0.37527777777777777</v>
      </c>
      <c r="F423" s="10">
        <v>1</v>
      </c>
    </row>
    <row r="424" spans="2:6" x14ac:dyDescent="0.2">
      <c r="B424"/>
      <c r="E424" s="45">
        <v>0.37614583333333335</v>
      </c>
      <c r="F424" s="10">
        <v>1</v>
      </c>
    </row>
    <row r="425" spans="2:6" x14ac:dyDescent="0.2">
      <c r="B425"/>
      <c r="E425" s="45">
        <v>0.37923611111111111</v>
      </c>
      <c r="F425" s="10">
        <v>1</v>
      </c>
    </row>
    <row r="426" spans="2:6" x14ac:dyDescent="0.2">
      <c r="B426"/>
      <c r="E426" s="45">
        <v>0.3799305555555556</v>
      </c>
      <c r="F426" s="10">
        <v>1</v>
      </c>
    </row>
    <row r="427" spans="2:6" x14ac:dyDescent="0.2">
      <c r="B427"/>
      <c r="E427" s="45">
        <v>0.3830324074074074</v>
      </c>
      <c r="F427" s="10">
        <v>1</v>
      </c>
    </row>
    <row r="428" spans="2:6" x14ac:dyDescent="0.2">
      <c r="B428"/>
      <c r="E428" s="45">
        <v>0.38342592592592589</v>
      </c>
      <c r="F428" s="10">
        <v>1</v>
      </c>
    </row>
    <row r="429" spans="2:6" x14ac:dyDescent="0.2">
      <c r="B429"/>
      <c r="E429" s="45">
        <v>0.38571759259259258</v>
      </c>
      <c r="F429" s="10">
        <v>1</v>
      </c>
    </row>
    <row r="430" spans="2:6" x14ac:dyDescent="0.2">
      <c r="B430"/>
      <c r="E430" s="45">
        <v>0.38700231481481479</v>
      </c>
      <c r="F430" s="10">
        <v>1</v>
      </c>
    </row>
    <row r="431" spans="2:6" x14ac:dyDescent="0.2">
      <c r="B431"/>
      <c r="E431" s="45">
        <v>0.38991898148148146</v>
      </c>
      <c r="F431" s="10">
        <v>1</v>
      </c>
    </row>
    <row r="432" spans="2:6" x14ac:dyDescent="0.2">
      <c r="B432"/>
      <c r="E432" s="45">
        <v>0.39002314814814815</v>
      </c>
      <c r="F432" s="10">
        <v>1</v>
      </c>
    </row>
    <row r="433" spans="2:6" x14ac:dyDescent="0.2">
      <c r="B433"/>
      <c r="E433" s="45">
        <v>0.3911458333333333</v>
      </c>
      <c r="F433" s="10">
        <v>1</v>
      </c>
    </row>
    <row r="434" spans="2:6" x14ac:dyDescent="0.2">
      <c r="B434"/>
      <c r="E434" s="45">
        <v>0.39144675925925926</v>
      </c>
      <c r="F434" s="10">
        <v>1</v>
      </c>
    </row>
    <row r="435" spans="2:6" x14ac:dyDescent="0.2">
      <c r="B435"/>
      <c r="E435" s="45">
        <v>0.39152777777777775</v>
      </c>
      <c r="F435" s="10">
        <v>1</v>
      </c>
    </row>
    <row r="436" spans="2:6" x14ac:dyDescent="0.2">
      <c r="B436"/>
      <c r="E436" s="45">
        <v>0.39394675925925932</v>
      </c>
      <c r="F436" s="10">
        <v>1</v>
      </c>
    </row>
    <row r="437" spans="2:6" x14ac:dyDescent="0.2">
      <c r="B437"/>
      <c r="E437" s="45">
        <v>0.39506944444444447</v>
      </c>
      <c r="F437" s="10">
        <v>1</v>
      </c>
    </row>
    <row r="438" spans="2:6" x14ac:dyDescent="0.2">
      <c r="B438"/>
      <c r="E438" s="45">
        <v>0.3967013888888889</v>
      </c>
      <c r="F438" s="10">
        <v>1</v>
      </c>
    </row>
    <row r="439" spans="2:6" x14ac:dyDescent="0.2">
      <c r="B439"/>
      <c r="E439" s="45">
        <v>0.39729166666666665</v>
      </c>
      <c r="F439" s="10">
        <v>1</v>
      </c>
    </row>
    <row r="440" spans="2:6" x14ac:dyDescent="0.2">
      <c r="B440"/>
      <c r="E440" s="45">
        <v>0.39746527777777779</v>
      </c>
      <c r="F440" s="10">
        <v>1</v>
      </c>
    </row>
    <row r="441" spans="2:6" x14ac:dyDescent="0.2">
      <c r="B441"/>
      <c r="E441" s="45">
        <v>0.39753472222222225</v>
      </c>
      <c r="F441" s="10">
        <v>1</v>
      </c>
    </row>
    <row r="442" spans="2:6" x14ac:dyDescent="0.2">
      <c r="B442"/>
      <c r="E442" s="45">
        <v>0.39804398148148151</v>
      </c>
      <c r="F442" s="10">
        <v>1</v>
      </c>
    </row>
    <row r="443" spans="2:6" x14ac:dyDescent="0.2">
      <c r="B443"/>
      <c r="E443" s="45">
        <v>0.39810185185185182</v>
      </c>
      <c r="F443" s="10">
        <v>1</v>
      </c>
    </row>
    <row r="444" spans="2:6" x14ac:dyDescent="0.2">
      <c r="B444"/>
      <c r="E444" s="45">
        <v>0.39836805555555554</v>
      </c>
      <c r="F444" s="10">
        <v>1</v>
      </c>
    </row>
    <row r="445" spans="2:6" x14ac:dyDescent="0.2">
      <c r="B445"/>
      <c r="E445" s="45">
        <v>0.39905092592592589</v>
      </c>
      <c r="F445" s="10">
        <v>1</v>
      </c>
    </row>
    <row r="446" spans="2:6" x14ac:dyDescent="0.2">
      <c r="B446"/>
      <c r="E446" s="45">
        <v>0.40035879629629628</v>
      </c>
      <c r="F446" s="10">
        <v>1</v>
      </c>
    </row>
    <row r="447" spans="2:6" x14ac:dyDescent="0.2">
      <c r="B447"/>
      <c r="E447" s="45">
        <v>0.40209490740740739</v>
      </c>
      <c r="F447" s="10">
        <v>1</v>
      </c>
    </row>
    <row r="448" spans="2:6" x14ac:dyDescent="0.2">
      <c r="B448"/>
      <c r="E448" s="45">
        <v>0.40371527777777777</v>
      </c>
      <c r="F448" s="10">
        <v>1</v>
      </c>
    </row>
    <row r="449" spans="2:6" x14ac:dyDescent="0.2">
      <c r="B449"/>
      <c r="E449" s="45">
        <v>0.40432870370370372</v>
      </c>
      <c r="F449" s="10">
        <v>1</v>
      </c>
    </row>
    <row r="450" spans="2:6" x14ac:dyDescent="0.2">
      <c r="B450"/>
      <c r="E450" s="45">
        <v>0.40442129629629631</v>
      </c>
      <c r="F450" s="10">
        <v>1</v>
      </c>
    </row>
    <row r="451" spans="2:6" x14ac:dyDescent="0.2">
      <c r="B451"/>
      <c r="E451" s="45">
        <v>0.40508101851851852</v>
      </c>
      <c r="F451" s="10">
        <v>1</v>
      </c>
    </row>
    <row r="452" spans="2:6" x14ac:dyDescent="0.2">
      <c r="B452"/>
      <c r="E452" s="45">
        <v>0.40550925925925929</v>
      </c>
      <c r="F452" s="10">
        <v>1</v>
      </c>
    </row>
    <row r="453" spans="2:6" x14ac:dyDescent="0.2">
      <c r="B453"/>
      <c r="E453" s="45">
        <v>0.40770833333333334</v>
      </c>
      <c r="F453" s="10">
        <v>1</v>
      </c>
    </row>
    <row r="454" spans="2:6" x14ac:dyDescent="0.2">
      <c r="B454"/>
      <c r="E454" s="45">
        <v>0.40858796296296296</v>
      </c>
      <c r="F454" s="10">
        <v>1</v>
      </c>
    </row>
    <row r="455" spans="2:6" x14ac:dyDescent="0.2">
      <c r="B455"/>
      <c r="E455" s="45">
        <v>0.40886574074074072</v>
      </c>
      <c r="F455" s="10">
        <v>1</v>
      </c>
    </row>
    <row r="456" spans="2:6" x14ac:dyDescent="0.2">
      <c r="B456"/>
      <c r="E456" s="45">
        <v>0.4107986111111111</v>
      </c>
      <c r="F456" s="10">
        <v>1</v>
      </c>
    </row>
    <row r="457" spans="2:6" x14ac:dyDescent="0.2">
      <c r="B457"/>
      <c r="E457" s="45">
        <v>0.41159722222222223</v>
      </c>
      <c r="F457" s="10">
        <v>1</v>
      </c>
    </row>
    <row r="458" spans="2:6" x14ac:dyDescent="0.2">
      <c r="B458"/>
      <c r="E458" s="45">
        <v>0.41211805555555553</v>
      </c>
      <c r="F458" s="10">
        <v>1</v>
      </c>
    </row>
    <row r="459" spans="2:6" x14ac:dyDescent="0.2">
      <c r="B459"/>
      <c r="E459" s="45">
        <v>0.41412037037037036</v>
      </c>
      <c r="F459" s="10">
        <v>1</v>
      </c>
    </row>
    <row r="460" spans="2:6" x14ac:dyDescent="0.2">
      <c r="B460"/>
      <c r="E460" s="45">
        <v>0.41504629629629625</v>
      </c>
      <c r="F460" s="10">
        <v>1</v>
      </c>
    </row>
    <row r="461" spans="2:6" x14ac:dyDescent="0.2">
      <c r="B461"/>
      <c r="E461" s="45">
        <v>0.41549768518518521</v>
      </c>
      <c r="F461" s="10">
        <v>1</v>
      </c>
    </row>
    <row r="462" spans="2:6" x14ac:dyDescent="0.2">
      <c r="B462"/>
      <c r="E462" s="45">
        <v>0.41596064814814815</v>
      </c>
      <c r="F462" s="10">
        <v>1</v>
      </c>
    </row>
    <row r="463" spans="2:6" x14ac:dyDescent="0.2">
      <c r="B463"/>
      <c r="E463" s="45">
        <v>0.41622685185185188</v>
      </c>
      <c r="F463" s="10">
        <v>1</v>
      </c>
    </row>
    <row r="464" spans="2:6" x14ac:dyDescent="0.2">
      <c r="B464"/>
      <c r="E464" s="45">
        <v>0.41805555555555557</v>
      </c>
      <c r="F464" s="10">
        <v>1</v>
      </c>
    </row>
    <row r="465" spans="2:6" x14ac:dyDescent="0.2">
      <c r="B465"/>
      <c r="E465" s="45">
        <v>0.41879629629629633</v>
      </c>
      <c r="F465" s="10">
        <v>1</v>
      </c>
    </row>
    <row r="466" spans="2:6" x14ac:dyDescent="0.2">
      <c r="B466"/>
      <c r="E466" s="45">
        <v>0.41975694444444445</v>
      </c>
      <c r="F466" s="10">
        <v>1</v>
      </c>
    </row>
    <row r="467" spans="2:6" x14ac:dyDescent="0.2">
      <c r="B467"/>
      <c r="E467" s="45">
        <v>0.42043981481481479</v>
      </c>
      <c r="F467" s="10">
        <v>1</v>
      </c>
    </row>
    <row r="468" spans="2:6" x14ac:dyDescent="0.2">
      <c r="B468"/>
      <c r="E468" s="45">
        <v>0.42200231481481482</v>
      </c>
      <c r="F468" s="10">
        <v>1</v>
      </c>
    </row>
    <row r="469" spans="2:6" x14ac:dyDescent="0.2">
      <c r="B469"/>
      <c r="E469" s="45">
        <v>0.42574074074074075</v>
      </c>
      <c r="F469" s="10">
        <v>1</v>
      </c>
    </row>
    <row r="470" spans="2:6" x14ac:dyDescent="0.2">
      <c r="B470"/>
      <c r="E470" s="45">
        <v>0.42637731481481483</v>
      </c>
      <c r="F470" s="10">
        <v>1</v>
      </c>
    </row>
    <row r="471" spans="2:6" x14ac:dyDescent="0.2">
      <c r="B471"/>
      <c r="E471" s="45">
        <v>0.42798611111111112</v>
      </c>
      <c r="F471" s="10">
        <v>1</v>
      </c>
    </row>
    <row r="472" spans="2:6" x14ac:dyDescent="0.2">
      <c r="B472"/>
      <c r="E472" s="45">
        <v>0.42914351851851856</v>
      </c>
      <c r="F472" s="10">
        <v>1</v>
      </c>
    </row>
    <row r="473" spans="2:6" x14ac:dyDescent="0.2">
      <c r="B473"/>
      <c r="E473" s="45">
        <v>0.42943287037037042</v>
      </c>
      <c r="F473" s="10">
        <v>1</v>
      </c>
    </row>
    <row r="474" spans="2:6" x14ac:dyDescent="0.2">
      <c r="B474"/>
      <c r="E474" s="45">
        <v>0.43006944444444445</v>
      </c>
      <c r="F474" s="10">
        <v>1</v>
      </c>
    </row>
    <row r="475" spans="2:6" x14ac:dyDescent="0.2">
      <c r="B475"/>
      <c r="E475" s="45">
        <v>0.43260416666666668</v>
      </c>
      <c r="F475" s="10">
        <v>1</v>
      </c>
    </row>
    <row r="476" spans="2:6" x14ac:dyDescent="0.2">
      <c r="B476"/>
      <c r="E476" s="45">
        <v>0.43384259259259261</v>
      </c>
      <c r="F476" s="10">
        <v>1</v>
      </c>
    </row>
    <row r="477" spans="2:6" x14ac:dyDescent="0.2">
      <c r="B477"/>
      <c r="E477" s="45">
        <v>0.43388888888888894</v>
      </c>
      <c r="F477" s="10">
        <v>1</v>
      </c>
    </row>
    <row r="478" spans="2:6" x14ac:dyDescent="0.2">
      <c r="B478"/>
      <c r="E478" s="45">
        <v>0.43422453703703701</v>
      </c>
      <c r="F478" s="10">
        <v>1</v>
      </c>
    </row>
    <row r="479" spans="2:6" x14ac:dyDescent="0.2">
      <c r="B479"/>
      <c r="E479" s="45">
        <v>0.4342361111111111</v>
      </c>
      <c r="F479" s="10">
        <v>1</v>
      </c>
    </row>
    <row r="480" spans="2:6" x14ac:dyDescent="0.2">
      <c r="B480"/>
      <c r="E480" s="45">
        <v>0.43609953703703702</v>
      </c>
      <c r="F480" s="10">
        <v>1</v>
      </c>
    </row>
    <row r="481" spans="2:6" x14ac:dyDescent="0.2">
      <c r="B481"/>
      <c r="E481" s="45">
        <v>0.43866898148148148</v>
      </c>
      <c r="F481" s="10">
        <v>1</v>
      </c>
    </row>
    <row r="482" spans="2:6" x14ac:dyDescent="0.2">
      <c r="B482"/>
      <c r="E482" s="45">
        <v>0.43971064814814814</v>
      </c>
      <c r="F482" s="10">
        <v>1</v>
      </c>
    </row>
    <row r="483" spans="2:6" x14ac:dyDescent="0.2">
      <c r="B483"/>
      <c r="E483" s="45">
        <v>0.44274305555555554</v>
      </c>
      <c r="F483" s="10">
        <v>1</v>
      </c>
    </row>
    <row r="484" spans="2:6" x14ac:dyDescent="0.2">
      <c r="B484"/>
      <c r="E484" s="45">
        <v>0.44346064814814817</v>
      </c>
      <c r="F484" s="10">
        <v>1</v>
      </c>
    </row>
    <row r="485" spans="2:6" x14ac:dyDescent="0.2">
      <c r="B485"/>
      <c r="E485" s="45">
        <v>0.44442129629629629</v>
      </c>
      <c r="F485" s="10">
        <v>1</v>
      </c>
    </row>
    <row r="486" spans="2:6" x14ac:dyDescent="0.2">
      <c r="B486"/>
      <c r="E486" s="45">
        <v>0.44516203703703705</v>
      </c>
      <c r="F486" s="10">
        <v>1</v>
      </c>
    </row>
    <row r="487" spans="2:6" x14ac:dyDescent="0.2">
      <c r="B487"/>
      <c r="E487" s="45">
        <v>0.44760416666666664</v>
      </c>
      <c r="F487" s="10">
        <v>1</v>
      </c>
    </row>
    <row r="488" spans="2:6" x14ac:dyDescent="0.2">
      <c r="B488"/>
      <c r="E488" s="45">
        <v>0.44803240740740741</v>
      </c>
      <c r="F488" s="10">
        <v>1</v>
      </c>
    </row>
    <row r="489" spans="2:6" x14ac:dyDescent="0.2">
      <c r="B489"/>
      <c r="E489" s="45">
        <v>0.44807870370370373</v>
      </c>
      <c r="F489" s="10">
        <v>1</v>
      </c>
    </row>
    <row r="490" spans="2:6" x14ac:dyDescent="0.2">
      <c r="B490"/>
      <c r="E490" s="45">
        <v>0.44884259259259257</v>
      </c>
      <c r="F490" s="10">
        <v>1</v>
      </c>
    </row>
    <row r="491" spans="2:6" x14ac:dyDescent="0.2">
      <c r="B491"/>
      <c r="E491" s="45">
        <v>0.44968750000000002</v>
      </c>
      <c r="F491" s="10">
        <v>1</v>
      </c>
    </row>
    <row r="492" spans="2:6" x14ac:dyDescent="0.2">
      <c r="B492"/>
      <c r="E492" s="45">
        <v>0.45015046296296296</v>
      </c>
      <c r="F492" s="10">
        <v>1</v>
      </c>
    </row>
    <row r="493" spans="2:6" x14ac:dyDescent="0.2">
      <c r="B493"/>
      <c r="E493" s="45">
        <v>0.45128472222222221</v>
      </c>
      <c r="F493" s="10">
        <v>1</v>
      </c>
    </row>
    <row r="494" spans="2:6" x14ac:dyDescent="0.2">
      <c r="B494"/>
      <c r="E494" s="45">
        <v>0.4526041666666667</v>
      </c>
      <c r="F494" s="10">
        <v>1</v>
      </c>
    </row>
    <row r="495" spans="2:6" x14ac:dyDescent="0.2">
      <c r="B495"/>
      <c r="E495" s="45">
        <v>0.45350694444444445</v>
      </c>
      <c r="F495" s="10">
        <v>1</v>
      </c>
    </row>
    <row r="496" spans="2:6" x14ac:dyDescent="0.2">
      <c r="B496"/>
      <c r="E496" s="45">
        <v>0.45443287037037039</v>
      </c>
      <c r="F496" s="10">
        <v>1</v>
      </c>
    </row>
    <row r="497" spans="2:6" x14ac:dyDescent="0.2">
      <c r="B497"/>
      <c r="E497" s="45">
        <v>0.45853009259259259</v>
      </c>
      <c r="F497" s="10">
        <v>1</v>
      </c>
    </row>
    <row r="498" spans="2:6" x14ac:dyDescent="0.2">
      <c r="B498"/>
      <c r="E498" s="45">
        <v>0.45913194444444444</v>
      </c>
      <c r="F498" s="10">
        <v>1</v>
      </c>
    </row>
    <row r="499" spans="2:6" x14ac:dyDescent="0.2">
      <c r="B499"/>
      <c r="E499" s="45">
        <v>0.45984953703703701</v>
      </c>
      <c r="F499" s="10">
        <v>1</v>
      </c>
    </row>
    <row r="500" spans="2:6" x14ac:dyDescent="0.2">
      <c r="B500"/>
      <c r="E500" s="45">
        <v>0.46216435185185184</v>
      </c>
      <c r="F500" s="10">
        <v>1</v>
      </c>
    </row>
    <row r="501" spans="2:6" x14ac:dyDescent="0.2">
      <c r="B501"/>
      <c r="E501" s="45">
        <v>0.46280092592592598</v>
      </c>
      <c r="F501" s="10">
        <v>1</v>
      </c>
    </row>
    <row r="502" spans="2:6" x14ac:dyDescent="0.2">
      <c r="B502"/>
      <c r="E502" s="45">
        <v>0.46435185185185185</v>
      </c>
      <c r="F502" s="10">
        <v>1</v>
      </c>
    </row>
    <row r="503" spans="2:6" x14ac:dyDescent="0.2">
      <c r="B503"/>
      <c r="E503" s="45">
        <v>0.46763888888888888</v>
      </c>
      <c r="F503" s="10">
        <v>1</v>
      </c>
    </row>
    <row r="504" spans="2:6" x14ac:dyDescent="0.2">
      <c r="B504"/>
      <c r="E504" s="45">
        <v>0.46773148148148147</v>
      </c>
      <c r="F504" s="10">
        <v>1</v>
      </c>
    </row>
    <row r="505" spans="2:6" x14ac:dyDescent="0.2">
      <c r="B505"/>
      <c r="E505" s="45">
        <v>0.46835648148148151</v>
      </c>
      <c r="F505" s="10">
        <v>1</v>
      </c>
    </row>
    <row r="506" spans="2:6" x14ac:dyDescent="0.2">
      <c r="B506"/>
      <c r="E506" s="45">
        <v>0.46886574074074078</v>
      </c>
      <c r="F506" s="10">
        <v>1</v>
      </c>
    </row>
    <row r="507" spans="2:6" x14ac:dyDescent="0.2">
      <c r="B507"/>
      <c r="E507" s="45">
        <v>0.4704861111111111</v>
      </c>
      <c r="F507" s="10">
        <v>1</v>
      </c>
    </row>
    <row r="508" spans="2:6" x14ac:dyDescent="0.2">
      <c r="B508"/>
      <c r="E508" s="45">
        <v>0.47081018518518519</v>
      </c>
      <c r="F508" s="10">
        <v>1</v>
      </c>
    </row>
    <row r="509" spans="2:6" x14ac:dyDescent="0.2">
      <c r="B509"/>
      <c r="E509" s="45">
        <v>0.47119212962962959</v>
      </c>
      <c r="F509" s="10">
        <v>1</v>
      </c>
    </row>
    <row r="510" spans="2:6" x14ac:dyDescent="0.2">
      <c r="B510"/>
      <c r="E510" s="45">
        <v>0.47483796296296293</v>
      </c>
      <c r="F510" s="10">
        <v>1</v>
      </c>
    </row>
    <row r="511" spans="2:6" x14ac:dyDescent="0.2">
      <c r="B511"/>
      <c r="E511" s="45">
        <v>0.47574074074074074</v>
      </c>
      <c r="F511" s="10">
        <v>1</v>
      </c>
    </row>
    <row r="512" spans="2:6" x14ac:dyDescent="0.2">
      <c r="B512"/>
      <c r="E512" s="45">
        <v>0.47857638888888893</v>
      </c>
      <c r="F512" s="10">
        <v>1</v>
      </c>
    </row>
    <row r="513" spans="2:6" x14ac:dyDescent="0.2">
      <c r="B513"/>
      <c r="E513" s="45">
        <v>0.4794444444444444</v>
      </c>
      <c r="F513" s="10">
        <v>1</v>
      </c>
    </row>
    <row r="514" spans="2:6" x14ac:dyDescent="0.2">
      <c r="B514"/>
      <c r="E514" s="45">
        <v>0.48204861111111108</v>
      </c>
      <c r="F514" s="10">
        <v>1</v>
      </c>
    </row>
    <row r="515" spans="2:6" x14ac:dyDescent="0.2">
      <c r="B515"/>
      <c r="E515" s="45">
        <v>0.48268518518518522</v>
      </c>
      <c r="F515" s="10">
        <v>1</v>
      </c>
    </row>
    <row r="516" spans="2:6" x14ac:dyDescent="0.2">
      <c r="B516"/>
      <c r="E516" s="45">
        <v>0.48486111111111113</v>
      </c>
      <c r="F516" s="10">
        <v>1</v>
      </c>
    </row>
    <row r="517" spans="2:6" x14ac:dyDescent="0.2">
      <c r="B517"/>
      <c r="E517" s="45">
        <v>0.48504629629629631</v>
      </c>
      <c r="F517" s="10">
        <v>1</v>
      </c>
    </row>
    <row r="518" spans="2:6" x14ac:dyDescent="0.2">
      <c r="B518"/>
      <c r="E518" s="45">
        <v>0.48623842592592598</v>
      </c>
      <c r="F518" s="10">
        <v>1</v>
      </c>
    </row>
    <row r="519" spans="2:6" x14ac:dyDescent="0.2">
      <c r="B519"/>
      <c r="E519" s="45">
        <v>0.4871180555555556</v>
      </c>
      <c r="F519" s="10">
        <v>1</v>
      </c>
    </row>
    <row r="520" spans="2:6" x14ac:dyDescent="0.2">
      <c r="B520"/>
      <c r="E520" s="45">
        <v>0.48758101851851854</v>
      </c>
      <c r="F520" s="10">
        <v>1</v>
      </c>
    </row>
    <row r="521" spans="2:6" x14ac:dyDescent="0.2">
      <c r="B521"/>
      <c r="E521" s="45">
        <v>0.48895833333333333</v>
      </c>
      <c r="F521" s="10">
        <v>1</v>
      </c>
    </row>
    <row r="522" spans="2:6" x14ac:dyDescent="0.2">
      <c r="B522"/>
      <c r="E522" s="45">
        <v>0.48916666666666669</v>
      </c>
      <c r="F522" s="10">
        <v>1</v>
      </c>
    </row>
    <row r="523" spans="2:6" x14ac:dyDescent="0.2">
      <c r="B523"/>
      <c r="E523" s="45">
        <v>0.49015046296296294</v>
      </c>
      <c r="F523" s="10">
        <v>1</v>
      </c>
    </row>
    <row r="524" spans="2:6" x14ac:dyDescent="0.2">
      <c r="B524"/>
      <c r="E524" s="45">
        <v>0.4904513888888889</v>
      </c>
      <c r="F524" s="10">
        <v>1</v>
      </c>
    </row>
    <row r="525" spans="2:6" x14ac:dyDescent="0.2">
      <c r="B525"/>
      <c r="E525" s="45">
        <v>0.4916666666666667</v>
      </c>
      <c r="F525" s="10">
        <v>1</v>
      </c>
    </row>
    <row r="526" spans="2:6" x14ac:dyDescent="0.2">
      <c r="B526"/>
      <c r="E526" s="45">
        <v>0.49246527777777777</v>
      </c>
      <c r="F526" s="10">
        <v>1</v>
      </c>
    </row>
    <row r="527" spans="2:6" x14ac:dyDescent="0.2">
      <c r="B527"/>
      <c r="E527" s="45">
        <v>0.49344907407407407</v>
      </c>
      <c r="F527" s="10">
        <v>1</v>
      </c>
    </row>
    <row r="528" spans="2:6" x14ac:dyDescent="0.2">
      <c r="B528"/>
      <c r="E528" s="45">
        <v>0.49387731481481478</v>
      </c>
      <c r="F528" s="10">
        <v>1</v>
      </c>
    </row>
    <row r="529" spans="2:6" x14ac:dyDescent="0.2">
      <c r="B529"/>
      <c r="E529" s="45">
        <v>0.49424768518518519</v>
      </c>
      <c r="F529" s="10">
        <v>1</v>
      </c>
    </row>
    <row r="530" spans="2:6" x14ac:dyDescent="0.2">
      <c r="B530"/>
      <c r="E530" s="45">
        <v>0.4949884259259259</v>
      </c>
      <c r="F530" s="10">
        <v>1</v>
      </c>
    </row>
    <row r="531" spans="2:6" x14ac:dyDescent="0.2">
      <c r="B531"/>
      <c r="E531" s="45">
        <v>0.49511574074074072</v>
      </c>
      <c r="F531" s="10">
        <v>1</v>
      </c>
    </row>
    <row r="532" spans="2:6" x14ac:dyDescent="0.2">
      <c r="B532"/>
      <c r="E532" s="45">
        <v>0.49633101851851852</v>
      </c>
      <c r="F532" s="10">
        <v>1</v>
      </c>
    </row>
    <row r="533" spans="2:6" x14ac:dyDescent="0.2">
      <c r="B533"/>
      <c r="E533" s="45">
        <v>0.49788194444444445</v>
      </c>
      <c r="F533" s="10">
        <v>1</v>
      </c>
    </row>
    <row r="534" spans="2:6" x14ac:dyDescent="0.2">
      <c r="B534"/>
      <c r="E534" s="45">
        <v>0.50101851851851853</v>
      </c>
      <c r="F534" s="10">
        <v>1</v>
      </c>
    </row>
    <row r="535" spans="2:6" x14ac:dyDescent="0.2">
      <c r="B535"/>
      <c r="E535" s="45">
        <v>0.50143518518518515</v>
      </c>
      <c r="F535" s="10">
        <v>1</v>
      </c>
    </row>
    <row r="536" spans="2:6" x14ac:dyDescent="0.2">
      <c r="B536"/>
      <c r="E536" s="45">
        <v>0.50173611111111105</v>
      </c>
      <c r="F536" s="10">
        <v>1</v>
      </c>
    </row>
    <row r="537" spans="2:6" x14ac:dyDescent="0.2">
      <c r="B537"/>
      <c r="E537" s="45">
        <v>0.50328703703703703</v>
      </c>
      <c r="F537" s="10">
        <v>1</v>
      </c>
    </row>
    <row r="538" spans="2:6" x14ac:dyDescent="0.2">
      <c r="B538"/>
      <c r="E538" s="45">
        <v>0.50329861111111118</v>
      </c>
      <c r="F538" s="10">
        <v>1</v>
      </c>
    </row>
    <row r="539" spans="2:6" x14ac:dyDescent="0.2">
      <c r="B539"/>
      <c r="E539" s="45">
        <v>0.50339120370370372</v>
      </c>
      <c r="F539" s="10">
        <v>1</v>
      </c>
    </row>
    <row r="540" spans="2:6" x14ac:dyDescent="0.2">
      <c r="B540"/>
      <c r="E540" s="45">
        <v>0.50630787037037039</v>
      </c>
      <c r="F540" s="10">
        <v>1</v>
      </c>
    </row>
    <row r="541" spans="2:6" x14ac:dyDescent="0.2">
      <c r="B541"/>
      <c r="E541" s="45">
        <v>0.50645833333333334</v>
      </c>
      <c r="F541" s="10">
        <v>1</v>
      </c>
    </row>
    <row r="542" spans="2:6" x14ac:dyDescent="0.2">
      <c r="B542"/>
      <c r="E542" s="45">
        <v>0.50925925925925919</v>
      </c>
      <c r="F542" s="10">
        <v>1</v>
      </c>
    </row>
    <row r="543" spans="2:6" x14ac:dyDescent="0.2">
      <c r="B543"/>
      <c r="E543" s="45">
        <v>0.5093981481481481</v>
      </c>
      <c r="F543" s="10">
        <v>1</v>
      </c>
    </row>
    <row r="544" spans="2:6" x14ac:dyDescent="0.2">
      <c r="B544"/>
      <c r="E544" s="45">
        <v>0.51057870370370373</v>
      </c>
      <c r="F544" s="10">
        <v>1</v>
      </c>
    </row>
    <row r="545" spans="2:6" x14ac:dyDescent="0.2">
      <c r="B545"/>
      <c r="E545" s="45">
        <v>0.51059027777777777</v>
      </c>
      <c r="F545" s="10">
        <v>1</v>
      </c>
    </row>
    <row r="546" spans="2:6" x14ac:dyDescent="0.2">
      <c r="B546"/>
      <c r="E546" s="45">
        <v>0.51090277777777782</v>
      </c>
      <c r="F546" s="10">
        <v>1</v>
      </c>
    </row>
    <row r="547" spans="2:6" x14ac:dyDescent="0.2">
      <c r="B547"/>
      <c r="E547" s="45">
        <v>0.51237268518518519</v>
      </c>
      <c r="F547" s="10">
        <v>1</v>
      </c>
    </row>
    <row r="548" spans="2:6" x14ac:dyDescent="0.2">
      <c r="B548"/>
      <c r="E548" s="45">
        <v>0.51253472222222218</v>
      </c>
      <c r="F548" s="10">
        <v>1</v>
      </c>
    </row>
    <row r="549" spans="2:6" x14ac:dyDescent="0.2">
      <c r="B549"/>
      <c r="E549" s="45">
        <v>0.5128935185185185</v>
      </c>
      <c r="F549" s="10">
        <v>1</v>
      </c>
    </row>
    <row r="550" spans="2:6" x14ac:dyDescent="0.2">
      <c r="B550"/>
      <c r="E550" s="45">
        <v>0.51325231481481481</v>
      </c>
      <c r="F550" s="10">
        <v>1</v>
      </c>
    </row>
    <row r="551" spans="2:6" x14ac:dyDescent="0.2">
      <c r="B551"/>
      <c r="E551" s="45">
        <v>0.51440972222222225</v>
      </c>
      <c r="F551" s="10">
        <v>1</v>
      </c>
    </row>
    <row r="552" spans="2:6" x14ac:dyDescent="0.2">
      <c r="B552"/>
      <c r="E552" s="45">
        <v>0.51467592592592593</v>
      </c>
      <c r="F552" s="10">
        <v>1</v>
      </c>
    </row>
    <row r="553" spans="2:6" x14ac:dyDescent="0.2">
      <c r="B553"/>
      <c r="E553" s="45">
        <v>0.51502314814814809</v>
      </c>
      <c r="F553" s="10">
        <v>1</v>
      </c>
    </row>
    <row r="554" spans="2:6" x14ac:dyDescent="0.2">
      <c r="B554"/>
      <c r="E554" s="45">
        <v>0.51533564814814814</v>
      </c>
      <c r="F554" s="10">
        <v>1</v>
      </c>
    </row>
    <row r="555" spans="2:6" x14ac:dyDescent="0.2">
      <c r="B555"/>
      <c r="E555" s="45">
        <v>0.51587962962962963</v>
      </c>
      <c r="F555" s="10">
        <v>1</v>
      </c>
    </row>
    <row r="556" spans="2:6" x14ac:dyDescent="0.2">
      <c r="B556"/>
      <c r="E556" s="45">
        <v>0.51604166666666662</v>
      </c>
      <c r="F556" s="10">
        <v>1</v>
      </c>
    </row>
    <row r="557" spans="2:6" x14ac:dyDescent="0.2">
      <c r="B557"/>
      <c r="E557" s="45">
        <v>0.51774305555555555</v>
      </c>
      <c r="F557" s="10">
        <v>1</v>
      </c>
    </row>
    <row r="558" spans="2:6" x14ac:dyDescent="0.2">
      <c r="B558"/>
      <c r="E558" s="45">
        <v>0.52082175925925933</v>
      </c>
      <c r="F558" s="10">
        <v>1</v>
      </c>
    </row>
    <row r="559" spans="2:6" x14ac:dyDescent="0.2">
      <c r="B559"/>
      <c r="E559" s="45">
        <v>0.52119212962962969</v>
      </c>
      <c r="F559" s="10">
        <v>1</v>
      </c>
    </row>
    <row r="560" spans="2:6" x14ac:dyDescent="0.2">
      <c r="B560"/>
      <c r="E560" s="45">
        <v>0.52143518518518517</v>
      </c>
      <c r="F560" s="10">
        <v>1</v>
      </c>
    </row>
    <row r="561" spans="2:6" x14ac:dyDescent="0.2">
      <c r="B561"/>
      <c r="E561" s="45">
        <v>0.52174768518518522</v>
      </c>
      <c r="F561" s="10">
        <v>1</v>
      </c>
    </row>
    <row r="562" spans="2:6" x14ac:dyDescent="0.2">
      <c r="B562"/>
      <c r="E562" s="45">
        <v>0.52317129629629633</v>
      </c>
      <c r="F562" s="10">
        <v>1</v>
      </c>
    </row>
    <row r="563" spans="2:6" x14ac:dyDescent="0.2">
      <c r="B563"/>
      <c r="E563" s="45">
        <v>0.52385416666666662</v>
      </c>
      <c r="F563" s="10">
        <v>1</v>
      </c>
    </row>
    <row r="564" spans="2:6" x14ac:dyDescent="0.2">
      <c r="B564"/>
      <c r="E564" s="45">
        <v>0.52403935185185191</v>
      </c>
      <c r="F564" s="10">
        <v>1</v>
      </c>
    </row>
    <row r="565" spans="2:6" x14ac:dyDescent="0.2">
      <c r="B565"/>
      <c r="E565" s="45">
        <v>0.52438657407407407</v>
      </c>
      <c r="F565" s="10">
        <v>1</v>
      </c>
    </row>
    <row r="566" spans="2:6" x14ac:dyDescent="0.2">
      <c r="B566"/>
      <c r="E566" s="45">
        <v>0.52552083333333333</v>
      </c>
      <c r="F566" s="10">
        <v>1</v>
      </c>
    </row>
    <row r="567" spans="2:6" x14ac:dyDescent="0.2">
      <c r="B567"/>
      <c r="E567" s="45">
        <v>0.52667824074074077</v>
      </c>
      <c r="F567" s="10">
        <v>1</v>
      </c>
    </row>
    <row r="568" spans="2:6" x14ac:dyDescent="0.2">
      <c r="B568"/>
      <c r="E568" s="45">
        <v>0.52684027777777775</v>
      </c>
      <c r="F568" s="10">
        <v>1</v>
      </c>
    </row>
    <row r="569" spans="2:6" x14ac:dyDescent="0.2">
      <c r="B569"/>
      <c r="E569" s="45">
        <v>0.5269907407407407</v>
      </c>
      <c r="F569" s="10">
        <v>1</v>
      </c>
    </row>
    <row r="570" spans="2:6" x14ac:dyDescent="0.2">
      <c r="B570"/>
      <c r="E570" s="45">
        <v>0.52744212962962966</v>
      </c>
      <c r="F570" s="10">
        <v>1</v>
      </c>
    </row>
    <row r="571" spans="2:6" x14ac:dyDescent="0.2">
      <c r="B571"/>
      <c r="E571" s="45">
        <v>0.52748842592592593</v>
      </c>
      <c r="F571" s="10">
        <v>1</v>
      </c>
    </row>
    <row r="572" spans="2:6" x14ac:dyDescent="0.2">
      <c r="B572"/>
      <c r="E572" s="45">
        <v>0.52820601851851856</v>
      </c>
      <c r="F572" s="10">
        <v>1</v>
      </c>
    </row>
    <row r="573" spans="2:6" x14ac:dyDescent="0.2">
      <c r="B573"/>
      <c r="E573" s="45">
        <v>0.52890046296296289</v>
      </c>
      <c r="F573" s="10">
        <v>1</v>
      </c>
    </row>
    <row r="574" spans="2:6" x14ac:dyDescent="0.2">
      <c r="B574"/>
      <c r="E574" s="45">
        <v>0.52936342592592589</v>
      </c>
      <c r="F574" s="10">
        <v>1</v>
      </c>
    </row>
    <row r="575" spans="2:6" x14ac:dyDescent="0.2">
      <c r="B575"/>
      <c r="E575" s="45">
        <v>0.53162037037037035</v>
      </c>
      <c r="F575" s="10">
        <v>1</v>
      </c>
    </row>
    <row r="576" spans="2:6" x14ac:dyDescent="0.2">
      <c r="B576"/>
      <c r="E576" s="45">
        <v>0.53167824074074077</v>
      </c>
      <c r="F576" s="10">
        <v>1</v>
      </c>
    </row>
    <row r="577" spans="2:6" x14ac:dyDescent="0.2">
      <c r="B577"/>
      <c r="E577" s="45">
        <v>0.53190972222222221</v>
      </c>
      <c r="F577" s="10">
        <v>1</v>
      </c>
    </row>
    <row r="578" spans="2:6" x14ac:dyDescent="0.2">
      <c r="B578"/>
      <c r="E578" s="45">
        <v>0.53452546296296299</v>
      </c>
      <c r="F578" s="10">
        <v>1</v>
      </c>
    </row>
    <row r="579" spans="2:6" x14ac:dyDescent="0.2">
      <c r="B579"/>
      <c r="E579" s="45">
        <v>0.53475694444444444</v>
      </c>
      <c r="F579" s="10">
        <v>1</v>
      </c>
    </row>
    <row r="580" spans="2:6" x14ac:dyDescent="0.2">
      <c r="B580"/>
      <c r="E580" s="45">
        <v>0.53502314814814811</v>
      </c>
      <c r="F580" s="10">
        <v>1</v>
      </c>
    </row>
    <row r="581" spans="2:6" x14ac:dyDescent="0.2">
      <c r="B581"/>
      <c r="E581" s="45">
        <v>0.53585648148148146</v>
      </c>
      <c r="F581" s="10">
        <v>1</v>
      </c>
    </row>
    <row r="582" spans="2:6" x14ac:dyDescent="0.2">
      <c r="B582"/>
      <c r="E582" s="45">
        <v>0.53765046296296293</v>
      </c>
      <c r="F582" s="10">
        <v>1</v>
      </c>
    </row>
    <row r="583" spans="2:6" x14ac:dyDescent="0.2">
      <c r="B583"/>
      <c r="E583" s="45">
        <v>0.5382986111111111</v>
      </c>
      <c r="F583" s="10">
        <v>1</v>
      </c>
    </row>
    <row r="584" spans="2:6" x14ac:dyDescent="0.2">
      <c r="B584"/>
      <c r="E584" s="45">
        <v>0.53934027777777771</v>
      </c>
      <c r="F584" s="10">
        <v>1</v>
      </c>
    </row>
    <row r="585" spans="2:6" x14ac:dyDescent="0.2">
      <c r="B585"/>
      <c r="E585" s="45">
        <v>0.54082175925925924</v>
      </c>
      <c r="F585" s="10">
        <v>1</v>
      </c>
    </row>
    <row r="586" spans="2:6" x14ac:dyDescent="0.2">
      <c r="B586"/>
      <c r="E586" s="45">
        <v>0.54084490740740743</v>
      </c>
      <c r="F586" s="10">
        <v>1</v>
      </c>
    </row>
    <row r="587" spans="2:6" x14ac:dyDescent="0.2">
      <c r="B587"/>
      <c r="E587" s="45">
        <v>0.54180555555555554</v>
      </c>
      <c r="F587" s="10">
        <v>1</v>
      </c>
    </row>
    <row r="588" spans="2:6" x14ac:dyDescent="0.2">
      <c r="B588"/>
      <c r="E588" s="45">
        <v>0.54319444444444442</v>
      </c>
      <c r="F588" s="10">
        <v>1</v>
      </c>
    </row>
    <row r="589" spans="2:6" x14ac:dyDescent="0.2">
      <c r="B589"/>
      <c r="E589" s="45">
        <v>0.54464120370370372</v>
      </c>
      <c r="F589" s="10">
        <v>1</v>
      </c>
    </row>
    <row r="590" spans="2:6" x14ac:dyDescent="0.2">
      <c r="B590"/>
      <c r="E590" s="45">
        <v>0.54685185185185181</v>
      </c>
      <c r="F590" s="10">
        <v>1</v>
      </c>
    </row>
    <row r="591" spans="2:6" x14ac:dyDescent="0.2">
      <c r="B591"/>
      <c r="E591" s="45">
        <v>0.54732638888888896</v>
      </c>
      <c r="F591" s="10">
        <v>1</v>
      </c>
    </row>
    <row r="592" spans="2:6" x14ac:dyDescent="0.2">
      <c r="B592"/>
      <c r="E592" s="45">
        <v>0.54993055555555559</v>
      </c>
      <c r="F592" s="10">
        <v>1</v>
      </c>
    </row>
    <row r="593" spans="2:6" x14ac:dyDescent="0.2">
      <c r="B593"/>
      <c r="E593" s="45">
        <v>0.55112268518518526</v>
      </c>
      <c r="F593" s="10">
        <v>1</v>
      </c>
    </row>
    <row r="594" spans="2:6" x14ac:dyDescent="0.2">
      <c r="B594"/>
      <c r="E594" s="45">
        <v>0.55118055555555556</v>
      </c>
      <c r="F594" s="10">
        <v>1</v>
      </c>
    </row>
    <row r="595" spans="2:6" x14ac:dyDescent="0.2">
      <c r="B595"/>
      <c r="E595" s="45">
        <v>0.55297453703703703</v>
      </c>
      <c r="F595" s="10">
        <v>1</v>
      </c>
    </row>
    <row r="596" spans="2:6" x14ac:dyDescent="0.2">
      <c r="B596"/>
      <c r="E596" s="45">
        <v>0.55321759259259262</v>
      </c>
      <c r="F596" s="10">
        <v>1</v>
      </c>
    </row>
    <row r="597" spans="2:6" x14ac:dyDescent="0.2">
      <c r="B597"/>
      <c r="E597" s="45">
        <v>0.55391203703703706</v>
      </c>
      <c r="F597" s="10">
        <v>1</v>
      </c>
    </row>
    <row r="598" spans="2:6" x14ac:dyDescent="0.2">
      <c r="B598"/>
      <c r="E598" s="45">
        <v>0.55502314814814813</v>
      </c>
      <c r="F598" s="10">
        <v>1</v>
      </c>
    </row>
    <row r="599" spans="2:6" x14ac:dyDescent="0.2">
      <c r="B599"/>
      <c r="E599" s="45">
        <v>0.55510416666666662</v>
      </c>
      <c r="F599" s="10">
        <v>1</v>
      </c>
    </row>
    <row r="600" spans="2:6" x14ac:dyDescent="0.2">
      <c r="B600"/>
      <c r="E600" s="45">
        <v>0.55748842592592596</v>
      </c>
      <c r="F600" s="10">
        <v>1</v>
      </c>
    </row>
    <row r="601" spans="2:6" x14ac:dyDescent="0.2">
      <c r="B601"/>
      <c r="E601" s="45">
        <v>0.55792824074074077</v>
      </c>
      <c r="F601" s="10">
        <v>1</v>
      </c>
    </row>
    <row r="602" spans="2:6" x14ac:dyDescent="0.2">
      <c r="B602"/>
      <c r="E602" s="45">
        <v>0.55971064814814808</v>
      </c>
      <c r="F602" s="10">
        <v>1</v>
      </c>
    </row>
    <row r="603" spans="2:6" x14ac:dyDescent="0.2">
      <c r="B603"/>
      <c r="E603" s="45">
        <v>0.56072916666666661</v>
      </c>
      <c r="F603" s="10">
        <v>1</v>
      </c>
    </row>
    <row r="604" spans="2:6" x14ac:dyDescent="0.2">
      <c r="B604"/>
      <c r="E604" s="45">
        <v>0.56243055555555554</v>
      </c>
      <c r="F604" s="10">
        <v>1</v>
      </c>
    </row>
    <row r="605" spans="2:6" x14ac:dyDescent="0.2">
      <c r="B605"/>
      <c r="E605" s="45">
        <v>0.56285879629629632</v>
      </c>
      <c r="F605" s="10">
        <v>1</v>
      </c>
    </row>
    <row r="606" spans="2:6" x14ac:dyDescent="0.2">
      <c r="B606"/>
      <c r="E606" s="45">
        <v>0.56335648148148143</v>
      </c>
      <c r="F606" s="10">
        <v>1</v>
      </c>
    </row>
    <row r="607" spans="2:6" x14ac:dyDescent="0.2">
      <c r="B607"/>
      <c r="E607" s="45">
        <v>0.56436342592592592</v>
      </c>
      <c r="F607" s="10">
        <v>1</v>
      </c>
    </row>
    <row r="608" spans="2:6" x14ac:dyDescent="0.2">
      <c r="B608"/>
      <c r="E608" s="45">
        <v>0.5644675925925926</v>
      </c>
      <c r="F608" s="10">
        <v>1</v>
      </c>
    </row>
    <row r="609" spans="2:6" x14ac:dyDescent="0.2">
      <c r="B609"/>
      <c r="E609" s="45">
        <v>0.56663194444444442</v>
      </c>
      <c r="F609" s="10">
        <v>1</v>
      </c>
    </row>
    <row r="610" spans="2:6" x14ac:dyDescent="0.2">
      <c r="B610"/>
      <c r="E610" s="45">
        <v>0.56743055555555555</v>
      </c>
      <c r="F610" s="10">
        <v>1</v>
      </c>
    </row>
    <row r="611" spans="2:6" x14ac:dyDescent="0.2">
      <c r="B611"/>
      <c r="E611" s="45">
        <v>0.56759259259259254</v>
      </c>
      <c r="F611" s="10">
        <v>1</v>
      </c>
    </row>
    <row r="612" spans="2:6" x14ac:dyDescent="0.2">
      <c r="B612"/>
      <c r="E612" s="45">
        <v>0.56799768518518523</v>
      </c>
      <c r="F612" s="10">
        <v>1</v>
      </c>
    </row>
    <row r="613" spans="2:6" x14ac:dyDescent="0.2">
      <c r="B613"/>
      <c r="E613" s="45">
        <v>0.56879629629629636</v>
      </c>
      <c r="F613" s="10">
        <v>1</v>
      </c>
    </row>
    <row r="614" spans="2:6" x14ac:dyDescent="0.2">
      <c r="B614"/>
      <c r="E614" s="45">
        <v>0.56957175925925929</v>
      </c>
      <c r="F614" s="10">
        <v>1</v>
      </c>
    </row>
    <row r="615" spans="2:6" x14ac:dyDescent="0.2">
      <c r="B615"/>
      <c r="E615" s="45">
        <v>0.56986111111111104</v>
      </c>
      <c r="F615" s="10">
        <v>1</v>
      </c>
    </row>
    <row r="616" spans="2:6" x14ac:dyDescent="0.2">
      <c r="B616"/>
      <c r="E616" s="45">
        <v>0.57098379629629636</v>
      </c>
      <c r="F616" s="10">
        <v>1</v>
      </c>
    </row>
    <row r="617" spans="2:6" x14ac:dyDescent="0.2">
      <c r="B617"/>
      <c r="E617" s="45">
        <v>0.57106481481481486</v>
      </c>
      <c r="F617" s="10">
        <v>1</v>
      </c>
    </row>
    <row r="618" spans="2:6" x14ac:dyDescent="0.2">
      <c r="B618"/>
      <c r="E618" s="45">
        <v>0.57409722222222226</v>
      </c>
      <c r="F618" s="10">
        <v>1</v>
      </c>
    </row>
    <row r="619" spans="2:6" x14ac:dyDescent="0.2">
      <c r="B619"/>
      <c r="E619" s="45">
        <v>0.57438657407407401</v>
      </c>
      <c r="F619" s="10">
        <v>1</v>
      </c>
    </row>
    <row r="620" spans="2:6" x14ac:dyDescent="0.2">
      <c r="B620"/>
      <c r="E620" s="45">
        <v>0.57472222222222225</v>
      </c>
      <c r="F620" s="10">
        <v>1</v>
      </c>
    </row>
    <row r="621" spans="2:6" x14ac:dyDescent="0.2">
      <c r="B621"/>
      <c r="E621" s="45">
        <v>0.57703703703703701</v>
      </c>
      <c r="F621" s="10">
        <v>1</v>
      </c>
    </row>
    <row r="622" spans="2:6" x14ac:dyDescent="0.2">
      <c r="B622"/>
      <c r="E622" s="45">
        <v>0.5774421296296296</v>
      </c>
      <c r="F622" s="10">
        <v>1</v>
      </c>
    </row>
    <row r="623" spans="2:6" x14ac:dyDescent="0.2">
      <c r="B623"/>
      <c r="E623" s="45">
        <v>0.57861111111111108</v>
      </c>
      <c r="F623" s="10">
        <v>1</v>
      </c>
    </row>
    <row r="624" spans="2:6" x14ac:dyDescent="0.2">
      <c r="B624"/>
      <c r="E624" s="45">
        <v>0.58037037037037031</v>
      </c>
      <c r="F624" s="10">
        <v>1</v>
      </c>
    </row>
    <row r="625" spans="2:6" x14ac:dyDescent="0.2">
      <c r="B625"/>
      <c r="E625" s="45">
        <v>0.58131944444444439</v>
      </c>
      <c r="F625" s="10">
        <v>1</v>
      </c>
    </row>
    <row r="626" spans="2:6" x14ac:dyDescent="0.2">
      <c r="B626"/>
      <c r="E626" s="45">
        <v>0.58215277777777774</v>
      </c>
      <c r="F626" s="10">
        <v>1</v>
      </c>
    </row>
    <row r="627" spans="2:6" x14ac:dyDescent="0.2">
      <c r="B627"/>
      <c r="E627" s="45">
        <v>0.58240740740740737</v>
      </c>
      <c r="F627" s="10">
        <v>1</v>
      </c>
    </row>
    <row r="628" spans="2:6" x14ac:dyDescent="0.2">
      <c r="B628"/>
      <c r="E628" s="45">
        <v>0.58325231481481488</v>
      </c>
      <c r="F628" s="10">
        <v>1</v>
      </c>
    </row>
    <row r="629" spans="2:6" x14ac:dyDescent="0.2">
      <c r="B629"/>
      <c r="E629" s="45">
        <v>0.58326388888888892</v>
      </c>
      <c r="F629" s="10">
        <v>1</v>
      </c>
    </row>
    <row r="630" spans="2:6" x14ac:dyDescent="0.2">
      <c r="B630"/>
      <c r="E630" s="45">
        <v>0.58362268518518523</v>
      </c>
      <c r="F630" s="10">
        <v>1</v>
      </c>
    </row>
    <row r="631" spans="2:6" x14ac:dyDescent="0.2">
      <c r="B631"/>
      <c r="E631" s="45">
        <v>0.58510416666666665</v>
      </c>
      <c r="F631" s="10">
        <v>1</v>
      </c>
    </row>
    <row r="632" spans="2:6" x14ac:dyDescent="0.2">
      <c r="B632"/>
      <c r="E632" s="45">
        <v>0.58511574074074069</v>
      </c>
      <c r="F632" s="10">
        <v>1</v>
      </c>
    </row>
    <row r="633" spans="2:6" x14ac:dyDescent="0.2">
      <c r="B633"/>
      <c r="E633" s="45">
        <v>0.58523148148148152</v>
      </c>
      <c r="F633" s="10">
        <v>1</v>
      </c>
    </row>
    <row r="634" spans="2:6" x14ac:dyDescent="0.2">
      <c r="B634"/>
      <c r="E634" s="45">
        <v>0.58657407407407403</v>
      </c>
      <c r="F634" s="10">
        <v>1</v>
      </c>
    </row>
    <row r="635" spans="2:6" x14ac:dyDescent="0.2">
      <c r="B635"/>
      <c r="E635" s="45">
        <v>0.58711805555555563</v>
      </c>
      <c r="F635" s="10">
        <v>1</v>
      </c>
    </row>
    <row r="636" spans="2:6" x14ac:dyDescent="0.2">
      <c r="B636"/>
      <c r="E636" s="45">
        <v>0.58755787037037044</v>
      </c>
      <c r="F636" s="10">
        <v>1</v>
      </c>
    </row>
    <row r="637" spans="2:6" x14ac:dyDescent="0.2">
      <c r="B637"/>
      <c r="E637" s="45">
        <v>0.58793981481481483</v>
      </c>
      <c r="F637" s="10">
        <v>1</v>
      </c>
    </row>
    <row r="638" spans="2:6" x14ac:dyDescent="0.2">
      <c r="B638"/>
      <c r="E638" s="45">
        <v>0.58864583333333331</v>
      </c>
      <c r="F638" s="10">
        <v>1</v>
      </c>
    </row>
    <row r="639" spans="2:6" x14ac:dyDescent="0.2">
      <c r="B639"/>
      <c r="E639" s="45">
        <v>0.58917824074074077</v>
      </c>
      <c r="F639" s="10">
        <v>1</v>
      </c>
    </row>
    <row r="640" spans="2:6" x14ac:dyDescent="0.2">
      <c r="B640"/>
      <c r="E640" s="45">
        <v>0.58935185185185179</v>
      </c>
      <c r="F640" s="10">
        <v>1</v>
      </c>
    </row>
    <row r="641" spans="2:6" x14ac:dyDescent="0.2">
      <c r="B641"/>
      <c r="E641" s="45">
        <v>0.58959490740740739</v>
      </c>
      <c r="F641" s="10">
        <v>1</v>
      </c>
    </row>
    <row r="642" spans="2:6" x14ac:dyDescent="0.2">
      <c r="B642"/>
      <c r="E642" s="45">
        <v>0.59030092592592587</v>
      </c>
      <c r="F642" s="10">
        <v>1</v>
      </c>
    </row>
    <row r="643" spans="2:6" x14ac:dyDescent="0.2">
      <c r="B643"/>
      <c r="E643" s="45">
        <v>0.59070601851851856</v>
      </c>
      <c r="F643" s="10">
        <v>1</v>
      </c>
    </row>
    <row r="644" spans="2:6" x14ac:dyDescent="0.2">
      <c r="B644"/>
      <c r="E644" s="45">
        <v>0.59075231481481483</v>
      </c>
      <c r="F644" s="10">
        <v>1</v>
      </c>
    </row>
    <row r="645" spans="2:6" x14ac:dyDescent="0.2">
      <c r="B645"/>
      <c r="E645" s="45">
        <v>0.59465277777777781</v>
      </c>
      <c r="F645" s="10">
        <v>1</v>
      </c>
    </row>
    <row r="646" spans="2:6" x14ac:dyDescent="0.2">
      <c r="B646"/>
      <c r="E646" s="45">
        <v>0.59509259259259262</v>
      </c>
      <c r="F646" s="10">
        <v>1</v>
      </c>
    </row>
    <row r="647" spans="2:6" x14ac:dyDescent="0.2">
      <c r="B647"/>
      <c r="E647" s="45">
        <v>0.59600694444444446</v>
      </c>
      <c r="F647" s="10">
        <v>1</v>
      </c>
    </row>
    <row r="648" spans="2:6" x14ac:dyDescent="0.2">
      <c r="B648"/>
      <c r="E648" s="45">
        <v>0.59758101851851853</v>
      </c>
      <c r="F648" s="10">
        <v>1</v>
      </c>
    </row>
    <row r="649" spans="2:6" x14ac:dyDescent="0.2">
      <c r="B649"/>
      <c r="E649" s="45">
        <v>0.5988310185185185</v>
      </c>
      <c r="F649" s="10">
        <v>1</v>
      </c>
    </row>
    <row r="650" spans="2:6" x14ac:dyDescent="0.2">
      <c r="B650"/>
      <c r="E650" s="45">
        <v>0.59953703703703709</v>
      </c>
      <c r="F650" s="10">
        <v>1</v>
      </c>
    </row>
    <row r="651" spans="2:6" x14ac:dyDescent="0.2">
      <c r="B651"/>
      <c r="E651" s="45">
        <v>0.60060185185185189</v>
      </c>
      <c r="F651" s="10">
        <v>1</v>
      </c>
    </row>
    <row r="652" spans="2:6" x14ac:dyDescent="0.2">
      <c r="B652"/>
      <c r="E652" s="45">
        <v>0.60081018518518514</v>
      </c>
      <c r="F652" s="10">
        <v>1</v>
      </c>
    </row>
    <row r="653" spans="2:6" x14ac:dyDescent="0.2">
      <c r="B653"/>
      <c r="E653" s="45">
        <v>0.60190972222222217</v>
      </c>
      <c r="F653" s="10">
        <v>1</v>
      </c>
    </row>
    <row r="654" spans="2:6" x14ac:dyDescent="0.2">
      <c r="B654"/>
      <c r="E654" s="45">
        <v>0.60945601851851849</v>
      </c>
      <c r="F654" s="10">
        <v>1</v>
      </c>
    </row>
    <row r="655" spans="2:6" x14ac:dyDescent="0.2">
      <c r="B655"/>
      <c r="E655" s="45">
        <v>0.60972222222222217</v>
      </c>
      <c r="F655" s="10">
        <v>1</v>
      </c>
    </row>
    <row r="656" spans="2:6" x14ac:dyDescent="0.2">
      <c r="B656"/>
      <c r="E656" s="45">
        <v>0.61023148148148143</v>
      </c>
      <c r="F656" s="10">
        <v>1</v>
      </c>
    </row>
    <row r="657" spans="2:6" x14ac:dyDescent="0.2">
      <c r="B657"/>
      <c r="E657" s="45">
        <v>0.61259259259259258</v>
      </c>
      <c r="F657" s="10">
        <v>1</v>
      </c>
    </row>
    <row r="658" spans="2:6" x14ac:dyDescent="0.2">
      <c r="B658"/>
      <c r="E658" s="45">
        <v>0.61260416666666673</v>
      </c>
      <c r="F658" s="10">
        <v>1</v>
      </c>
    </row>
    <row r="659" spans="2:6" x14ac:dyDescent="0.2">
      <c r="B659"/>
      <c r="E659" s="45">
        <v>0.61283564814814817</v>
      </c>
      <c r="F659" s="10">
        <v>1</v>
      </c>
    </row>
    <row r="660" spans="2:6" x14ac:dyDescent="0.2">
      <c r="B660"/>
      <c r="E660" s="45">
        <v>0.61285879629629625</v>
      </c>
      <c r="F660" s="10">
        <v>1</v>
      </c>
    </row>
    <row r="661" spans="2:6" x14ac:dyDescent="0.2">
      <c r="B661"/>
      <c r="E661" s="45">
        <v>0.61293981481481474</v>
      </c>
      <c r="F661" s="10">
        <v>1</v>
      </c>
    </row>
    <row r="662" spans="2:6" x14ac:dyDescent="0.2">
      <c r="B662"/>
      <c r="E662" s="45">
        <v>0.61371527777777779</v>
      </c>
      <c r="F662" s="10">
        <v>1</v>
      </c>
    </row>
    <row r="663" spans="2:6" x14ac:dyDescent="0.2">
      <c r="B663"/>
      <c r="E663" s="45">
        <v>0.61398148148148146</v>
      </c>
      <c r="F663" s="10">
        <v>1</v>
      </c>
    </row>
    <row r="664" spans="2:6" x14ac:dyDescent="0.2">
      <c r="B664"/>
      <c r="E664" s="45">
        <v>0.61745370370370367</v>
      </c>
      <c r="F664" s="10">
        <v>1</v>
      </c>
    </row>
    <row r="665" spans="2:6" x14ac:dyDescent="0.2">
      <c r="B665"/>
      <c r="E665" s="45">
        <v>0.61776620370370372</v>
      </c>
      <c r="F665" s="10">
        <v>1</v>
      </c>
    </row>
    <row r="666" spans="2:6" x14ac:dyDescent="0.2">
      <c r="B666"/>
      <c r="E666" s="45">
        <v>0.61812500000000004</v>
      </c>
      <c r="F666" s="10">
        <v>1</v>
      </c>
    </row>
    <row r="667" spans="2:6" x14ac:dyDescent="0.2">
      <c r="B667"/>
      <c r="E667" s="45">
        <v>0.61942129629629628</v>
      </c>
      <c r="F667" s="10">
        <v>1</v>
      </c>
    </row>
    <row r="668" spans="2:6" x14ac:dyDescent="0.2">
      <c r="B668"/>
      <c r="E668" s="45">
        <v>0.6194560185185185</v>
      </c>
      <c r="F668" s="10">
        <v>1</v>
      </c>
    </row>
    <row r="669" spans="2:6" x14ac:dyDescent="0.2">
      <c r="B669"/>
      <c r="E669" s="45">
        <v>0.62013888888888891</v>
      </c>
      <c r="F669" s="10">
        <v>1</v>
      </c>
    </row>
    <row r="670" spans="2:6" x14ac:dyDescent="0.2">
      <c r="B670"/>
      <c r="E670" s="45">
        <v>0.62033564814814812</v>
      </c>
      <c r="F670" s="10">
        <v>1</v>
      </c>
    </row>
    <row r="671" spans="2:6" x14ac:dyDescent="0.2">
      <c r="B671"/>
      <c r="E671" s="45">
        <v>0.62111111111111106</v>
      </c>
      <c r="F671" s="10">
        <v>1</v>
      </c>
    </row>
    <row r="672" spans="2:6" x14ac:dyDescent="0.2">
      <c r="B672"/>
      <c r="E672" s="45">
        <v>0.62254629629629632</v>
      </c>
      <c r="F672" s="10">
        <v>1</v>
      </c>
    </row>
    <row r="673" spans="2:6" x14ac:dyDescent="0.2">
      <c r="B673"/>
      <c r="E673" s="45">
        <v>0.62314814814814812</v>
      </c>
      <c r="F673" s="10">
        <v>1</v>
      </c>
    </row>
    <row r="674" spans="2:6" x14ac:dyDescent="0.2">
      <c r="B674"/>
      <c r="E674" s="45">
        <v>0.62317129629629631</v>
      </c>
      <c r="F674" s="10">
        <v>1</v>
      </c>
    </row>
    <row r="675" spans="2:6" x14ac:dyDescent="0.2">
      <c r="B675"/>
      <c r="E675" s="45">
        <v>0.62474537037037037</v>
      </c>
      <c r="F675" s="10">
        <v>1</v>
      </c>
    </row>
    <row r="676" spans="2:6" x14ac:dyDescent="0.2">
      <c r="B676"/>
      <c r="E676" s="45">
        <v>0.62600694444444438</v>
      </c>
      <c r="F676" s="10">
        <v>1</v>
      </c>
    </row>
    <row r="677" spans="2:6" x14ac:dyDescent="0.2">
      <c r="B677"/>
      <c r="E677" s="45">
        <v>0.62745370370370368</v>
      </c>
      <c r="F677" s="10">
        <v>1</v>
      </c>
    </row>
    <row r="678" spans="2:6" x14ac:dyDescent="0.2">
      <c r="B678"/>
      <c r="E678" s="45">
        <v>0.62915509259259261</v>
      </c>
      <c r="F678" s="10">
        <v>1</v>
      </c>
    </row>
    <row r="679" spans="2:6" x14ac:dyDescent="0.2">
      <c r="B679"/>
      <c r="E679" s="45">
        <v>0.63033564814814813</v>
      </c>
      <c r="F679" s="10">
        <v>1</v>
      </c>
    </row>
    <row r="680" spans="2:6" x14ac:dyDescent="0.2">
      <c r="B680"/>
      <c r="E680" s="45">
        <v>0.63077546296296294</v>
      </c>
      <c r="F680" s="10">
        <v>1</v>
      </c>
    </row>
    <row r="681" spans="2:6" x14ac:dyDescent="0.2">
      <c r="B681"/>
      <c r="E681" s="45">
        <v>0.63086805555555558</v>
      </c>
      <c r="F681" s="10">
        <v>1</v>
      </c>
    </row>
    <row r="682" spans="2:6" x14ac:dyDescent="0.2">
      <c r="B682"/>
      <c r="E682" s="45">
        <v>0.63092592592592589</v>
      </c>
      <c r="F682" s="10">
        <v>1</v>
      </c>
    </row>
    <row r="683" spans="2:6" x14ac:dyDescent="0.2">
      <c r="B683"/>
      <c r="E683" s="45">
        <v>0.63215277777777779</v>
      </c>
      <c r="F683" s="10">
        <v>1</v>
      </c>
    </row>
    <row r="684" spans="2:6" x14ac:dyDescent="0.2">
      <c r="B684"/>
      <c r="E684" s="45">
        <v>0.63293981481481476</v>
      </c>
      <c r="F684" s="10">
        <v>1</v>
      </c>
    </row>
    <row r="685" spans="2:6" x14ac:dyDescent="0.2">
      <c r="B685"/>
      <c r="E685" s="45">
        <v>0.63593749999999993</v>
      </c>
      <c r="F685" s="10">
        <v>1</v>
      </c>
    </row>
    <row r="686" spans="2:6" x14ac:dyDescent="0.2">
      <c r="B686"/>
      <c r="E686" s="45">
        <v>0.63664351851851853</v>
      </c>
      <c r="F686" s="10">
        <v>1</v>
      </c>
    </row>
    <row r="687" spans="2:6" x14ac:dyDescent="0.2">
      <c r="B687"/>
      <c r="E687" s="45">
        <v>0.63672453703703702</v>
      </c>
      <c r="F687" s="10">
        <v>1</v>
      </c>
    </row>
    <row r="688" spans="2:6" x14ac:dyDescent="0.2">
      <c r="B688"/>
      <c r="E688" s="45">
        <v>0.63686342592592593</v>
      </c>
      <c r="F688" s="10">
        <v>1</v>
      </c>
    </row>
    <row r="689" spans="2:6" x14ac:dyDescent="0.2">
      <c r="B689"/>
      <c r="E689" s="45">
        <v>0.6383564814814815</v>
      </c>
      <c r="F689" s="10">
        <v>1</v>
      </c>
    </row>
    <row r="690" spans="2:6" x14ac:dyDescent="0.2">
      <c r="B690"/>
      <c r="E690" s="45">
        <v>0.63837962962962969</v>
      </c>
      <c r="F690" s="10">
        <v>1</v>
      </c>
    </row>
    <row r="691" spans="2:6" x14ac:dyDescent="0.2">
      <c r="B691"/>
      <c r="E691" s="45">
        <v>0.6388773148148148</v>
      </c>
      <c r="F691" s="10">
        <v>1</v>
      </c>
    </row>
    <row r="692" spans="2:6" x14ac:dyDescent="0.2">
      <c r="B692"/>
      <c r="E692" s="45">
        <v>0.63920138888888889</v>
      </c>
      <c r="F692" s="10">
        <v>1</v>
      </c>
    </row>
    <row r="693" spans="2:6" x14ac:dyDescent="0.2">
      <c r="B693"/>
      <c r="E693" s="45">
        <v>0.63993055555555556</v>
      </c>
      <c r="F693" s="10">
        <v>1</v>
      </c>
    </row>
    <row r="694" spans="2:6" x14ac:dyDescent="0.2">
      <c r="B694"/>
      <c r="E694" s="45">
        <v>0.64011574074074074</v>
      </c>
      <c r="F694" s="10">
        <v>1</v>
      </c>
    </row>
    <row r="695" spans="2:6" x14ac:dyDescent="0.2">
      <c r="B695"/>
      <c r="E695" s="45">
        <v>0.64043981481481482</v>
      </c>
      <c r="F695" s="10">
        <v>1</v>
      </c>
    </row>
    <row r="696" spans="2:6" x14ac:dyDescent="0.2">
      <c r="B696"/>
      <c r="E696" s="45">
        <v>0.64096064814814813</v>
      </c>
      <c r="F696" s="10">
        <v>1</v>
      </c>
    </row>
    <row r="697" spans="2:6" x14ac:dyDescent="0.2">
      <c r="B697"/>
      <c r="E697" s="45">
        <v>0.64165509259259257</v>
      </c>
      <c r="F697" s="10">
        <v>1</v>
      </c>
    </row>
    <row r="698" spans="2:6" x14ac:dyDescent="0.2">
      <c r="B698"/>
      <c r="E698" s="45">
        <v>0.64208333333333334</v>
      </c>
      <c r="F698" s="10">
        <v>1</v>
      </c>
    </row>
    <row r="699" spans="2:6" x14ac:dyDescent="0.2">
      <c r="B699"/>
      <c r="E699" s="45">
        <v>0.64302083333333326</v>
      </c>
      <c r="F699" s="10">
        <v>1</v>
      </c>
    </row>
    <row r="700" spans="2:6" x14ac:dyDescent="0.2">
      <c r="B700"/>
      <c r="E700" s="45">
        <v>0.64368055555555559</v>
      </c>
      <c r="F700" s="10">
        <v>1</v>
      </c>
    </row>
    <row r="701" spans="2:6" x14ac:dyDescent="0.2">
      <c r="B701"/>
      <c r="E701" s="45">
        <v>0.64751157407407411</v>
      </c>
      <c r="F701" s="10">
        <v>1</v>
      </c>
    </row>
    <row r="702" spans="2:6" x14ac:dyDescent="0.2">
      <c r="B702"/>
      <c r="E702" s="45">
        <v>0.65072916666666669</v>
      </c>
      <c r="F702" s="10">
        <v>1</v>
      </c>
    </row>
    <row r="703" spans="2:6" x14ac:dyDescent="0.2">
      <c r="B703"/>
      <c r="E703" s="45">
        <v>0.65181712962962968</v>
      </c>
      <c r="F703" s="10">
        <v>1</v>
      </c>
    </row>
    <row r="704" spans="2:6" x14ac:dyDescent="0.2">
      <c r="B704"/>
      <c r="E704" s="45">
        <v>0.6526967592592593</v>
      </c>
      <c r="F704" s="10">
        <v>1</v>
      </c>
    </row>
    <row r="705" spans="2:6" x14ac:dyDescent="0.2">
      <c r="B705"/>
      <c r="E705" s="45">
        <v>0.65459490740740744</v>
      </c>
      <c r="F705" s="10">
        <v>1</v>
      </c>
    </row>
    <row r="706" spans="2:6" x14ac:dyDescent="0.2">
      <c r="B706"/>
      <c r="E706" s="45">
        <v>0.65576388888888892</v>
      </c>
      <c r="F706" s="10">
        <v>1</v>
      </c>
    </row>
    <row r="707" spans="2:6" x14ac:dyDescent="0.2">
      <c r="B707"/>
      <c r="E707" s="45">
        <v>0.65582175925925923</v>
      </c>
      <c r="F707" s="10">
        <v>1</v>
      </c>
    </row>
    <row r="708" spans="2:6" x14ac:dyDescent="0.2">
      <c r="B708"/>
      <c r="E708" s="45">
        <v>0.65640046296296295</v>
      </c>
      <c r="F708" s="10">
        <v>1</v>
      </c>
    </row>
    <row r="709" spans="2:6" x14ac:dyDescent="0.2">
      <c r="B709"/>
      <c r="E709" s="45">
        <v>0.65696759259259252</v>
      </c>
      <c r="F709" s="10">
        <v>1</v>
      </c>
    </row>
    <row r="710" spans="2:6" x14ac:dyDescent="0.2">
      <c r="B710"/>
      <c r="E710" s="45">
        <v>0.6570138888888889</v>
      </c>
      <c r="F710" s="10">
        <v>1</v>
      </c>
    </row>
    <row r="711" spans="2:6" x14ac:dyDescent="0.2">
      <c r="B711"/>
      <c r="E711" s="45">
        <v>0.65908564814814818</v>
      </c>
      <c r="F711" s="10">
        <v>1</v>
      </c>
    </row>
    <row r="712" spans="2:6" x14ac:dyDescent="0.2">
      <c r="B712"/>
      <c r="E712" s="45">
        <v>0.65993055555555558</v>
      </c>
      <c r="F712" s="10">
        <v>1</v>
      </c>
    </row>
    <row r="713" spans="2:6" x14ac:dyDescent="0.2">
      <c r="B713"/>
      <c r="E713" s="45">
        <v>0.66025462962962966</v>
      </c>
      <c r="F713" s="10">
        <v>1</v>
      </c>
    </row>
    <row r="714" spans="2:6" x14ac:dyDescent="0.2">
      <c r="B714"/>
      <c r="E714" s="45">
        <v>0.66188657407407414</v>
      </c>
      <c r="F714" s="10">
        <v>1</v>
      </c>
    </row>
    <row r="715" spans="2:6" x14ac:dyDescent="0.2">
      <c r="B715"/>
      <c r="E715" s="45">
        <v>0.66221064814814812</v>
      </c>
      <c r="F715" s="10">
        <v>1</v>
      </c>
    </row>
    <row r="716" spans="2:6" x14ac:dyDescent="0.2">
      <c r="B716"/>
      <c r="E716" s="45">
        <v>0.66537037037037039</v>
      </c>
      <c r="F716" s="10">
        <v>1</v>
      </c>
    </row>
    <row r="717" spans="2:6" x14ac:dyDescent="0.2">
      <c r="B717"/>
      <c r="E717" s="45">
        <v>0.66641203703703711</v>
      </c>
      <c r="F717" s="10">
        <v>1</v>
      </c>
    </row>
    <row r="718" spans="2:6" x14ac:dyDescent="0.2">
      <c r="B718"/>
      <c r="E718" s="45">
        <v>0.66659722222222217</v>
      </c>
      <c r="F718" s="10">
        <v>1</v>
      </c>
    </row>
    <row r="719" spans="2:6" x14ac:dyDescent="0.2">
      <c r="B719"/>
      <c r="E719" s="45">
        <v>0.66759259259259263</v>
      </c>
      <c r="F719" s="10">
        <v>1</v>
      </c>
    </row>
    <row r="720" spans="2:6" x14ac:dyDescent="0.2">
      <c r="B720"/>
      <c r="E720" s="45">
        <v>0.66895833333333332</v>
      </c>
      <c r="F720" s="10">
        <v>1</v>
      </c>
    </row>
    <row r="721" spans="2:6" x14ac:dyDescent="0.2">
      <c r="B721"/>
      <c r="E721" s="45">
        <v>0.6693634259259259</v>
      </c>
      <c r="F721" s="10">
        <v>1</v>
      </c>
    </row>
    <row r="722" spans="2:6" x14ac:dyDescent="0.2">
      <c r="B722"/>
      <c r="E722" s="45">
        <v>0.67243055555555553</v>
      </c>
      <c r="F722" s="10">
        <v>1</v>
      </c>
    </row>
    <row r="723" spans="2:6" x14ac:dyDescent="0.2">
      <c r="B723"/>
      <c r="E723" s="45">
        <v>0.67256944444444444</v>
      </c>
      <c r="F723" s="10">
        <v>1</v>
      </c>
    </row>
    <row r="724" spans="2:6" x14ac:dyDescent="0.2">
      <c r="B724"/>
      <c r="E724" s="45">
        <v>0.67356481481481489</v>
      </c>
      <c r="F724" s="10">
        <v>1</v>
      </c>
    </row>
    <row r="725" spans="2:6" x14ac:dyDescent="0.2">
      <c r="B725"/>
      <c r="E725" s="45">
        <v>0.6740046296296297</v>
      </c>
      <c r="F725" s="10">
        <v>1</v>
      </c>
    </row>
    <row r="726" spans="2:6" x14ac:dyDescent="0.2">
      <c r="B726"/>
      <c r="E726" s="45">
        <v>0.67609953703703696</v>
      </c>
      <c r="F726" s="10">
        <v>1</v>
      </c>
    </row>
    <row r="727" spans="2:6" x14ac:dyDescent="0.2">
      <c r="B727"/>
      <c r="E727" s="45">
        <v>0.67748842592592595</v>
      </c>
      <c r="F727" s="10">
        <v>1</v>
      </c>
    </row>
    <row r="728" spans="2:6" x14ac:dyDescent="0.2">
      <c r="B728"/>
      <c r="E728" s="45">
        <v>0.67905092592592586</v>
      </c>
      <c r="F728" s="10">
        <v>1</v>
      </c>
    </row>
    <row r="729" spans="2:6" x14ac:dyDescent="0.2">
      <c r="B729"/>
      <c r="E729" s="45">
        <v>0.67928240740740742</v>
      </c>
      <c r="F729" s="10">
        <v>1</v>
      </c>
    </row>
    <row r="730" spans="2:6" x14ac:dyDescent="0.2">
      <c r="B730"/>
      <c r="E730" s="45">
        <v>0.67940972222222218</v>
      </c>
      <c r="F730" s="10">
        <v>1</v>
      </c>
    </row>
    <row r="731" spans="2:6" x14ac:dyDescent="0.2">
      <c r="B731"/>
      <c r="E731" s="45">
        <v>0.67959490740740736</v>
      </c>
      <c r="F731" s="10">
        <v>1</v>
      </c>
    </row>
    <row r="732" spans="2:6" x14ac:dyDescent="0.2">
      <c r="B732"/>
      <c r="E732" s="45">
        <v>0.68012731481481481</v>
      </c>
      <c r="F732" s="10">
        <v>1</v>
      </c>
    </row>
    <row r="733" spans="2:6" x14ac:dyDescent="0.2">
      <c r="B733"/>
      <c r="E733" s="45">
        <v>0.68128472222222225</v>
      </c>
      <c r="F733" s="10">
        <v>1</v>
      </c>
    </row>
    <row r="734" spans="2:6" x14ac:dyDescent="0.2">
      <c r="B734"/>
      <c r="E734" s="45">
        <v>0.68133101851851852</v>
      </c>
      <c r="F734" s="10">
        <v>1</v>
      </c>
    </row>
    <row r="735" spans="2:6" x14ac:dyDescent="0.2">
      <c r="B735"/>
      <c r="E735" s="45">
        <v>0.68361111111111106</v>
      </c>
      <c r="F735" s="10">
        <v>1</v>
      </c>
    </row>
    <row r="736" spans="2:6" x14ac:dyDescent="0.2">
      <c r="B736"/>
      <c r="E736" s="45">
        <v>0.6868981481481482</v>
      </c>
      <c r="F736" s="10">
        <v>1</v>
      </c>
    </row>
    <row r="737" spans="2:6" x14ac:dyDescent="0.2">
      <c r="B737"/>
      <c r="E737" s="45">
        <v>0.68784722222222217</v>
      </c>
      <c r="F737" s="10">
        <v>1</v>
      </c>
    </row>
    <row r="738" spans="2:6" x14ac:dyDescent="0.2">
      <c r="B738"/>
      <c r="E738" s="45">
        <v>0.6883217592592592</v>
      </c>
      <c r="F738" s="10">
        <v>1</v>
      </c>
    </row>
    <row r="739" spans="2:6" x14ac:dyDescent="0.2">
      <c r="B739"/>
      <c r="E739" s="45">
        <v>0.68840277777777781</v>
      </c>
      <c r="F739" s="10">
        <v>1</v>
      </c>
    </row>
    <row r="740" spans="2:6" x14ac:dyDescent="0.2">
      <c r="B740"/>
      <c r="E740" s="45">
        <v>0.68876157407407401</v>
      </c>
      <c r="F740" s="10">
        <v>1</v>
      </c>
    </row>
    <row r="741" spans="2:6" x14ac:dyDescent="0.2">
      <c r="B741"/>
      <c r="E741" s="45">
        <v>0.68905092592592598</v>
      </c>
      <c r="F741" s="10">
        <v>1</v>
      </c>
    </row>
    <row r="742" spans="2:6" x14ac:dyDescent="0.2">
      <c r="B742"/>
      <c r="E742" s="45">
        <v>0.68995370370370368</v>
      </c>
      <c r="F742" s="10">
        <v>1</v>
      </c>
    </row>
    <row r="743" spans="2:6" x14ac:dyDescent="0.2">
      <c r="B743"/>
      <c r="E743" s="45">
        <v>0.6902314814814815</v>
      </c>
      <c r="F743" s="10">
        <v>1</v>
      </c>
    </row>
    <row r="744" spans="2:6" x14ac:dyDescent="0.2">
      <c r="B744"/>
      <c r="E744" s="45">
        <v>0.6932060185185186</v>
      </c>
      <c r="F744" s="10">
        <v>1</v>
      </c>
    </row>
    <row r="745" spans="2:6" x14ac:dyDescent="0.2">
      <c r="B745"/>
      <c r="E745" s="45">
        <v>0.69537037037037042</v>
      </c>
      <c r="F745" s="10">
        <v>1</v>
      </c>
    </row>
    <row r="746" spans="2:6" x14ac:dyDescent="0.2">
      <c r="B746"/>
      <c r="E746" s="45">
        <v>0.69547453703703699</v>
      </c>
      <c r="F746" s="10">
        <v>1</v>
      </c>
    </row>
    <row r="747" spans="2:6" x14ac:dyDescent="0.2">
      <c r="B747"/>
      <c r="E747" s="45">
        <v>0.69572916666666673</v>
      </c>
      <c r="F747" s="10">
        <v>1</v>
      </c>
    </row>
    <row r="748" spans="2:6" x14ac:dyDescent="0.2">
      <c r="B748"/>
      <c r="E748" s="45">
        <v>0.69587962962962957</v>
      </c>
      <c r="F748" s="10">
        <v>1</v>
      </c>
    </row>
    <row r="749" spans="2:6" x14ac:dyDescent="0.2">
      <c r="B749"/>
      <c r="E749" s="45">
        <v>0.69635416666666661</v>
      </c>
      <c r="F749" s="10">
        <v>1</v>
      </c>
    </row>
    <row r="750" spans="2:6" x14ac:dyDescent="0.2">
      <c r="B750"/>
      <c r="E750" s="45">
        <v>0.69664351851851858</v>
      </c>
      <c r="F750" s="10">
        <v>1</v>
      </c>
    </row>
    <row r="751" spans="2:6" x14ac:dyDescent="0.2">
      <c r="B751"/>
      <c r="E751" s="45">
        <v>0.69798611111111108</v>
      </c>
      <c r="F751" s="10">
        <v>1</v>
      </c>
    </row>
    <row r="752" spans="2:6" x14ac:dyDescent="0.2">
      <c r="B752"/>
      <c r="E752" s="45">
        <v>0.69809027777777777</v>
      </c>
      <c r="F752" s="10">
        <v>1</v>
      </c>
    </row>
    <row r="753" spans="2:6" x14ac:dyDescent="0.2">
      <c r="B753"/>
      <c r="E753" s="45">
        <v>0.69831018518518517</v>
      </c>
      <c r="F753" s="10">
        <v>1</v>
      </c>
    </row>
    <row r="754" spans="2:6" x14ac:dyDescent="0.2">
      <c r="B754"/>
      <c r="E754" s="45">
        <v>0.69839120370370367</v>
      </c>
      <c r="F754" s="10">
        <v>1</v>
      </c>
    </row>
    <row r="755" spans="2:6" x14ac:dyDescent="0.2">
      <c r="B755"/>
      <c r="E755" s="45">
        <v>0.6995717592592593</v>
      </c>
      <c r="F755" s="10">
        <v>1</v>
      </c>
    </row>
    <row r="756" spans="2:6" x14ac:dyDescent="0.2">
      <c r="B756"/>
      <c r="E756" s="45">
        <v>0.69990740740740742</v>
      </c>
      <c r="F756" s="10">
        <v>1</v>
      </c>
    </row>
    <row r="757" spans="2:6" x14ac:dyDescent="0.2">
      <c r="B757"/>
      <c r="E757" s="45">
        <v>0.70070601851851855</v>
      </c>
      <c r="F757" s="10">
        <v>1</v>
      </c>
    </row>
    <row r="758" spans="2:6" x14ac:dyDescent="0.2">
      <c r="B758"/>
      <c r="E758" s="45">
        <v>0.70107638888888879</v>
      </c>
      <c r="F758" s="10">
        <v>1</v>
      </c>
    </row>
    <row r="759" spans="2:6" x14ac:dyDescent="0.2">
      <c r="B759"/>
      <c r="E759" s="45">
        <v>0.70115740740740751</v>
      </c>
      <c r="F759" s="10">
        <v>1</v>
      </c>
    </row>
    <row r="760" spans="2:6" x14ac:dyDescent="0.2">
      <c r="B760"/>
      <c r="E760" s="45">
        <v>0.70281249999999995</v>
      </c>
      <c r="F760" s="10">
        <v>1</v>
      </c>
    </row>
    <row r="761" spans="2:6" x14ac:dyDescent="0.2">
      <c r="B761"/>
      <c r="E761" s="45">
        <v>0.70539351851851861</v>
      </c>
      <c r="F761" s="10">
        <v>1</v>
      </c>
    </row>
    <row r="762" spans="2:6" x14ac:dyDescent="0.2">
      <c r="B762"/>
      <c r="E762" s="45">
        <v>0.70570601851851855</v>
      </c>
      <c r="F762" s="10">
        <v>1</v>
      </c>
    </row>
    <row r="763" spans="2:6" x14ac:dyDescent="0.2">
      <c r="B763"/>
      <c r="E763" s="45">
        <v>0.7063194444444445</v>
      </c>
      <c r="F763" s="10">
        <v>1</v>
      </c>
    </row>
    <row r="764" spans="2:6" x14ac:dyDescent="0.2">
      <c r="B764"/>
      <c r="E764" s="45">
        <v>0.70655092592592583</v>
      </c>
      <c r="F764" s="10">
        <v>1</v>
      </c>
    </row>
    <row r="765" spans="2:6" x14ac:dyDescent="0.2">
      <c r="B765"/>
      <c r="E765" s="45">
        <v>0.7069212962962963</v>
      </c>
      <c r="F765" s="10">
        <v>1</v>
      </c>
    </row>
    <row r="766" spans="2:6" x14ac:dyDescent="0.2">
      <c r="B766"/>
      <c r="E766" s="45">
        <v>0.70707175925925936</v>
      </c>
      <c r="F766" s="10">
        <v>1</v>
      </c>
    </row>
    <row r="767" spans="2:6" x14ac:dyDescent="0.2">
      <c r="B767"/>
      <c r="E767" s="45">
        <v>0.70721064814814805</v>
      </c>
      <c r="F767" s="10">
        <v>1</v>
      </c>
    </row>
    <row r="768" spans="2:6" x14ac:dyDescent="0.2">
      <c r="B768"/>
      <c r="E768" s="45">
        <v>0.70766203703703701</v>
      </c>
      <c r="F768" s="10">
        <v>1</v>
      </c>
    </row>
    <row r="769" spans="2:6" x14ac:dyDescent="0.2">
      <c r="B769"/>
      <c r="E769" s="45">
        <v>0.70929398148148148</v>
      </c>
      <c r="F769" s="10">
        <v>1</v>
      </c>
    </row>
    <row r="770" spans="2:6" x14ac:dyDescent="0.2">
      <c r="B770"/>
      <c r="E770" s="45">
        <v>0.70951388888888889</v>
      </c>
      <c r="F770" s="10">
        <v>1</v>
      </c>
    </row>
    <row r="771" spans="2:6" x14ac:dyDescent="0.2">
      <c r="B771"/>
      <c r="E771" s="45">
        <v>0.710474537037037</v>
      </c>
      <c r="F771" s="10">
        <v>1</v>
      </c>
    </row>
    <row r="772" spans="2:6" x14ac:dyDescent="0.2">
      <c r="B772"/>
      <c r="E772" s="45">
        <v>0.71141203703703704</v>
      </c>
      <c r="F772" s="10">
        <v>1</v>
      </c>
    </row>
    <row r="773" spans="2:6" x14ac:dyDescent="0.2">
      <c r="B773"/>
      <c r="E773" s="45">
        <v>0.71265046296296297</v>
      </c>
      <c r="F773" s="10">
        <v>1</v>
      </c>
    </row>
    <row r="774" spans="2:6" x14ac:dyDescent="0.2">
      <c r="B774"/>
      <c r="E774" s="45">
        <v>0.71299768518518514</v>
      </c>
      <c r="F774" s="10">
        <v>1</v>
      </c>
    </row>
    <row r="775" spans="2:6" x14ac:dyDescent="0.2">
      <c r="B775"/>
      <c r="E775" s="45">
        <v>0.71582175925925917</v>
      </c>
      <c r="F775" s="10">
        <v>1</v>
      </c>
    </row>
    <row r="776" spans="2:6" x14ac:dyDescent="0.2">
      <c r="B776"/>
      <c r="E776" s="45">
        <v>0.71679398148148143</v>
      </c>
      <c r="F776" s="10">
        <v>1</v>
      </c>
    </row>
    <row r="777" spans="2:6" x14ac:dyDescent="0.2">
      <c r="B777"/>
      <c r="E777" s="45">
        <v>0.71802083333333344</v>
      </c>
      <c r="F777" s="10">
        <v>1</v>
      </c>
    </row>
    <row r="778" spans="2:6" x14ac:dyDescent="0.2">
      <c r="B778"/>
      <c r="E778" s="45">
        <v>0.71850694444444452</v>
      </c>
      <c r="F778" s="10">
        <v>1</v>
      </c>
    </row>
    <row r="779" spans="2:6" x14ac:dyDescent="0.2">
      <c r="B779"/>
      <c r="E779" s="45">
        <v>0.71980324074074076</v>
      </c>
      <c r="F779" s="10">
        <v>1</v>
      </c>
    </row>
    <row r="780" spans="2:6" x14ac:dyDescent="0.2">
      <c r="B780"/>
      <c r="E780" s="45">
        <v>0.72009259259259262</v>
      </c>
      <c r="F780" s="10">
        <v>1</v>
      </c>
    </row>
    <row r="781" spans="2:6" x14ac:dyDescent="0.2">
      <c r="B781"/>
      <c r="E781" s="45">
        <v>0.72042824074074074</v>
      </c>
      <c r="F781" s="10">
        <v>1</v>
      </c>
    </row>
    <row r="782" spans="2:6" x14ac:dyDescent="0.2">
      <c r="B782"/>
      <c r="E782" s="45">
        <v>0.7206597222222223</v>
      </c>
      <c r="F782" s="10">
        <v>1</v>
      </c>
    </row>
    <row r="783" spans="2:6" x14ac:dyDescent="0.2">
      <c r="B783"/>
      <c r="E783" s="45">
        <v>0.72069444444444442</v>
      </c>
      <c r="F783" s="10">
        <v>1</v>
      </c>
    </row>
    <row r="784" spans="2:6" x14ac:dyDescent="0.2">
      <c r="B784"/>
      <c r="E784" s="45">
        <v>0.72130787037037036</v>
      </c>
      <c r="F784" s="10">
        <v>1</v>
      </c>
    </row>
    <row r="785" spans="2:6" x14ac:dyDescent="0.2">
      <c r="B785"/>
      <c r="E785" s="45">
        <v>0.72232638888888889</v>
      </c>
      <c r="F785" s="10">
        <v>1</v>
      </c>
    </row>
    <row r="786" spans="2:6" x14ac:dyDescent="0.2">
      <c r="B786"/>
      <c r="E786" s="45">
        <v>0.72640046296296301</v>
      </c>
      <c r="F786" s="10">
        <v>1</v>
      </c>
    </row>
    <row r="787" spans="2:6" x14ac:dyDescent="0.2">
      <c r="B787"/>
      <c r="E787" s="45">
        <v>0.72755787037037034</v>
      </c>
      <c r="F787" s="10">
        <v>1</v>
      </c>
    </row>
    <row r="788" spans="2:6" x14ac:dyDescent="0.2">
      <c r="B788"/>
      <c r="E788" s="45">
        <v>0.72928240740740735</v>
      </c>
      <c r="F788" s="10">
        <v>1</v>
      </c>
    </row>
    <row r="789" spans="2:6" x14ac:dyDescent="0.2">
      <c r="B789"/>
      <c r="E789" s="45">
        <v>0.7302777777777778</v>
      </c>
      <c r="F789" s="10">
        <v>1</v>
      </c>
    </row>
    <row r="790" spans="2:6" x14ac:dyDescent="0.2">
      <c r="B790"/>
      <c r="E790" s="45">
        <v>0.73107638888888893</v>
      </c>
      <c r="F790" s="10">
        <v>1</v>
      </c>
    </row>
    <row r="791" spans="2:6" x14ac:dyDescent="0.2">
      <c r="B791"/>
      <c r="E791" s="45">
        <v>0.73416666666666675</v>
      </c>
      <c r="F791" s="10">
        <v>1</v>
      </c>
    </row>
    <row r="792" spans="2:6" x14ac:dyDescent="0.2">
      <c r="B792"/>
      <c r="E792" s="45">
        <v>0.73472222222222217</v>
      </c>
      <c r="F792" s="10">
        <v>1</v>
      </c>
    </row>
    <row r="793" spans="2:6" x14ac:dyDescent="0.2">
      <c r="B793"/>
      <c r="E793" s="45">
        <v>0.73516203703703698</v>
      </c>
      <c r="F793" s="10">
        <v>1</v>
      </c>
    </row>
    <row r="794" spans="2:6" x14ac:dyDescent="0.2">
      <c r="B794"/>
      <c r="E794" s="45">
        <v>0.73642361111111121</v>
      </c>
      <c r="F794" s="10">
        <v>1</v>
      </c>
    </row>
    <row r="795" spans="2:6" x14ac:dyDescent="0.2">
      <c r="B795"/>
      <c r="E795" s="45">
        <v>0.73813657407407407</v>
      </c>
      <c r="F795" s="10">
        <v>1</v>
      </c>
    </row>
    <row r="796" spans="2:6" x14ac:dyDescent="0.2">
      <c r="B796"/>
      <c r="E796" s="45">
        <v>0.73825231481481479</v>
      </c>
      <c r="F796" s="10">
        <v>1</v>
      </c>
    </row>
    <row r="797" spans="2:6" x14ac:dyDescent="0.2">
      <c r="B797"/>
      <c r="E797" s="45">
        <v>0.73910879629629633</v>
      </c>
      <c r="F797" s="10">
        <v>1</v>
      </c>
    </row>
    <row r="798" spans="2:6" x14ac:dyDescent="0.2">
      <c r="B798"/>
      <c r="E798" s="45">
        <v>0.73914351851851856</v>
      </c>
      <c r="F798" s="10">
        <v>1</v>
      </c>
    </row>
    <row r="799" spans="2:6" x14ac:dyDescent="0.2">
      <c r="B799"/>
      <c r="E799" s="45">
        <v>0.74221064814814808</v>
      </c>
      <c r="F799" s="10">
        <v>1</v>
      </c>
    </row>
    <row r="800" spans="2:6" x14ac:dyDescent="0.2">
      <c r="B800"/>
      <c r="E800" s="45">
        <v>0.74402777777777773</v>
      </c>
      <c r="F800" s="10">
        <v>1</v>
      </c>
    </row>
    <row r="801" spans="2:6" x14ac:dyDescent="0.2">
      <c r="B801"/>
      <c r="E801" s="45">
        <v>0.74510416666666668</v>
      </c>
      <c r="F801" s="10">
        <v>1</v>
      </c>
    </row>
    <row r="802" spans="2:6" x14ac:dyDescent="0.2">
      <c r="B802"/>
      <c r="E802" s="45">
        <v>0.74537037037037035</v>
      </c>
      <c r="F802" s="10">
        <v>1</v>
      </c>
    </row>
    <row r="803" spans="2:6" x14ac:dyDescent="0.2">
      <c r="B803"/>
      <c r="E803" s="45">
        <v>0.74663194444444436</v>
      </c>
      <c r="F803" s="10">
        <v>1</v>
      </c>
    </row>
    <row r="804" spans="2:6" x14ac:dyDescent="0.2">
      <c r="B804"/>
      <c r="E804" s="45">
        <v>0.74821759259259257</v>
      </c>
      <c r="F804" s="10">
        <v>1</v>
      </c>
    </row>
    <row r="805" spans="2:6" x14ac:dyDescent="0.2">
      <c r="B805"/>
      <c r="E805" s="45">
        <v>0.74877314814814822</v>
      </c>
      <c r="F805" s="10">
        <v>1</v>
      </c>
    </row>
    <row r="806" spans="2:6" x14ac:dyDescent="0.2">
      <c r="B806"/>
      <c r="E806" s="45">
        <v>0.74878472222222225</v>
      </c>
      <c r="F806" s="10">
        <v>1</v>
      </c>
    </row>
    <row r="807" spans="2:6" x14ac:dyDescent="0.2">
      <c r="B807"/>
      <c r="E807" s="45">
        <v>0.74952546296296296</v>
      </c>
      <c r="F807" s="10">
        <v>1</v>
      </c>
    </row>
    <row r="808" spans="2:6" x14ac:dyDescent="0.2">
      <c r="B808"/>
      <c r="E808" s="45">
        <v>0.75141203703703707</v>
      </c>
      <c r="F808" s="10">
        <v>1</v>
      </c>
    </row>
    <row r="809" spans="2:6" x14ac:dyDescent="0.2">
      <c r="B809"/>
      <c r="E809" s="45">
        <v>0.75364583333333324</v>
      </c>
      <c r="F809" s="10">
        <v>1</v>
      </c>
    </row>
    <row r="810" spans="2:6" x14ac:dyDescent="0.2">
      <c r="B810"/>
      <c r="E810" s="45">
        <v>0.75604166666666661</v>
      </c>
      <c r="F810" s="10">
        <v>1</v>
      </c>
    </row>
    <row r="811" spans="2:6" x14ac:dyDescent="0.2">
      <c r="B811"/>
      <c r="E811" s="45">
        <v>0.75826388888888896</v>
      </c>
      <c r="F811" s="10">
        <v>1</v>
      </c>
    </row>
    <row r="812" spans="2:6" x14ac:dyDescent="0.2">
      <c r="B812"/>
      <c r="E812" s="45">
        <v>0.75890046296296287</v>
      </c>
      <c r="F812" s="10">
        <v>1</v>
      </c>
    </row>
    <row r="813" spans="2:6" x14ac:dyDescent="0.2">
      <c r="B813"/>
      <c r="E813" s="45">
        <v>0.75918981481481485</v>
      </c>
      <c r="F813" s="10">
        <v>1</v>
      </c>
    </row>
    <row r="814" spans="2:6" x14ac:dyDescent="0.2">
      <c r="B814"/>
      <c r="E814" s="45">
        <v>0.75986111111111121</v>
      </c>
      <c r="F814" s="10">
        <v>1</v>
      </c>
    </row>
    <row r="815" spans="2:6" x14ac:dyDescent="0.2">
      <c r="B815"/>
      <c r="E815" s="45">
        <v>0.7622916666666667</v>
      </c>
      <c r="F815" s="10">
        <v>1</v>
      </c>
    </row>
    <row r="816" spans="2:6" x14ac:dyDescent="0.2">
      <c r="B816"/>
      <c r="E816" s="45">
        <v>0.76261574074074068</v>
      </c>
      <c r="F816" s="10">
        <v>1</v>
      </c>
    </row>
    <row r="817" spans="2:6" x14ac:dyDescent="0.2">
      <c r="B817"/>
      <c r="E817" s="45">
        <v>0.76329861111111119</v>
      </c>
      <c r="F817" s="10">
        <v>1</v>
      </c>
    </row>
    <row r="818" spans="2:6" x14ac:dyDescent="0.2">
      <c r="B818"/>
      <c r="E818" s="45">
        <v>0.76479166666666665</v>
      </c>
      <c r="F818" s="10">
        <v>1</v>
      </c>
    </row>
    <row r="819" spans="2:6" x14ac:dyDescent="0.2">
      <c r="B819"/>
      <c r="E819" s="45">
        <v>0.76495370370370364</v>
      </c>
      <c r="F819" s="10">
        <v>1</v>
      </c>
    </row>
    <row r="820" spans="2:6" x14ac:dyDescent="0.2">
      <c r="B820"/>
      <c r="E820" s="45">
        <v>0.76626157407407414</v>
      </c>
      <c r="F820" s="10">
        <v>1</v>
      </c>
    </row>
    <row r="821" spans="2:6" x14ac:dyDescent="0.2">
      <c r="B821"/>
      <c r="E821" s="45">
        <v>0.76642361111111112</v>
      </c>
      <c r="F821" s="10">
        <v>1</v>
      </c>
    </row>
    <row r="822" spans="2:6" x14ac:dyDescent="0.2">
      <c r="B822"/>
      <c r="E822" s="45">
        <v>0.76776620370370363</v>
      </c>
      <c r="F822" s="10">
        <v>1</v>
      </c>
    </row>
    <row r="823" spans="2:6" x14ac:dyDescent="0.2">
      <c r="B823"/>
      <c r="E823" s="45">
        <v>0.76871527777777782</v>
      </c>
      <c r="F823" s="10">
        <v>1</v>
      </c>
    </row>
    <row r="824" spans="2:6" x14ac:dyDescent="0.2">
      <c r="B824"/>
      <c r="E824" s="45">
        <v>0.76957175925925936</v>
      </c>
      <c r="F824" s="10">
        <v>1</v>
      </c>
    </row>
    <row r="825" spans="2:6" x14ac:dyDescent="0.2">
      <c r="B825"/>
      <c r="E825" s="45">
        <v>0.76983796296296303</v>
      </c>
      <c r="F825" s="10">
        <v>1</v>
      </c>
    </row>
    <row r="826" spans="2:6" x14ac:dyDescent="0.2">
      <c r="B826"/>
      <c r="E826" s="45">
        <v>0.7724537037037037</v>
      </c>
      <c r="F826" s="10">
        <v>1</v>
      </c>
    </row>
    <row r="827" spans="2:6" x14ac:dyDescent="0.2">
      <c r="B827"/>
      <c r="E827" s="45">
        <v>0.77305555555555561</v>
      </c>
      <c r="F827" s="10">
        <v>1</v>
      </c>
    </row>
    <row r="828" spans="2:6" x14ac:dyDescent="0.2">
      <c r="B828"/>
      <c r="E828" s="45">
        <v>0.77493055555555557</v>
      </c>
      <c r="F828" s="10">
        <v>1</v>
      </c>
    </row>
    <row r="829" spans="2:6" x14ac:dyDescent="0.2">
      <c r="B829"/>
      <c r="E829" s="45">
        <v>0.77578703703703711</v>
      </c>
      <c r="F829" s="10">
        <v>1</v>
      </c>
    </row>
    <row r="830" spans="2:6" x14ac:dyDescent="0.2">
      <c r="B830"/>
      <c r="E830" s="45">
        <v>0.77697916666666667</v>
      </c>
      <c r="F830" s="10">
        <v>1</v>
      </c>
    </row>
    <row r="831" spans="2:6" x14ac:dyDescent="0.2">
      <c r="B831"/>
      <c r="E831" s="45">
        <v>0.77710648148148154</v>
      </c>
      <c r="F831" s="10">
        <v>1</v>
      </c>
    </row>
    <row r="832" spans="2:6" x14ac:dyDescent="0.2">
      <c r="B832"/>
      <c r="E832" s="45">
        <v>0.77870370370370379</v>
      </c>
      <c r="F832" s="10">
        <v>1</v>
      </c>
    </row>
    <row r="833" spans="2:6" x14ac:dyDescent="0.2">
      <c r="B833"/>
      <c r="E833" s="45">
        <v>0.77878472222222228</v>
      </c>
      <c r="F833" s="10">
        <v>1</v>
      </c>
    </row>
    <row r="834" spans="2:6" x14ac:dyDescent="0.2">
      <c r="B834"/>
      <c r="E834" s="45">
        <v>0.78357638888888881</v>
      </c>
      <c r="F834" s="10">
        <v>1</v>
      </c>
    </row>
    <row r="835" spans="2:6" x14ac:dyDescent="0.2">
      <c r="B835"/>
      <c r="E835" s="45">
        <v>0.78379629629629621</v>
      </c>
      <c r="F835" s="10">
        <v>1</v>
      </c>
    </row>
    <row r="836" spans="2:6" x14ac:dyDescent="0.2">
      <c r="B836"/>
      <c r="E836" s="45">
        <v>0.78430555555555559</v>
      </c>
      <c r="F836" s="10">
        <v>1</v>
      </c>
    </row>
    <row r="837" spans="2:6" x14ac:dyDescent="0.2">
      <c r="B837"/>
      <c r="E837" s="45">
        <v>0.78594907407407411</v>
      </c>
      <c r="F837" s="10">
        <v>1</v>
      </c>
    </row>
    <row r="838" spans="2:6" x14ac:dyDescent="0.2">
      <c r="B838"/>
      <c r="E838" s="45">
        <v>0.78740740740740733</v>
      </c>
      <c r="F838" s="10">
        <v>1</v>
      </c>
    </row>
    <row r="839" spans="2:6" x14ac:dyDescent="0.2">
      <c r="B839"/>
      <c r="E839" s="45">
        <v>0.78743055555555552</v>
      </c>
      <c r="F839" s="10">
        <v>1</v>
      </c>
    </row>
    <row r="840" spans="2:6" x14ac:dyDescent="0.2">
      <c r="B840"/>
      <c r="E840" s="45">
        <v>0.7888425925925926</v>
      </c>
      <c r="F840" s="10">
        <v>1</v>
      </c>
    </row>
    <row r="841" spans="2:6" x14ac:dyDescent="0.2">
      <c r="B841"/>
      <c r="E841" s="45">
        <v>0.79128472222222224</v>
      </c>
      <c r="F841" s="10">
        <v>1</v>
      </c>
    </row>
    <row r="842" spans="2:6" x14ac:dyDescent="0.2">
      <c r="B842"/>
      <c r="E842" s="45">
        <v>0.79197916666666668</v>
      </c>
      <c r="F842" s="10">
        <v>1</v>
      </c>
    </row>
    <row r="843" spans="2:6" x14ac:dyDescent="0.2">
      <c r="B843"/>
      <c r="E843" s="45">
        <v>0.7933217592592593</v>
      </c>
      <c r="F843" s="10">
        <v>1</v>
      </c>
    </row>
    <row r="844" spans="2:6" x14ac:dyDescent="0.2">
      <c r="B844"/>
      <c r="E844" s="45">
        <v>0.79376157407407411</v>
      </c>
      <c r="F844" s="10">
        <v>1</v>
      </c>
    </row>
    <row r="845" spans="2:6" x14ac:dyDescent="0.2">
      <c r="B845"/>
      <c r="E845" s="45">
        <v>0.79459490740740746</v>
      </c>
      <c r="F845" s="10">
        <v>1</v>
      </c>
    </row>
    <row r="846" spans="2:6" x14ac:dyDescent="0.2">
      <c r="B846"/>
      <c r="E846" s="45">
        <v>0.79490740740740751</v>
      </c>
      <c r="F846" s="10">
        <v>1</v>
      </c>
    </row>
    <row r="847" spans="2:6" x14ac:dyDescent="0.2">
      <c r="B847"/>
      <c r="E847" s="45">
        <v>0.794988425925926</v>
      </c>
      <c r="F847" s="10">
        <v>1</v>
      </c>
    </row>
    <row r="848" spans="2:6" x14ac:dyDescent="0.2">
      <c r="B848"/>
      <c r="E848" s="45">
        <v>0.79542824074074081</v>
      </c>
      <c r="F848" s="10">
        <v>1</v>
      </c>
    </row>
    <row r="849" spans="2:6" x14ac:dyDescent="0.2">
      <c r="B849"/>
      <c r="E849" s="45">
        <v>0.79701388888888891</v>
      </c>
      <c r="F849" s="10">
        <v>1</v>
      </c>
    </row>
    <row r="850" spans="2:6" x14ac:dyDescent="0.2">
      <c r="B850"/>
      <c r="E850" s="45">
        <v>0.79828703703703707</v>
      </c>
      <c r="F850" s="10">
        <v>1</v>
      </c>
    </row>
    <row r="851" spans="2:6" x14ac:dyDescent="0.2">
      <c r="B851"/>
      <c r="E851" s="45">
        <v>0.79910879629629628</v>
      </c>
      <c r="F851" s="10">
        <v>1</v>
      </c>
    </row>
    <row r="852" spans="2:6" x14ac:dyDescent="0.2">
      <c r="B852"/>
      <c r="E852" s="45">
        <v>0.80192129629629638</v>
      </c>
      <c r="F852" s="10">
        <v>1</v>
      </c>
    </row>
    <row r="853" spans="2:6" x14ac:dyDescent="0.2">
      <c r="B853"/>
      <c r="E853" s="45">
        <v>0.80252314814814818</v>
      </c>
      <c r="F853" s="10">
        <v>1</v>
      </c>
    </row>
    <row r="854" spans="2:6" x14ac:dyDescent="0.2">
      <c r="B854"/>
      <c r="E854" s="45">
        <v>0.80295138888888884</v>
      </c>
      <c r="F854" s="10">
        <v>1</v>
      </c>
    </row>
    <row r="855" spans="2:6" x14ac:dyDescent="0.2">
      <c r="B855"/>
      <c r="E855" s="45">
        <v>0.80434027777777783</v>
      </c>
      <c r="F855" s="10">
        <v>1</v>
      </c>
    </row>
    <row r="856" spans="2:6" x14ac:dyDescent="0.2">
      <c r="B856"/>
      <c r="E856" s="45">
        <v>0.80466435185185192</v>
      </c>
      <c r="F856" s="10">
        <v>1</v>
      </c>
    </row>
    <row r="857" spans="2:6" x14ac:dyDescent="0.2">
      <c r="B857"/>
      <c r="E857" s="45">
        <v>0.80527777777777787</v>
      </c>
      <c r="F857" s="10">
        <v>1</v>
      </c>
    </row>
    <row r="858" spans="2:6" x14ac:dyDescent="0.2">
      <c r="B858"/>
      <c r="E858" s="45">
        <v>0.80532407407407414</v>
      </c>
      <c r="F858" s="10">
        <v>1</v>
      </c>
    </row>
    <row r="859" spans="2:6" x14ac:dyDescent="0.2">
      <c r="B859"/>
      <c r="E859" s="45">
        <v>0.8056712962962963</v>
      </c>
      <c r="F859" s="10">
        <v>1</v>
      </c>
    </row>
    <row r="860" spans="2:6" x14ac:dyDescent="0.2">
      <c r="B860"/>
      <c r="E860" s="45">
        <v>0.80568287037037034</v>
      </c>
      <c r="F860" s="10">
        <v>1</v>
      </c>
    </row>
    <row r="861" spans="2:6" x14ac:dyDescent="0.2">
      <c r="B861"/>
      <c r="E861" s="45">
        <v>0.8057523148148148</v>
      </c>
      <c r="F861" s="10">
        <v>1</v>
      </c>
    </row>
    <row r="862" spans="2:6" x14ac:dyDescent="0.2">
      <c r="B862"/>
      <c r="E862" s="45">
        <v>0.80593750000000008</v>
      </c>
      <c r="F862" s="10">
        <v>1</v>
      </c>
    </row>
    <row r="863" spans="2:6" x14ac:dyDescent="0.2">
      <c r="B863"/>
      <c r="E863" s="45">
        <v>0.80846064814814822</v>
      </c>
      <c r="F863" s="10">
        <v>1</v>
      </c>
    </row>
    <row r="864" spans="2:6" x14ac:dyDescent="0.2">
      <c r="B864"/>
      <c r="E864" s="45">
        <v>0.81267361111111114</v>
      </c>
      <c r="F864" s="10">
        <v>1</v>
      </c>
    </row>
    <row r="865" spans="2:6" x14ac:dyDescent="0.2">
      <c r="B865"/>
      <c r="E865" s="45">
        <v>0.81475694444444446</v>
      </c>
      <c r="F865" s="10">
        <v>1</v>
      </c>
    </row>
    <row r="866" spans="2:6" x14ac:dyDescent="0.2">
      <c r="B866"/>
      <c r="E866" s="45">
        <v>0.81600694444444455</v>
      </c>
      <c r="F866" s="10">
        <v>1</v>
      </c>
    </row>
    <row r="867" spans="2:6" x14ac:dyDescent="0.2">
      <c r="B867"/>
      <c r="E867" s="45">
        <v>0.81620370370370365</v>
      </c>
      <c r="F867" s="10">
        <v>1</v>
      </c>
    </row>
    <row r="868" spans="2:6" x14ac:dyDescent="0.2">
      <c r="B868"/>
      <c r="E868" s="45">
        <v>0.81665509259259261</v>
      </c>
      <c r="F868" s="10">
        <v>1</v>
      </c>
    </row>
    <row r="869" spans="2:6" x14ac:dyDescent="0.2">
      <c r="B869"/>
      <c r="E869" s="45">
        <v>0.81674768518518526</v>
      </c>
      <c r="F869" s="10">
        <v>1</v>
      </c>
    </row>
    <row r="870" spans="2:6" x14ac:dyDescent="0.2">
      <c r="B870"/>
      <c r="E870" s="45">
        <v>0.81792824074074078</v>
      </c>
      <c r="F870" s="10">
        <v>1</v>
      </c>
    </row>
    <row r="871" spans="2:6" x14ac:dyDescent="0.2">
      <c r="B871"/>
      <c r="E871" s="45">
        <v>0.81814814814814818</v>
      </c>
      <c r="F871" s="10">
        <v>1</v>
      </c>
    </row>
    <row r="872" spans="2:6" x14ac:dyDescent="0.2">
      <c r="B872"/>
      <c r="E872" s="45">
        <v>0.81825231481481486</v>
      </c>
      <c r="F872" s="10">
        <v>1</v>
      </c>
    </row>
    <row r="873" spans="2:6" x14ac:dyDescent="0.2">
      <c r="B873"/>
      <c r="E873" s="45">
        <v>0.82134259259259268</v>
      </c>
      <c r="F873" s="10">
        <v>1</v>
      </c>
    </row>
    <row r="874" spans="2:6" x14ac:dyDescent="0.2">
      <c r="B874"/>
      <c r="E874" s="45">
        <v>0.82303240740740735</v>
      </c>
      <c r="F874" s="10">
        <v>1</v>
      </c>
    </row>
    <row r="875" spans="2:6" x14ac:dyDescent="0.2">
      <c r="B875"/>
      <c r="E875" s="45">
        <v>0.82381944444444455</v>
      </c>
      <c r="F875" s="10">
        <v>1</v>
      </c>
    </row>
    <row r="876" spans="2:6" x14ac:dyDescent="0.2">
      <c r="B876"/>
      <c r="E876" s="45">
        <v>0.82452546296296303</v>
      </c>
      <c r="F876" s="10">
        <v>1</v>
      </c>
    </row>
    <row r="877" spans="2:6" x14ac:dyDescent="0.2">
      <c r="B877"/>
      <c r="E877" s="45">
        <v>0.82464120370370375</v>
      </c>
      <c r="F877" s="10">
        <v>1</v>
      </c>
    </row>
    <row r="878" spans="2:6" x14ac:dyDescent="0.2">
      <c r="B878"/>
      <c r="E878" s="45">
        <v>0.82587962962962969</v>
      </c>
      <c r="F878" s="10">
        <v>1</v>
      </c>
    </row>
    <row r="879" spans="2:6" x14ac:dyDescent="0.2">
      <c r="B879"/>
      <c r="E879" s="45">
        <v>0.82640046296296299</v>
      </c>
      <c r="F879" s="10">
        <v>1</v>
      </c>
    </row>
    <row r="880" spans="2:6" x14ac:dyDescent="0.2">
      <c r="B880"/>
      <c r="E880" s="45">
        <v>0.82740740740740737</v>
      </c>
      <c r="F880" s="10">
        <v>1</v>
      </c>
    </row>
    <row r="881" spans="2:6" x14ac:dyDescent="0.2">
      <c r="B881"/>
      <c r="E881" s="45">
        <v>0.8278240740740741</v>
      </c>
      <c r="F881" s="10">
        <v>1</v>
      </c>
    </row>
    <row r="882" spans="2:6" x14ac:dyDescent="0.2">
      <c r="B882"/>
      <c r="E882" s="45">
        <v>0.82843750000000005</v>
      </c>
      <c r="F882" s="10">
        <v>1</v>
      </c>
    </row>
    <row r="883" spans="2:6" x14ac:dyDescent="0.2">
      <c r="B883"/>
      <c r="E883" s="45">
        <v>0.83144675925925926</v>
      </c>
      <c r="F883" s="10">
        <v>1</v>
      </c>
    </row>
    <row r="884" spans="2:6" x14ac:dyDescent="0.2">
      <c r="B884"/>
      <c r="E884" s="45">
        <v>0.83285879629629633</v>
      </c>
      <c r="F884" s="10">
        <v>1</v>
      </c>
    </row>
    <row r="885" spans="2:6" x14ac:dyDescent="0.2">
      <c r="B885"/>
      <c r="E885" s="45">
        <v>0.83447916666666666</v>
      </c>
      <c r="F885" s="10">
        <v>1</v>
      </c>
    </row>
    <row r="886" spans="2:6" x14ac:dyDescent="0.2">
      <c r="B886"/>
      <c r="E886" s="45">
        <v>0.83543981481481477</v>
      </c>
      <c r="F886" s="10">
        <v>1</v>
      </c>
    </row>
    <row r="887" spans="2:6" x14ac:dyDescent="0.2">
      <c r="B887"/>
      <c r="E887" s="45">
        <v>0.83559027777777783</v>
      </c>
      <c r="F887" s="10">
        <v>1</v>
      </c>
    </row>
    <row r="888" spans="2:6" x14ac:dyDescent="0.2">
      <c r="B888"/>
      <c r="E888" s="45">
        <v>0.83630787037037047</v>
      </c>
      <c r="F888" s="10">
        <v>1</v>
      </c>
    </row>
    <row r="889" spans="2:6" x14ac:dyDescent="0.2">
      <c r="B889"/>
      <c r="E889" s="45">
        <v>0.83724537037037028</v>
      </c>
      <c r="F889" s="10">
        <v>1</v>
      </c>
    </row>
    <row r="890" spans="2:6" x14ac:dyDescent="0.2">
      <c r="B890"/>
      <c r="E890" s="45">
        <v>0.83821759259259254</v>
      </c>
      <c r="F890" s="10">
        <v>1</v>
      </c>
    </row>
    <row r="891" spans="2:6" x14ac:dyDescent="0.2">
      <c r="B891"/>
      <c r="E891" s="45">
        <v>0.83839120370370368</v>
      </c>
      <c r="F891" s="10">
        <v>1</v>
      </c>
    </row>
    <row r="892" spans="2:6" x14ac:dyDescent="0.2">
      <c r="B892"/>
      <c r="E892" s="45">
        <v>0.8391319444444445</v>
      </c>
      <c r="F892" s="10">
        <v>1</v>
      </c>
    </row>
    <row r="893" spans="2:6" x14ac:dyDescent="0.2">
      <c r="B893"/>
      <c r="E893" s="45">
        <v>0.83951388888888889</v>
      </c>
      <c r="F893" s="10">
        <v>1</v>
      </c>
    </row>
    <row r="894" spans="2:6" x14ac:dyDescent="0.2">
      <c r="B894"/>
      <c r="E894" s="45">
        <v>0.84133101851851855</v>
      </c>
      <c r="F894" s="10">
        <v>1</v>
      </c>
    </row>
    <row r="895" spans="2:6" x14ac:dyDescent="0.2">
      <c r="B895"/>
      <c r="E895" s="45">
        <v>0.84143518518518512</v>
      </c>
      <c r="F895" s="10">
        <v>1</v>
      </c>
    </row>
    <row r="896" spans="2:6" x14ac:dyDescent="0.2">
      <c r="B896"/>
      <c r="E896" s="45">
        <v>0.8421643518518519</v>
      </c>
      <c r="F896" s="10">
        <v>1</v>
      </c>
    </row>
    <row r="897" spans="2:6" x14ac:dyDescent="0.2">
      <c r="B897"/>
      <c r="E897" s="45">
        <v>0.84398148148148155</v>
      </c>
      <c r="F897" s="10">
        <v>1</v>
      </c>
    </row>
    <row r="898" spans="2:6" x14ac:dyDescent="0.2">
      <c r="B898"/>
      <c r="E898" s="45">
        <v>0.84446759259259263</v>
      </c>
      <c r="F898" s="10">
        <v>1</v>
      </c>
    </row>
    <row r="899" spans="2:6" x14ac:dyDescent="0.2">
      <c r="B899"/>
      <c r="E899" s="45">
        <v>0.84540509259259267</v>
      </c>
      <c r="F899" s="10">
        <v>1</v>
      </c>
    </row>
    <row r="900" spans="2:6" x14ac:dyDescent="0.2">
      <c r="B900"/>
      <c r="E900" s="45">
        <v>0.84590277777777778</v>
      </c>
      <c r="F900" s="10">
        <v>1</v>
      </c>
    </row>
    <row r="901" spans="2:6" x14ac:dyDescent="0.2">
      <c r="B901"/>
      <c r="E901" s="45">
        <v>0.84670138888888891</v>
      </c>
      <c r="F901" s="10">
        <v>1</v>
      </c>
    </row>
    <row r="902" spans="2:6" x14ac:dyDescent="0.2">
      <c r="B902"/>
      <c r="E902" s="45">
        <v>0.85083333333333344</v>
      </c>
      <c r="F902" s="10">
        <v>1</v>
      </c>
    </row>
    <row r="903" spans="2:6" x14ac:dyDescent="0.2">
      <c r="B903"/>
      <c r="E903" s="45">
        <v>0.85158564814814808</v>
      </c>
      <c r="F903" s="10">
        <v>1</v>
      </c>
    </row>
    <row r="904" spans="2:6" x14ac:dyDescent="0.2">
      <c r="B904"/>
      <c r="E904" s="45">
        <v>0.85168981481481476</v>
      </c>
      <c r="F904" s="10">
        <v>1</v>
      </c>
    </row>
    <row r="905" spans="2:6" x14ac:dyDescent="0.2">
      <c r="B905"/>
      <c r="E905" s="45">
        <v>0.85188657407407409</v>
      </c>
      <c r="F905" s="10">
        <v>1</v>
      </c>
    </row>
    <row r="906" spans="2:6" x14ac:dyDescent="0.2">
      <c r="B906"/>
      <c r="E906" s="45">
        <v>0.85252314814814811</v>
      </c>
      <c r="F906" s="10">
        <v>1</v>
      </c>
    </row>
    <row r="907" spans="2:6" x14ac:dyDescent="0.2">
      <c r="B907"/>
      <c r="E907" s="45">
        <v>0.85259259259259268</v>
      </c>
      <c r="F907" s="10">
        <v>1</v>
      </c>
    </row>
    <row r="908" spans="2:6" x14ac:dyDescent="0.2">
      <c r="B908"/>
      <c r="E908" s="45">
        <v>0.85271990740740744</v>
      </c>
      <c r="F908" s="10">
        <v>1</v>
      </c>
    </row>
    <row r="909" spans="2:6" x14ac:dyDescent="0.2">
      <c r="B909"/>
      <c r="E909" s="45">
        <v>0.85335648148148147</v>
      </c>
      <c r="F909" s="10">
        <v>1</v>
      </c>
    </row>
    <row r="910" spans="2:6" x14ac:dyDescent="0.2">
      <c r="B910"/>
      <c r="E910" s="45">
        <v>0.85581018518518526</v>
      </c>
      <c r="F910" s="10">
        <v>1</v>
      </c>
    </row>
    <row r="911" spans="2:6" x14ac:dyDescent="0.2">
      <c r="B911"/>
      <c r="E911" s="45">
        <v>0.85832175925925924</v>
      </c>
      <c r="F911" s="10">
        <v>1</v>
      </c>
    </row>
    <row r="912" spans="2:6" x14ac:dyDescent="0.2">
      <c r="B912"/>
      <c r="E912" s="45">
        <v>0.85872685185185194</v>
      </c>
      <c r="F912" s="10">
        <v>1</v>
      </c>
    </row>
    <row r="913" spans="2:6" x14ac:dyDescent="0.2">
      <c r="B913"/>
      <c r="E913" s="45">
        <v>0.85892361111111104</v>
      </c>
      <c r="F913" s="10">
        <v>1</v>
      </c>
    </row>
    <row r="914" spans="2:6" x14ac:dyDescent="0.2">
      <c r="B914"/>
      <c r="E914" s="45">
        <v>0.85917824074074067</v>
      </c>
      <c r="F914" s="10">
        <v>1</v>
      </c>
    </row>
    <row r="915" spans="2:6" x14ac:dyDescent="0.2">
      <c r="B915"/>
      <c r="E915" s="45">
        <v>0.86070601851851858</v>
      </c>
      <c r="F915" s="10">
        <v>1</v>
      </c>
    </row>
    <row r="916" spans="2:6" x14ac:dyDescent="0.2">
      <c r="B916"/>
      <c r="E916" s="45">
        <v>0.86141203703703706</v>
      </c>
      <c r="F916" s="10">
        <v>1</v>
      </c>
    </row>
    <row r="917" spans="2:6" x14ac:dyDescent="0.2">
      <c r="B917"/>
      <c r="E917" s="45">
        <v>0.86173611111111104</v>
      </c>
      <c r="F917" s="10">
        <v>1</v>
      </c>
    </row>
    <row r="918" spans="2:6" x14ac:dyDescent="0.2">
      <c r="B918"/>
      <c r="E918" s="45">
        <v>0.86246527777777782</v>
      </c>
      <c r="F918" s="10">
        <v>1</v>
      </c>
    </row>
    <row r="919" spans="2:6" x14ac:dyDescent="0.2">
      <c r="B919"/>
      <c r="E919" s="45">
        <v>0.86350694444444442</v>
      </c>
      <c r="F919" s="10">
        <v>1</v>
      </c>
    </row>
    <row r="920" spans="2:6" x14ac:dyDescent="0.2">
      <c r="B920"/>
      <c r="E920" s="45">
        <v>0.86584490740740738</v>
      </c>
      <c r="F920" s="10">
        <v>1</v>
      </c>
    </row>
    <row r="921" spans="2:6" x14ac:dyDescent="0.2">
      <c r="B921"/>
      <c r="E921" s="45">
        <v>0.86776620370370372</v>
      </c>
      <c r="F921" s="10">
        <v>1</v>
      </c>
    </row>
    <row r="922" spans="2:6" x14ac:dyDescent="0.2">
      <c r="B922"/>
      <c r="E922" s="45">
        <v>0.86966435185185187</v>
      </c>
      <c r="F922" s="10">
        <v>1</v>
      </c>
    </row>
    <row r="923" spans="2:6" x14ac:dyDescent="0.2">
      <c r="B923"/>
      <c r="E923" s="45">
        <v>0.87005787037037041</v>
      </c>
      <c r="F923" s="10">
        <v>1</v>
      </c>
    </row>
    <row r="924" spans="2:6" x14ac:dyDescent="0.2">
      <c r="B924"/>
      <c r="E924" s="45">
        <v>0.87171296296296286</v>
      </c>
      <c r="F924" s="10">
        <v>1</v>
      </c>
    </row>
    <row r="925" spans="2:6" x14ac:dyDescent="0.2">
      <c r="B925"/>
      <c r="E925" s="45">
        <v>0.87387731481481479</v>
      </c>
      <c r="F925" s="10">
        <v>1</v>
      </c>
    </row>
    <row r="926" spans="2:6" x14ac:dyDescent="0.2">
      <c r="B926"/>
      <c r="E926" s="45">
        <v>0.87392361111111105</v>
      </c>
      <c r="F926" s="10">
        <v>1</v>
      </c>
    </row>
    <row r="927" spans="2:6" x14ac:dyDescent="0.2">
      <c r="B927"/>
      <c r="E927" s="45">
        <v>0.87467592592592591</v>
      </c>
      <c r="F927" s="10">
        <v>1</v>
      </c>
    </row>
    <row r="928" spans="2:6" x14ac:dyDescent="0.2">
      <c r="B928"/>
      <c r="E928" s="45">
        <v>0.87468749999999995</v>
      </c>
      <c r="F928" s="10">
        <v>1</v>
      </c>
    </row>
    <row r="929" spans="2:6" x14ac:dyDescent="0.2">
      <c r="B929"/>
      <c r="E929" s="45">
        <v>0.87505787037037042</v>
      </c>
      <c r="F929" s="10">
        <v>1</v>
      </c>
    </row>
    <row r="930" spans="2:6" x14ac:dyDescent="0.2">
      <c r="B930"/>
      <c r="E930" s="45">
        <v>0.87557870370370372</v>
      </c>
      <c r="F930" s="10">
        <v>1</v>
      </c>
    </row>
    <row r="931" spans="2:6" x14ac:dyDescent="0.2">
      <c r="B931"/>
      <c r="E931" s="45">
        <v>0.87591435185185185</v>
      </c>
      <c r="F931" s="10">
        <v>1</v>
      </c>
    </row>
    <row r="932" spans="2:6" x14ac:dyDescent="0.2">
      <c r="B932"/>
      <c r="E932" s="45">
        <v>0.87600694444444438</v>
      </c>
      <c r="F932" s="10">
        <v>1</v>
      </c>
    </row>
    <row r="933" spans="2:6" x14ac:dyDescent="0.2">
      <c r="B933"/>
      <c r="E933" s="45">
        <v>0.87774305555555554</v>
      </c>
      <c r="F933" s="10">
        <v>1</v>
      </c>
    </row>
    <row r="934" spans="2:6" x14ac:dyDescent="0.2">
      <c r="B934"/>
      <c r="E934" s="45">
        <v>0.87872685185185195</v>
      </c>
      <c r="F934" s="10">
        <v>1</v>
      </c>
    </row>
    <row r="935" spans="2:6" x14ac:dyDescent="0.2">
      <c r="B935"/>
      <c r="E935" s="45">
        <v>0.88012731481481488</v>
      </c>
      <c r="F935" s="10">
        <v>1</v>
      </c>
    </row>
    <row r="936" spans="2:6" x14ac:dyDescent="0.2">
      <c r="B936"/>
      <c r="E936" s="45">
        <v>0.88065972222222222</v>
      </c>
      <c r="F936" s="10">
        <v>1</v>
      </c>
    </row>
    <row r="937" spans="2:6" x14ac:dyDescent="0.2">
      <c r="B937"/>
      <c r="E937" s="45">
        <v>0.8817476851851852</v>
      </c>
      <c r="F937" s="10">
        <v>1</v>
      </c>
    </row>
    <row r="938" spans="2:6" x14ac:dyDescent="0.2">
      <c r="B938"/>
      <c r="E938" s="45">
        <v>0.88247685185185187</v>
      </c>
      <c r="F938" s="10">
        <v>1</v>
      </c>
    </row>
    <row r="939" spans="2:6" x14ac:dyDescent="0.2">
      <c r="B939"/>
      <c r="E939" s="45">
        <v>0.88256944444444452</v>
      </c>
      <c r="F939" s="10">
        <v>1</v>
      </c>
    </row>
    <row r="940" spans="2:6" x14ac:dyDescent="0.2">
      <c r="B940"/>
      <c r="E940" s="45">
        <v>0.88364583333333335</v>
      </c>
      <c r="F940" s="10">
        <v>1</v>
      </c>
    </row>
    <row r="941" spans="2:6" x14ac:dyDescent="0.2">
      <c r="B941"/>
      <c r="E941" s="45">
        <v>0.88395833333333329</v>
      </c>
      <c r="F941" s="10">
        <v>1</v>
      </c>
    </row>
    <row r="942" spans="2:6" x14ac:dyDescent="0.2">
      <c r="B942"/>
      <c r="E942" s="45">
        <v>0.88613425925925926</v>
      </c>
      <c r="F942" s="10">
        <v>1</v>
      </c>
    </row>
    <row r="943" spans="2:6" x14ac:dyDescent="0.2">
      <c r="B943"/>
      <c r="E943" s="45">
        <v>0.88689814814814805</v>
      </c>
      <c r="F943" s="10">
        <v>1</v>
      </c>
    </row>
    <row r="944" spans="2:6" x14ac:dyDescent="0.2">
      <c r="B944"/>
      <c r="E944" s="45">
        <v>0.89</v>
      </c>
      <c r="F944" s="10">
        <v>1</v>
      </c>
    </row>
    <row r="945" spans="2:6" x14ac:dyDescent="0.2">
      <c r="B945"/>
      <c r="E945" s="45">
        <v>0.89164351851851853</v>
      </c>
      <c r="F945" s="10">
        <v>1</v>
      </c>
    </row>
    <row r="946" spans="2:6" x14ac:dyDescent="0.2">
      <c r="B946"/>
      <c r="E946" s="45">
        <v>0.89310185185185187</v>
      </c>
      <c r="F946" s="10">
        <v>1</v>
      </c>
    </row>
    <row r="947" spans="2:6" x14ac:dyDescent="0.2">
      <c r="B947"/>
      <c r="E947" s="45">
        <v>0.89324074074074078</v>
      </c>
      <c r="F947" s="10">
        <v>1</v>
      </c>
    </row>
    <row r="948" spans="2:6" x14ac:dyDescent="0.2">
      <c r="B948"/>
      <c r="E948" s="45">
        <v>0.89548611111111109</v>
      </c>
      <c r="F948" s="10">
        <v>1</v>
      </c>
    </row>
    <row r="949" spans="2:6" x14ac:dyDescent="0.2">
      <c r="B949"/>
      <c r="E949" s="45">
        <v>0.89675925925925926</v>
      </c>
      <c r="F949" s="10">
        <v>1</v>
      </c>
    </row>
    <row r="950" spans="2:6" x14ac:dyDescent="0.2">
      <c r="B950"/>
      <c r="E950" s="45">
        <v>0.89714120370370365</v>
      </c>
      <c r="F950" s="10">
        <v>1</v>
      </c>
    </row>
    <row r="951" spans="2:6" x14ac:dyDescent="0.2">
      <c r="B951"/>
      <c r="E951" s="45">
        <v>0.89770833333333344</v>
      </c>
      <c r="F951" s="10">
        <v>1</v>
      </c>
    </row>
    <row r="952" spans="2:6" x14ac:dyDescent="0.2">
      <c r="B952"/>
      <c r="E952" s="45">
        <v>0.89796296296296296</v>
      </c>
      <c r="F952" s="10">
        <v>1</v>
      </c>
    </row>
    <row r="953" spans="2:6" x14ac:dyDescent="0.2">
      <c r="B953"/>
      <c r="E953" s="45">
        <v>0.89849537037037042</v>
      </c>
      <c r="F953" s="10">
        <v>1</v>
      </c>
    </row>
    <row r="954" spans="2:6" x14ac:dyDescent="0.2">
      <c r="B954"/>
      <c r="E954" s="45">
        <v>0.89957175925925925</v>
      </c>
      <c r="F954" s="10">
        <v>1</v>
      </c>
    </row>
    <row r="955" spans="2:6" x14ac:dyDescent="0.2">
      <c r="B955"/>
      <c r="E955" s="45">
        <v>0.90021990740740743</v>
      </c>
      <c r="F955" s="10">
        <v>1</v>
      </c>
    </row>
    <row r="956" spans="2:6" x14ac:dyDescent="0.2">
      <c r="B956"/>
      <c r="E956" s="45">
        <v>0.90040509259259249</v>
      </c>
      <c r="F956" s="10">
        <v>1</v>
      </c>
    </row>
    <row r="957" spans="2:6" x14ac:dyDescent="0.2">
      <c r="B957"/>
      <c r="E957" s="45">
        <v>0.90134259259259253</v>
      </c>
      <c r="F957" s="10">
        <v>1</v>
      </c>
    </row>
    <row r="958" spans="2:6" x14ac:dyDescent="0.2">
      <c r="B958"/>
      <c r="E958" s="45">
        <v>0.90192129629629625</v>
      </c>
      <c r="F958" s="10">
        <v>1</v>
      </c>
    </row>
    <row r="959" spans="2:6" x14ac:dyDescent="0.2">
      <c r="B959"/>
      <c r="E959" s="45">
        <v>0.90302083333333327</v>
      </c>
      <c r="F959" s="10">
        <v>1</v>
      </c>
    </row>
    <row r="960" spans="2:6" x14ac:dyDescent="0.2">
      <c r="B960"/>
      <c r="E960" s="45">
        <v>0.90344907407407404</v>
      </c>
      <c r="F960" s="10">
        <v>1</v>
      </c>
    </row>
    <row r="961" spans="2:6" x14ac:dyDescent="0.2">
      <c r="B961"/>
      <c r="E961" s="45">
        <v>0.90515046296296298</v>
      </c>
      <c r="F961" s="10">
        <v>1</v>
      </c>
    </row>
    <row r="962" spans="2:6" x14ac:dyDescent="0.2">
      <c r="B962"/>
      <c r="E962" s="45">
        <v>0.90579861111111104</v>
      </c>
      <c r="F962" s="10">
        <v>1</v>
      </c>
    </row>
    <row r="963" spans="2:6" x14ac:dyDescent="0.2">
      <c r="B963"/>
      <c r="E963" s="45">
        <v>0.90702546296296294</v>
      </c>
      <c r="F963" s="10">
        <v>1</v>
      </c>
    </row>
    <row r="964" spans="2:6" x14ac:dyDescent="0.2">
      <c r="B964"/>
      <c r="E964" s="45">
        <v>0.90758101851851858</v>
      </c>
      <c r="F964" s="10">
        <v>1</v>
      </c>
    </row>
    <row r="965" spans="2:6" x14ac:dyDescent="0.2">
      <c r="B965"/>
      <c r="E965" s="45">
        <v>0.90804398148148147</v>
      </c>
      <c r="F965" s="10">
        <v>1</v>
      </c>
    </row>
    <row r="966" spans="2:6" x14ac:dyDescent="0.2">
      <c r="B966"/>
      <c r="E966" s="45">
        <v>0.90873842592592602</v>
      </c>
      <c r="F966" s="10">
        <v>1</v>
      </c>
    </row>
    <row r="967" spans="2:6" x14ac:dyDescent="0.2">
      <c r="B967"/>
      <c r="E967" s="45">
        <v>0.91037037037037039</v>
      </c>
      <c r="F967" s="10">
        <v>1</v>
      </c>
    </row>
    <row r="968" spans="2:6" x14ac:dyDescent="0.2">
      <c r="B968"/>
      <c r="E968" s="45">
        <v>0.91063657407407417</v>
      </c>
      <c r="F968" s="10">
        <v>1</v>
      </c>
    </row>
    <row r="969" spans="2:6" x14ac:dyDescent="0.2">
      <c r="B969"/>
      <c r="E969" s="45">
        <v>0.91074074074074074</v>
      </c>
      <c r="F969" s="10">
        <v>1</v>
      </c>
    </row>
    <row r="970" spans="2:6" x14ac:dyDescent="0.2">
      <c r="B970"/>
      <c r="E970" s="45">
        <v>0.91138888888888892</v>
      </c>
      <c r="F970" s="10">
        <v>1</v>
      </c>
    </row>
    <row r="971" spans="2:6" x14ac:dyDescent="0.2">
      <c r="B971"/>
      <c r="E971" s="45">
        <v>0.91157407407407398</v>
      </c>
      <c r="F971" s="10">
        <v>1</v>
      </c>
    </row>
    <row r="972" spans="2:6" x14ac:dyDescent="0.2">
      <c r="B972"/>
      <c r="E972" s="45">
        <v>0.91543981481481485</v>
      </c>
      <c r="F972" s="10">
        <v>1</v>
      </c>
    </row>
    <row r="973" spans="2:6" x14ac:dyDescent="0.2">
      <c r="B973"/>
      <c r="E973" s="45">
        <v>0.91641203703703711</v>
      </c>
      <c r="F973" s="10">
        <v>1</v>
      </c>
    </row>
    <row r="974" spans="2:6" x14ac:dyDescent="0.2">
      <c r="B974"/>
      <c r="E974" s="45">
        <v>0.91766203703703697</v>
      </c>
      <c r="F974" s="10">
        <v>1</v>
      </c>
    </row>
    <row r="975" spans="2:6" x14ac:dyDescent="0.2">
      <c r="B975"/>
      <c r="E975" s="45">
        <v>0.91793981481481479</v>
      </c>
      <c r="F975" s="10">
        <v>1</v>
      </c>
    </row>
    <row r="976" spans="2:6" x14ac:dyDescent="0.2">
      <c r="B976"/>
      <c r="E976" s="45">
        <v>0.91813657407407412</v>
      </c>
      <c r="F976" s="10">
        <v>1</v>
      </c>
    </row>
    <row r="977" spans="2:6" x14ac:dyDescent="0.2">
      <c r="B977"/>
      <c r="E977" s="45">
        <v>0.91841435185185183</v>
      </c>
      <c r="F977" s="10">
        <v>1</v>
      </c>
    </row>
    <row r="978" spans="2:6" x14ac:dyDescent="0.2">
      <c r="B978"/>
      <c r="E978" s="45">
        <v>0.92009259259259257</v>
      </c>
      <c r="F978" s="10">
        <v>1</v>
      </c>
    </row>
    <row r="979" spans="2:6" x14ac:dyDescent="0.2">
      <c r="B979"/>
      <c r="E979" s="45">
        <v>0.92033564814814817</v>
      </c>
      <c r="F979" s="10">
        <v>1</v>
      </c>
    </row>
    <row r="980" spans="2:6" x14ac:dyDescent="0.2">
      <c r="B980"/>
      <c r="E980" s="45">
        <v>0.92412037037037031</v>
      </c>
      <c r="F980" s="10">
        <v>1</v>
      </c>
    </row>
    <row r="981" spans="2:6" x14ac:dyDescent="0.2">
      <c r="B981"/>
      <c r="E981" s="45">
        <v>0.92425925925925922</v>
      </c>
      <c r="F981" s="10">
        <v>1</v>
      </c>
    </row>
    <row r="982" spans="2:6" x14ac:dyDescent="0.2">
      <c r="B982"/>
      <c r="E982" s="45">
        <v>0.92575231481481479</v>
      </c>
      <c r="F982" s="10">
        <v>1</v>
      </c>
    </row>
    <row r="983" spans="2:6" x14ac:dyDescent="0.2">
      <c r="B983"/>
      <c r="E983" s="45">
        <v>0.92790509259259257</v>
      </c>
      <c r="F983" s="10">
        <v>1</v>
      </c>
    </row>
    <row r="984" spans="2:6" x14ac:dyDescent="0.2">
      <c r="B984"/>
      <c r="E984" s="45">
        <v>0.92881944444444453</v>
      </c>
      <c r="F984" s="10">
        <v>1</v>
      </c>
    </row>
    <row r="985" spans="2:6" x14ac:dyDescent="0.2">
      <c r="B985"/>
      <c r="E985" s="45">
        <v>0.93004629629629632</v>
      </c>
      <c r="F985" s="10">
        <v>1</v>
      </c>
    </row>
    <row r="986" spans="2:6" x14ac:dyDescent="0.2">
      <c r="B986"/>
      <c r="E986" s="45">
        <v>0.93184027777777778</v>
      </c>
      <c r="F986" s="10">
        <v>1</v>
      </c>
    </row>
    <row r="987" spans="2:6" x14ac:dyDescent="0.2">
      <c r="B987"/>
      <c r="E987" s="45">
        <v>0.9330208333333333</v>
      </c>
      <c r="F987" s="10">
        <v>1</v>
      </c>
    </row>
    <row r="988" spans="2:6" x14ac:dyDescent="0.2">
      <c r="B988"/>
      <c r="E988" s="45">
        <v>0.93332175925925931</v>
      </c>
      <c r="F988" s="10">
        <v>1</v>
      </c>
    </row>
    <row r="989" spans="2:6" x14ac:dyDescent="0.2">
      <c r="B989"/>
      <c r="E989" s="45">
        <v>0.93495370370370379</v>
      </c>
      <c r="F989" s="10">
        <v>1</v>
      </c>
    </row>
    <row r="990" spans="2:6" x14ac:dyDescent="0.2">
      <c r="B990"/>
      <c r="E990" s="45">
        <v>0.93690972222222213</v>
      </c>
      <c r="F990" s="10">
        <v>2</v>
      </c>
    </row>
    <row r="991" spans="2:6" x14ac:dyDescent="0.2">
      <c r="B991"/>
      <c r="E991" s="45">
        <v>0.93865740740740744</v>
      </c>
      <c r="F991" s="10">
        <v>1</v>
      </c>
    </row>
    <row r="992" spans="2:6" x14ac:dyDescent="0.2">
      <c r="B992"/>
      <c r="E992" s="45">
        <v>0.94115740740740739</v>
      </c>
      <c r="F992" s="10">
        <v>1</v>
      </c>
    </row>
    <row r="993" spans="2:6" x14ac:dyDescent="0.2">
      <c r="B993"/>
      <c r="E993" s="45">
        <v>0.94158564814814805</v>
      </c>
      <c r="F993" s="10">
        <v>1</v>
      </c>
    </row>
    <row r="994" spans="2:6" x14ac:dyDescent="0.2">
      <c r="B994"/>
      <c r="E994" s="45">
        <v>0.94319444444444445</v>
      </c>
      <c r="F994" s="10">
        <v>1</v>
      </c>
    </row>
    <row r="995" spans="2:6" x14ac:dyDescent="0.2">
      <c r="B995"/>
      <c r="E995" s="45">
        <v>0.9432060185185186</v>
      </c>
      <c r="F995" s="10">
        <v>1</v>
      </c>
    </row>
    <row r="996" spans="2:6" x14ac:dyDescent="0.2">
      <c r="B996"/>
      <c r="E996" s="45">
        <v>0.94387731481481474</v>
      </c>
      <c r="F996" s="10">
        <v>1</v>
      </c>
    </row>
    <row r="997" spans="2:6" x14ac:dyDescent="0.2">
      <c r="B997"/>
      <c r="E997" s="45">
        <v>0.94523148148148151</v>
      </c>
      <c r="F997" s="10">
        <v>1</v>
      </c>
    </row>
    <row r="998" spans="2:6" x14ac:dyDescent="0.2">
      <c r="B998"/>
      <c r="E998" s="45">
        <v>0.94658564814814816</v>
      </c>
      <c r="F998" s="10">
        <v>1</v>
      </c>
    </row>
    <row r="999" spans="2:6" x14ac:dyDescent="0.2">
      <c r="B999"/>
      <c r="E999" s="45">
        <v>0.94810185185185192</v>
      </c>
      <c r="F999" s="10">
        <v>1</v>
      </c>
    </row>
    <row r="1000" spans="2:6" x14ac:dyDescent="0.2">
      <c r="B1000"/>
      <c r="E1000" s="45">
        <v>0.94894675925925931</v>
      </c>
      <c r="F1000" s="10">
        <v>1</v>
      </c>
    </row>
    <row r="1001" spans="2:6" x14ac:dyDescent="0.2">
      <c r="B1001"/>
      <c r="E1001" s="45">
        <v>0.94921296296296298</v>
      </c>
      <c r="F1001" s="10">
        <v>1</v>
      </c>
    </row>
    <row r="1002" spans="2:6" x14ac:dyDescent="0.2">
      <c r="B1002"/>
      <c r="E1002" s="45">
        <v>0.94935185185185189</v>
      </c>
      <c r="F1002" s="10">
        <v>1</v>
      </c>
    </row>
    <row r="1003" spans="2:6" x14ac:dyDescent="0.2">
      <c r="B1003"/>
      <c r="E1003" s="45">
        <v>0.95025462962962959</v>
      </c>
      <c r="F1003" s="10">
        <v>1</v>
      </c>
    </row>
    <row r="1004" spans="2:6" x14ac:dyDescent="0.2">
      <c r="B1004"/>
      <c r="E1004" s="45">
        <v>0.95084490740740746</v>
      </c>
      <c r="F1004" s="10">
        <v>1</v>
      </c>
    </row>
    <row r="1005" spans="2:6" x14ac:dyDescent="0.2">
      <c r="B1005"/>
      <c r="E1005" s="45">
        <v>0.95114583333333336</v>
      </c>
      <c r="F1005" s="10">
        <v>1</v>
      </c>
    </row>
    <row r="1006" spans="2:6" x14ac:dyDescent="0.2">
      <c r="B1006"/>
      <c r="E1006" s="45">
        <v>0.95332175925925933</v>
      </c>
      <c r="F1006" s="10">
        <v>1</v>
      </c>
    </row>
    <row r="1007" spans="2:6" x14ac:dyDescent="0.2">
      <c r="B1007"/>
      <c r="E1007" s="45">
        <v>0.95350694444444439</v>
      </c>
      <c r="F1007" s="10">
        <v>1</v>
      </c>
    </row>
    <row r="1008" spans="2:6" x14ac:dyDescent="0.2">
      <c r="B1008"/>
      <c r="E1008" s="45">
        <v>0.95826388888888892</v>
      </c>
      <c r="F1008" s="10">
        <v>1</v>
      </c>
    </row>
    <row r="1009" spans="2:6" x14ac:dyDescent="0.2">
      <c r="B1009"/>
      <c r="E1009" s="45">
        <v>0.95837962962962964</v>
      </c>
      <c r="F1009" s="10">
        <v>1</v>
      </c>
    </row>
    <row r="1010" spans="2:6" x14ac:dyDescent="0.2">
      <c r="B1010"/>
      <c r="E1010" s="45">
        <v>0.95878472222222222</v>
      </c>
      <c r="F1010" s="10">
        <v>1</v>
      </c>
    </row>
    <row r="1011" spans="2:6" x14ac:dyDescent="0.2">
      <c r="B1011"/>
      <c r="E1011" s="45">
        <v>0.96085648148148151</v>
      </c>
      <c r="F1011" s="10">
        <v>1</v>
      </c>
    </row>
    <row r="1012" spans="2:6" x14ac:dyDescent="0.2">
      <c r="B1012"/>
      <c r="E1012" s="45">
        <v>0.96271990740740743</v>
      </c>
      <c r="F1012" s="10">
        <v>1</v>
      </c>
    </row>
    <row r="1013" spans="2:6" x14ac:dyDescent="0.2">
      <c r="B1013"/>
      <c r="E1013" s="45">
        <v>0.96346064814814814</v>
      </c>
      <c r="F1013" s="10">
        <v>1</v>
      </c>
    </row>
    <row r="1014" spans="2:6" x14ac:dyDescent="0.2">
      <c r="B1014"/>
      <c r="E1014" s="45">
        <v>0.96513888888888888</v>
      </c>
      <c r="F1014" s="10">
        <v>1</v>
      </c>
    </row>
    <row r="1015" spans="2:6" x14ac:dyDescent="0.2">
      <c r="B1015"/>
      <c r="E1015" s="45">
        <v>0.96740740740740738</v>
      </c>
      <c r="F1015" s="10">
        <v>1</v>
      </c>
    </row>
    <row r="1016" spans="2:6" x14ac:dyDescent="0.2">
      <c r="B1016"/>
      <c r="E1016" s="45">
        <v>0.96771990740740732</v>
      </c>
      <c r="F1016" s="10">
        <v>1</v>
      </c>
    </row>
    <row r="1017" spans="2:6" x14ac:dyDescent="0.2">
      <c r="B1017"/>
      <c r="E1017" s="45">
        <v>0.96821759259259255</v>
      </c>
      <c r="F1017" s="10">
        <v>1</v>
      </c>
    </row>
    <row r="1018" spans="2:6" x14ac:dyDescent="0.2">
      <c r="B1018"/>
      <c r="E1018" s="45">
        <v>0.96834490740740742</v>
      </c>
      <c r="F1018" s="10">
        <v>1</v>
      </c>
    </row>
    <row r="1019" spans="2:6" x14ac:dyDescent="0.2">
      <c r="B1019"/>
      <c r="E1019" s="45">
        <v>0.97211805555555564</v>
      </c>
      <c r="F1019" s="10">
        <v>1</v>
      </c>
    </row>
    <row r="1020" spans="2:6" x14ac:dyDescent="0.2">
      <c r="B1020"/>
      <c r="E1020" s="45">
        <v>0.97378472222222223</v>
      </c>
      <c r="F1020" s="10">
        <v>1</v>
      </c>
    </row>
    <row r="1021" spans="2:6" x14ac:dyDescent="0.2">
      <c r="B1021"/>
      <c r="E1021" s="45">
        <v>0.97402777777777771</v>
      </c>
      <c r="F1021" s="10">
        <v>1</v>
      </c>
    </row>
    <row r="1022" spans="2:6" x14ac:dyDescent="0.2">
      <c r="B1022"/>
      <c r="E1022" s="45">
        <v>0.97709490740740745</v>
      </c>
      <c r="F1022" s="10">
        <v>1</v>
      </c>
    </row>
    <row r="1023" spans="2:6" x14ac:dyDescent="0.2">
      <c r="B1023"/>
      <c r="E1023" s="45">
        <v>0.97788194444444443</v>
      </c>
      <c r="F1023" s="10">
        <v>1</v>
      </c>
    </row>
    <row r="1024" spans="2:6" x14ac:dyDescent="0.2">
      <c r="B1024"/>
      <c r="E1024" s="45">
        <v>0.97837962962962965</v>
      </c>
      <c r="F1024" s="10">
        <v>1</v>
      </c>
    </row>
    <row r="1025" spans="2:6" x14ac:dyDescent="0.2">
      <c r="B1025"/>
      <c r="E1025" s="45">
        <v>0.97906249999999995</v>
      </c>
      <c r="F1025" s="10">
        <v>1</v>
      </c>
    </row>
    <row r="1026" spans="2:6" x14ac:dyDescent="0.2">
      <c r="B1026"/>
      <c r="E1026" s="45">
        <v>0.98053240740740744</v>
      </c>
      <c r="F1026" s="10">
        <v>1</v>
      </c>
    </row>
    <row r="1027" spans="2:6" x14ac:dyDescent="0.2">
      <c r="B1027"/>
      <c r="E1027" s="45">
        <v>0.98263888888888884</v>
      </c>
      <c r="F1027" s="10">
        <v>1</v>
      </c>
    </row>
    <row r="1028" spans="2:6" x14ac:dyDescent="0.2">
      <c r="B1028"/>
      <c r="E1028" s="45">
        <v>0.98298611111111101</v>
      </c>
      <c r="F1028" s="10">
        <v>1</v>
      </c>
    </row>
    <row r="1029" spans="2:6" x14ac:dyDescent="0.2">
      <c r="B1029"/>
      <c r="E1029" s="45">
        <v>0.98344907407407411</v>
      </c>
      <c r="F1029" s="10">
        <v>1</v>
      </c>
    </row>
    <row r="1030" spans="2:6" x14ac:dyDescent="0.2">
      <c r="B1030"/>
      <c r="E1030" s="45">
        <v>0.98375000000000001</v>
      </c>
      <c r="F1030" s="10">
        <v>1</v>
      </c>
    </row>
    <row r="1031" spans="2:6" x14ac:dyDescent="0.2">
      <c r="B1031"/>
      <c r="E1031" s="45">
        <v>0.98465277777777782</v>
      </c>
      <c r="F1031" s="10">
        <v>1</v>
      </c>
    </row>
    <row r="1032" spans="2:6" x14ac:dyDescent="0.2">
      <c r="B1032"/>
      <c r="E1032" s="45">
        <v>0.98466435185185175</v>
      </c>
      <c r="F1032" s="10">
        <v>1</v>
      </c>
    </row>
    <row r="1033" spans="2:6" x14ac:dyDescent="0.2">
      <c r="B1033"/>
      <c r="E1033" s="45">
        <v>0.98476851851851854</v>
      </c>
      <c r="F1033" s="10">
        <v>1</v>
      </c>
    </row>
    <row r="1034" spans="2:6" x14ac:dyDescent="0.2">
      <c r="B1034"/>
      <c r="E1034" s="45">
        <v>0.98570601851851858</v>
      </c>
      <c r="F1034" s="10">
        <v>1</v>
      </c>
    </row>
    <row r="1035" spans="2:6" x14ac:dyDescent="0.2">
      <c r="B1035"/>
      <c r="E1035" s="45">
        <v>0.98605324074074074</v>
      </c>
      <c r="F1035" s="10">
        <v>1</v>
      </c>
    </row>
    <row r="1036" spans="2:6" x14ac:dyDescent="0.2">
      <c r="B1036"/>
      <c r="E1036" s="45">
        <v>0.98853009259259261</v>
      </c>
      <c r="F1036" s="10">
        <v>1</v>
      </c>
    </row>
    <row r="1037" spans="2:6" x14ac:dyDescent="0.2">
      <c r="B1037"/>
      <c r="E1037" s="45">
        <v>0.99067129629629624</v>
      </c>
      <c r="F1037" s="10">
        <v>1</v>
      </c>
    </row>
    <row r="1038" spans="2:6" x14ac:dyDescent="0.2">
      <c r="B1038"/>
      <c r="E1038" s="45">
        <v>0.99170138888888892</v>
      </c>
      <c r="F1038" s="10">
        <v>1</v>
      </c>
    </row>
    <row r="1039" spans="2:6" x14ac:dyDescent="0.2">
      <c r="B1039"/>
      <c r="E1039" s="45">
        <v>0.99203703703703694</v>
      </c>
      <c r="F1039" s="10">
        <v>1</v>
      </c>
    </row>
    <row r="1040" spans="2:6" x14ac:dyDescent="0.2">
      <c r="B1040"/>
      <c r="E1040" s="45">
        <v>0.99259259259259258</v>
      </c>
      <c r="F1040" s="10">
        <v>1</v>
      </c>
    </row>
    <row r="1041" spans="2:6" x14ac:dyDescent="0.2">
      <c r="B1041"/>
      <c r="E1041" s="45">
        <v>0.99266203703703704</v>
      </c>
      <c r="F1041" s="10">
        <v>1</v>
      </c>
    </row>
    <row r="1042" spans="2:6" x14ac:dyDescent="0.2">
      <c r="B1042"/>
      <c r="E1042" s="45">
        <v>0.99350694444444443</v>
      </c>
      <c r="F1042" s="10">
        <v>1</v>
      </c>
    </row>
    <row r="1043" spans="2:6" x14ac:dyDescent="0.2">
      <c r="B1043"/>
      <c r="E1043" s="45">
        <v>0.99373842592592598</v>
      </c>
      <c r="F1043" s="10">
        <v>1</v>
      </c>
    </row>
    <row r="1044" spans="2:6" x14ac:dyDescent="0.2">
      <c r="B1044"/>
      <c r="E1044" s="45">
        <v>0.99672453703703701</v>
      </c>
      <c r="F1044" s="10">
        <v>1</v>
      </c>
    </row>
    <row r="1045" spans="2:6" x14ac:dyDescent="0.2">
      <c r="B1045"/>
      <c r="E1045" s="45">
        <v>0.99803240740740751</v>
      </c>
      <c r="F1045" s="10">
        <v>1</v>
      </c>
    </row>
    <row r="1046" spans="2:6" x14ac:dyDescent="0.2">
      <c r="B1046"/>
      <c r="E1046" s="45">
        <v>0.99836805555555552</v>
      </c>
      <c r="F1046" s="10">
        <v>1</v>
      </c>
    </row>
    <row r="1047" spans="2:6" x14ac:dyDescent="0.2">
      <c r="B1047"/>
      <c r="E1047" s="45">
        <v>0.99905092592592604</v>
      </c>
      <c r="F1047" s="10">
        <v>1</v>
      </c>
    </row>
    <row r="1048" spans="2:6" x14ac:dyDescent="0.2">
      <c r="B1048"/>
    </row>
    <row r="1049" spans="2:6" x14ac:dyDescent="0.2">
      <c r="B1049"/>
    </row>
    <row r="1050" spans="2:6" x14ac:dyDescent="0.2">
      <c r="B1050"/>
    </row>
    <row r="1051" spans="2:6" x14ac:dyDescent="0.2">
      <c r="B1051"/>
    </row>
    <row r="1052" spans="2:6" x14ac:dyDescent="0.2">
      <c r="B1052"/>
    </row>
    <row r="1053" spans="2:6" x14ac:dyDescent="0.2">
      <c r="B1053"/>
    </row>
    <row r="1054" spans="2:6" x14ac:dyDescent="0.2">
      <c r="B1054"/>
    </row>
    <row r="1055" spans="2:6" x14ac:dyDescent="0.2">
      <c r="B1055"/>
    </row>
    <row r="1056" spans="2:6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  <row r="1113" spans="2:2" x14ac:dyDescent="0.2">
      <c r="B1113"/>
    </row>
    <row r="1114" spans="2:2" x14ac:dyDescent="0.2">
      <c r="B1114"/>
    </row>
    <row r="1115" spans="2:2" x14ac:dyDescent="0.2">
      <c r="B1115"/>
    </row>
    <row r="1116" spans="2:2" x14ac:dyDescent="0.2">
      <c r="B1116"/>
    </row>
    <row r="1117" spans="2:2" x14ac:dyDescent="0.2">
      <c r="B1117"/>
    </row>
    <row r="1118" spans="2:2" x14ac:dyDescent="0.2">
      <c r="B1118"/>
    </row>
    <row r="1119" spans="2:2" x14ac:dyDescent="0.2">
      <c r="B1119"/>
    </row>
    <row r="1120" spans="2:2" x14ac:dyDescent="0.2">
      <c r="B1120"/>
    </row>
    <row r="1121" spans="2:2" x14ac:dyDescent="0.2">
      <c r="B1121"/>
    </row>
    <row r="1122" spans="2:2" x14ac:dyDescent="0.2">
      <c r="B1122"/>
    </row>
    <row r="1123" spans="2:2" x14ac:dyDescent="0.2">
      <c r="B1123"/>
    </row>
    <row r="1124" spans="2:2" x14ac:dyDescent="0.2">
      <c r="B1124"/>
    </row>
    <row r="1125" spans="2:2" x14ac:dyDescent="0.2">
      <c r="B1125"/>
    </row>
    <row r="1126" spans="2:2" x14ac:dyDescent="0.2">
      <c r="B1126"/>
    </row>
    <row r="1127" spans="2:2" x14ac:dyDescent="0.2">
      <c r="B1127"/>
    </row>
    <row r="1128" spans="2:2" x14ac:dyDescent="0.2">
      <c r="B1128"/>
    </row>
    <row r="1129" spans="2:2" x14ac:dyDescent="0.2">
      <c r="B1129"/>
    </row>
    <row r="1130" spans="2:2" x14ac:dyDescent="0.2">
      <c r="B1130"/>
    </row>
    <row r="1131" spans="2:2" x14ac:dyDescent="0.2">
      <c r="B1131"/>
    </row>
    <row r="1132" spans="2:2" x14ac:dyDescent="0.2">
      <c r="B1132"/>
    </row>
    <row r="1133" spans="2:2" x14ac:dyDescent="0.2">
      <c r="B1133"/>
    </row>
    <row r="1134" spans="2:2" x14ac:dyDescent="0.2">
      <c r="B1134"/>
    </row>
    <row r="1135" spans="2:2" x14ac:dyDescent="0.2">
      <c r="B1135"/>
    </row>
    <row r="1136" spans="2:2" x14ac:dyDescent="0.2">
      <c r="B1136"/>
    </row>
    <row r="1137" spans="2:2" x14ac:dyDescent="0.2">
      <c r="B1137"/>
    </row>
    <row r="1138" spans="2:2" x14ac:dyDescent="0.2">
      <c r="B1138"/>
    </row>
    <row r="1139" spans="2:2" x14ac:dyDescent="0.2">
      <c r="B1139"/>
    </row>
    <row r="1140" spans="2:2" x14ac:dyDescent="0.2">
      <c r="B1140"/>
    </row>
    <row r="1141" spans="2:2" x14ac:dyDescent="0.2">
      <c r="B1141"/>
    </row>
    <row r="1142" spans="2:2" x14ac:dyDescent="0.2">
      <c r="B1142"/>
    </row>
    <row r="1143" spans="2:2" x14ac:dyDescent="0.2">
      <c r="B1143"/>
    </row>
    <row r="1144" spans="2:2" x14ac:dyDescent="0.2">
      <c r="B1144"/>
    </row>
    <row r="1145" spans="2:2" x14ac:dyDescent="0.2">
      <c r="B1145"/>
    </row>
    <row r="1146" spans="2:2" x14ac:dyDescent="0.2">
      <c r="B1146"/>
    </row>
    <row r="1147" spans="2:2" x14ac:dyDescent="0.2">
      <c r="B1147"/>
    </row>
    <row r="1148" spans="2:2" x14ac:dyDescent="0.2">
      <c r="B1148"/>
    </row>
    <row r="1149" spans="2:2" x14ac:dyDescent="0.2">
      <c r="B1149"/>
    </row>
    <row r="1150" spans="2:2" x14ac:dyDescent="0.2">
      <c r="B1150"/>
    </row>
    <row r="1151" spans="2:2" x14ac:dyDescent="0.2">
      <c r="B1151"/>
    </row>
    <row r="1152" spans="2:2" x14ac:dyDescent="0.2">
      <c r="B1152"/>
    </row>
    <row r="1153" spans="2:2" x14ac:dyDescent="0.2">
      <c r="B1153"/>
    </row>
    <row r="1154" spans="2:2" x14ac:dyDescent="0.2">
      <c r="B1154"/>
    </row>
    <row r="1155" spans="2:2" x14ac:dyDescent="0.2">
      <c r="B1155"/>
    </row>
    <row r="1156" spans="2:2" x14ac:dyDescent="0.2">
      <c r="B1156"/>
    </row>
    <row r="1157" spans="2:2" x14ac:dyDescent="0.2">
      <c r="B1157"/>
    </row>
    <row r="1158" spans="2:2" x14ac:dyDescent="0.2">
      <c r="B1158"/>
    </row>
    <row r="1159" spans="2:2" x14ac:dyDescent="0.2">
      <c r="B1159"/>
    </row>
    <row r="1160" spans="2:2" x14ac:dyDescent="0.2">
      <c r="B1160"/>
    </row>
    <row r="1161" spans="2:2" x14ac:dyDescent="0.2">
      <c r="B1161"/>
    </row>
    <row r="1162" spans="2:2" x14ac:dyDescent="0.2">
      <c r="B1162"/>
    </row>
    <row r="1163" spans="2:2" x14ac:dyDescent="0.2">
      <c r="B1163"/>
    </row>
    <row r="1164" spans="2:2" x14ac:dyDescent="0.2">
      <c r="B1164"/>
    </row>
    <row r="1165" spans="2:2" x14ac:dyDescent="0.2">
      <c r="B1165"/>
    </row>
    <row r="1166" spans="2:2" x14ac:dyDescent="0.2">
      <c r="B1166"/>
    </row>
    <row r="1167" spans="2:2" x14ac:dyDescent="0.2">
      <c r="B1167"/>
    </row>
    <row r="1168" spans="2:2" x14ac:dyDescent="0.2">
      <c r="B1168"/>
    </row>
    <row r="1169" spans="2:2" x14ac:dyDescent="0.2">
      <c r="B1169"/>
    </row>
    <row r="1170" spans="2:2" x14ac:dyDescent="0.2">
      <c r="B1170"/>
    </row>
    <row r="1171" spans="2:2" x14ac:dyDescent="0.2">
      <c r="B1171"/>
    </row>
    <row r="1172" spans="2:2" x14ac:dyDescent="0.2">
      <c r="B1172"/>
    </row>
    <row r="1173" spans="2:2" x14ac:dyDescent="0.2">
      <c r="B1173"/>
    </row>
    <row r="1174" spans="2:2" x14ac:dyDescent="0.2">
      <c r="B1174"/>
    </row>
    <row r="1175" spans="2:2" x14ac:dyDescent="0.2">
      <c r="B1175"/>
    </row>
    <row r="1176" spans="2:2" x14ac:dyDescent="0.2">
      <c r="B1176"/>
    </row>
    <row r="1177" spans="2:2" x14ac:dyDescent="0.2">
      <c r="B1177"/>
    </row>
    <row r="1178" spans="2:2" x14ac:dyDescent="0.2">
      <c r="B1178"/>
    </row>
    <row r="1179" spans="2:2" x14ac:dyDescent="0.2">
      <c r="B1179"/>
    </row>
    <row r="1180" spans="2:2" x14ac:dyDescent="0.2">
      <c r="B1180"/>
    </row>
    <row r="1181" spans="2:2" x14ac:dyDescent="0.2">
      <c r="B1181"/>
    </row>
    <row r="1182" spans="2:2" x14ac:dyDescent="0.2">
      <c r="B1182"/>
    </row>
    <row r="1183" spans="2:2" x14ac:dyDescent="0.2">
      <c r="B1183"/>
    </row>
    <row r="1184" spans="2:2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  <row r="1543" spans="2:2" x14ac:dyDescent="0.2">
      <c r="B1543"/>
    </row>
    <row r="1544" spans="2:2" x14ac:dyDescent="0.2">
      <c r="B1544"/>
    </row>
    <row r="1545" spans="2:2" x14ac:dyDescent="0.2">
      <c r="B1545"/>
    </row>
    <row r="1546" spans="2:2" x14ac:dyDescent="0.2">
      <c r="B1546"/>
    </row>
    <row r="1547" spans="2:2" x14ac:dyDescent="0.2">
      <c r="B1547"/>
    </row>
    <row r="1548" spans="2:2" x14ac:dyDescent="0.2">
      <c r="B1548"/>
    </row>
    <row r="1549" spans="2:2" x14ac:dyDescent="0.2">
      <c r="B1549"/>
    </row>
    <row r="1550" spans="2:2" x14ac:dyDescent="0.2">
      <c r="B1550"/>
    </row>
    <row r="1551" spans="2:2" x14ac:dyDescent="0.2">
      <c r="B1551"/>
    </row>
    <row r="1552" spans="2:2" x14ac:dyDescent="0.2">
      <c r="B1552"/>
    </row>
    <row r="1553" spans="2:2" x14ac:dyDescent="0.2">
      <c r="B1553"/>
    </row>
    <row r="1554" spans="2:2" x14ac:dyDescent="0.2">
      <c r="B1554"/>
    </row>
    <row r="1555" spans="2:2" x14ac:dyDescent="0.2">
      <c r="B1555"/>
    </row>
    <row r="1556" spans="2:2" x14ac:dyDescent="0.2">
      <c r="B1556"/>
    </row>
    <row r="1557" spans="2:2" x14ac:dyDescent="0.2">
      <c r="B1557"/>
    </row>
    <row r="1558" spans="2:2" x14ac:dyDescent="0.2">
      <c r="B1558"/>
    </row>
    <row r="1559" spans="2:2" x14ac:dyDescent="0.2">
      <c r="B1559"/>
    </row>
    <row r="1560" spans="2:2" x14ac:dyDescent="0.2">
      <c r="B1560"/>
    </row>
    <row r="1561" spans="2:2" x14ac:dyDescent="0.2">
      <c r="B1561"/>
    </row>
    <row r="1562" spans="2:2" x14ac:dyDescent="0.2">
      <c r="B1562"/>
    </row>
    <row r="1563" spans="2:2" x14ac:dyDescent="0.2">
      <c r="B1563"/>
    </row>
    <row r="1564" spans="2:2" x14ac:dyDescent="0.2">
      <c r="B1564"/>
    </row>
    <row r="1565" spans="2:2" x14ac:dyDescent="0.2">
      <c r="B1565"/>
    </row>
    <row r="1566" spans="2:2" x14ac:dyDescent="0.2">
      <c r="B1566"/>
    </row>
    <row r="1567" spans="2:2" x14ac:dyDescent="0.2">
      <c r="B1567"/>
    </row>
    <row r="1568" spans="2:2" x14ac:dyDescent="0.2">
      <c r="B1568"/>
    </row>
    <row r="1569" spans="2:2" x14ac:dyDescent="0.2">
      <c r="B1569"/>
    </row>
    <row r="1570" spans="2:2" x14ac:dyDescent="0.2">
      <c r="B1570"/>
    </row>
    <row r="1571" spans="2:2" x14ac:dyDescent="0.2">
      <c r="B1571"/>
    </row>
    <row r="1572" spans="2:2" x14ac:dyDescent="0.2">
      <c r="B1572"/>
    </row>
    <row r="1573" spans="2:2" x14ac:dyDescent="0.2">
      <c r="B1573"/>
    </row>
    <row r="1574" spans="2:2" x14ac:dyDescent="0.2">
      <c r="B1574"/>
    </row>
    <row r="1575" spans="2:2" x14ac:dyDescent="0.2">
      <c r="B1575"/>
    </row>
    <row r="1576" spans="2:2" x14ac:dyDescent="0.2">
      <c r="B1576"/>
    </row>
    <row r="1577" spans="2:2" x14ac:dyDescent="0.2">
      <c r="B1577"/>
    </row>
    <row r="1578" spans="2:2" x14ac:dyDescent="0.2">
      <c r="B1578"/>
    </row>
    <row r="1579" spans="2:2" x14ac:dyDescent="0.2">
      <c r="B1579"/>
    </row>
    <row r="1580" spans="2:2" x14ac:dyDescent="0.2">
      <c r="B1580"/>
    </row>
    <row r="1581" spans="2:2" x14ac:dyDescent="0.2">
      <c r="B1581"/>
    </row>
    <row r="1582" spans="2:2" x14ac:dyDescent="0.2">
      <c r="B1582"/>
    </row>
    <row r="1583" spans="2:2" x14ac:dyDescent="0.2">
      <c r="B1583"/>
    </row>
    <row r="1584" spans="2:2" x14ac:dyDescent="0.2">
      <c r="B1584"/>
    </row>
    <row r="1585" spans="2:2" x14ac:dyDescent="0.2">
      <c r="B1585"/>
    </row>
    <row r="1586" spans="2:2" x14ac:dyDescent="0.2">
      <c r="B1586"/>
    </row>
    <row r="1587" spans="2:2" x14ac:dyDescent="0.2">
      <c r="B1587"/>
    </row>
    <row r="1588" spans="2:2" x14ac:dyDescent="0.2">
      <c r="B1588"/>
    </row>
    <row r="1589" spans="2:2" x14ac:dyDescent="0.2">
      <c r="B1589"/>
    </row>
    <row r="1590" spans="2:2" x14ac:dyDescent="0.2">
      <c r="B1590"/>
    </row>
    <row r="1591" spans="2:2" x14ac:dyDescent="0.2">
      <c r="B1591"/>
    </row>
    <row r="1592" spans="2:2" x14ac:dyDescent="0.2">
      <c r="B1592"/>
    </row>
    <row r="1593" spans="2:2" x14ac:dyDescent="0.2">
      <c r="B1593"/>
    </row>
    <row r="1594" spans="2:2" x14ac:dyDescent="0.2">
      <c r="B1594"/>
    </row>
    <row r="1595" spans="2:2" x14ac:dyDescent="0.2">
      <c r="B1595"/>
    </row>
    <row r="1596" spans="2:2" x14ac:dyDescent="0.2">
      <c r="B1596"/>
    </row>
    <row r="1597" spans="2:2" x14ac:dyDescent="0.2">
      <c r="B1597"/>
    </row>
    <row r="1598" spans="2:2" x14ac:dyDescent="0.2">
      <c r="B1598"/>
    </row>
    <row r="1599" spans="2:2" x14ac:dyDescent="0.2">
      <c r="B1599"/>
    </row>
    <row r="1600" spans="2:2" x14ac:dyDescent="0.2">
      <c r="B1600"/>
    </row>
    <row r="1601" spans="2:2" x14ac:dyDescent="0.2">
      <c r="B1601"/>
    </row>
    <row r="1602" spans="2:2" x14ac:dyDescent="0.2">
      <c r="B1602"/>
    </row>
    <row r="1603" spans="2:2" x14ac:dyDescent="0.2">
      <c r="B1603"/>
    </row>
    <row r="1604" spans="2:2" x14ac:dyDescent="0.2">
      <c r="B1604"/>
    </row>
    <row r="1605" spans="2:2" x14ac:dyDescent="0.2">
      <c r="B1605"/>
    </row>
    <row r="1606" spans="2:2" x14ac:dyDescent="0.2">
      <c r="B1606"/>
    </row>
    <row r="1607" spans="2:2" x14ac:dyDescent="0.2">
      <c r="B1607"/>
    </row>
    <row r="1608" spans="2:2" x14ac:dyDescent="0.2">
      <c r="B1608"/>
    </row>
    <row r="1609" spans="2:2" x14ac:dyDescent="0.2">
      <c r="B1609"/>
    </row>
    <row r="1610" spans="2:2" x14ac:dyDescent="0.2">
      <c r="B1610"/>
    </row>
    <row r="1611" spans="2:2" x14ac:dyDescent="0.2">
      <c r="B1611"/>
    </row>
    <row r="1612" spans="2:2" x14ac:dyDescent="0.2">
      <c r="B1612"/>
    </row>
    <row r="1613" spans="2:2" x14ac:dyDescent="0.2">
      <c r="B1613"/>
    </row>
    <row r="1614" spans="2:2" x14ac:dyDescent="0.2">
      <c r="B1614"/>
    </row>
    <row r="1615" spans="2:2" x14ac:dyDescent="0.2">
      <c r="B1615"/>
    </row>
    <row r="1616" spans="2:2" x14ac:dyDescent="0.2">
      <c r="B1616"/>
    </row>
    <row r="1617" spans="2:2" x14ac:dyDescent="0.2">
      <c r="B1617"/>
    </row>
    <row r="1618" spans="2:2" x14ac:dyDescent="0.2">
      <c r="B1618"/>
    </row>
    <row r="1619" spans="2:2" x14ac:dyDescent="0.2">
      <c r="B1619"/>
    </row>
    <row r="1620" spans="2:2" x14ac:dyDescent="0.2">
      <c r="B1620"/>
    </row>
    <row r="1621" spans="2:2" x14ac:dyDescent="0.2">
      <c r="B1621"/>
    </row>
    <row r="1622" spans="2:2" x14ac:dyDescent="0.2">
      <c r="B1622"/>
    </row>
    <row r="1623" spans="2:2" x14ac:dyDescent="0.2">
      <c r="B1623"/>
    </row>
    <row r="1624" spans="2:2" x14ac:dyDescent="0.2">
      <c r="B1624"/>
    </row>
    <row r="1625" spans="2:2" x14ac:dyDescent="0.2">
      <c r="B1625"/>
    </row>
    <row r="1626" spans="2:2" x14ac:dyDescent="0.2">
      <c r="B1626"/>
    </row>
    <row r="1627" spans="2:2" x14ac:dyDescent="0.2">
      <c r="B1627"/>
    </row>
    <row r="1628" spans="2:2" x14ac:dyDescent="0.2">
      <c r="B1628"/>
    </row>
    <row r="1629" spans="2:2" x14ac:dyDescent="0.2">
      <c r="B1629"/>
    </row>
    <row r="1630" spans="2:2" x14ac:dyDescent="0.2">
      <c r="B1630"/>
    </row>
    <row r="1631" spans="2:2" x14ac:dyDescent="0.2">
      <c r="B1631"/>
    </row>
    <row r="1632" spans="2:2" x14ac:dyDescent="0.2">
      <c r="B1632"/>
    </row>
    <row r="1633" spans="2:2" x14ac:dyDescent="0.2">
      <c r="B1633"/>
    </row>
    <row r="1634" spans="2:2" x14ac:dyDescent="0.2">
      <c r="B1634"/>
    </row>
    <row r="1635" spans="2:2" x14ac:dyDescent="0.2">
      <c r="B1635"/>
    </row>
    <row r="1636" spans="2:2" x14ac:dyDescent="0.2">
      <c r="B1636"/>
    </row>
    <row r="1637" spans="2:2" x14ac:dyDescent="0.2">
      <c r="B1637"/>
    </row>
    <row r="1638" spans="2:2" x14ac:dyDescent="0.2">
      <c r="B1638"/>
    </row>
    <row r="1639" spans="2:2" x14ac:dyDescent="0.2">
      <c r="B1639"/>
    </row>
    <row r="1640" spans="2:2" x14ac:dyDescent="0.2">
      <c r="B1640"/>
    </row>
    <row r="1641" spans="2:2" x14ac:dyDescent="0.2">
      <c r="B1641"/>
    </row>
    <row r="1642" spans="2:2" x14ac:dyDescent="0.2">
      <c r="B1642"/>
    </row>
    <row r="1643" spans="2:2" x14ac:dyDescent="0.2">
      <c r="B1643"/>
    </row>
    <row r="1644" spans="2:2" x14ac:dyDescent="0.2">
      <c r="B1644"/>
    </row>
    <row r="1645" spans="2:2" x14ac:dyDescent="0.2">
      <c r="B1645"/>
    </row>
    <row r="1646" spans="2:2" x14ac:dyDescent="0.2">
      <c r="B1646"/>
    </row>
    <row r="1647" spans="2:2" x14ac:dyDescent="0.2">
      <c r="B1647"/>
    </row>
    <row r="1648" spans="2:2" x14ac:dyDescent="0.2">
      <c r="B1648"/>
    </row>
    <row r="1649" spans="2:2" x14ac:dyDescent="0.2">
      <c r="B1649"/>
    </row>
    <row r="1650" spans="2:2" x14ac:dyDescent="0.2">
      <c r="B1650"/>
    </row>
    <row r="1651" spans="2:2" x14ac:dyDescent="0.2">
      <c r="B1651"/>
    </row>
    <row r="1652" spans="2:2" x14ac:dyDescent="0.2">
      <c r="B1652"/>
    </row>
    <row r="1653" spans="2:2" x14ac:dyDescent="0.2">
      <c r="B1653"/>
    </row>
    <row r="1654" spans="2:2" x14ac:dyDescent="0.2">
      <c r="B1654"/>
    </row>
    <row r="1655" spans="2:2" x14ac:dyDescent="0.2">
      <c r="B1655"/>
    </row>
    <row r="1656" spans="2:2" x14ac:dyDescent="0.2">
      <c r="B1656"/>
    </row>
    <row r="1657" spans="2:2" x14ac:dyDescent="0.2">
      <c r="B1657"/>
    </row>
    <row r="1658" spans="2:2" x14ac:dyDescent="0.2">
      <c r="B1658"/>
    </row>
    <row r="1659" spans="2:2" x14ac:dyDescent="0.2">
      <c r="B1659"/>
    </row>
    <row r="1660" spans="2:2" x14ac:dyDescent="0.2">
      <c r="B1660"/>
    </row>
    <row r="1661" spans="2:2" x14ac:dyDescent="0.2">
      <c r="B1661"/>
    </row>
    <row r="1662" spans="2:2" x14ac:dyDescent="0.2">
      <c r="B1662"/>
    </row>
    <row r="1663" spans="2:2" x14ac:dyDescent="0.2">
      <c r="B1663"/>
    </row>
    <row r="1664" spans="2:2" x14ac:dyDescent="0.2">
      <c r="B1664"/>
    </row>
    <row r="1665" spans="2:2" x14ac:dyDescent="0.2">
      <c r="B1665"/>
    </row>
    <row r="1666" spans="2:2" x14ac:dyDescent="0.2">
      <c r="B1666"/>
    </row>
    <row r="1667" spans="2:2" x14ac:dyDescent="0.2">
      <c r="B1667"/>
    </row>
    <row r="1668" spans="2:2" x14ac:dyDescent="0.2">
      <c r="B1668"/>
    </row>
    <row r="1669" spans="2:2" x14ac:dyDescent="0.2">
      <c r="B1669"/>
    </row>
    <row r="1670" spans="2:2" x14ac:dyDescent="0.2">
      <c r="B1670"/>
    </row>
    <row r="1671" spans="2:2" x14ac:dyDescent="0.2">
      <c r="B1671"/>
    </row>
    <row r="1672" spans="2:2" x14ac:dyDescent="0.2">
      <c r="B1672"/>
    </row>
    <row r="1673" spans="2:2" x14ac:dyDescent="0.2">
      <c r="B1673"/>
    </row>
    <row r="1674" spans="2:2" x14ac:dyDescent="0.2">
      <c r="B1674"/>
    </row>
    <row r="1675" spans="2:2" x14ac:dyDescent="0.2">
      <c r="B1675"/>
    </row>
    <row r="1676" spans="2:2" x14ac:dyDescent="0.2">
      <c r="B1676"/>
    </row>
    <row r="1677" spans="2:2" x14ac:dyDescent="0.2">
      <c r="B1677"/>
    </row>
    <row r="1678" spans="2:2" x14ac:dyDescent="0.2">
      <c r="B1678"/>
    </row>
    <row r="1679" spans="2:2" x14ac:dyDescent="0.2">
      <c r="B1679"/>
    </row>
    <row r="1680" spans="2:2" x14ac:dyDescent="0.2">
      <c r="B1680"/>
    </row>
    <row r="1681" spans="2:2" x14ac:dyDescent="0.2">
      <c r="B1681"/>
    </row>
    <row r="1682" spans="2:2" x14ac:dyDescent="0.2">
      <c r="B1682"/>
    </row>
    <row r="1683" spans="2:2" x14ac:dyDescent="0.2">
      <c r="B1683"/>
    </row>
    <row r="1684" spans="2:2" x14ac:dyDescent="0.2">
      <c r="B1684"/>
    </row>
    <row r="1685" spans="2:2" x14ac:dyDescent="0.2">
      <c r="B1685"/>
    </row>
    <row r="1686" spans="2:2" x14ac:dyDescent="0.2">
      <c r="B1686"/>
    </row>
    <row r="1687" spans="2:2" x14ac:dyDescent="0.2">
      <c r="B1687"/>
    </row>
    <row r="1688" spans="2:2" x14ac:dyDescent="0.2">
      <c r="B1688"/>
    </row>
    <row r="1689" spans="2:2" x14ac:dyDescent="0.2">
      <c r="B1689"/>
    </row>
    <row r="1690" spans="2:2" x14ac:dyDescent="0.2">
      <c r="B1690"/>
    </row>
    <row r="1691" spans="2:2" x14ac:dyDescent="0.2">
      <c r="B1691"/>
    </row>
    <row r="1692" spans="2:2" x14ac:dyDescent="0.2">
      <c r="B1692"/>
    </row>
    <row r="1693" spans="2:2" x14ac:dyDescent="0.2">
      <c r="B1693"/>
    </row>
    <row r="1694" spans="2:2" x14ac:dyDescent="0.2">
      <c r="B1694"/>
    </row>
    <row r="1695" spans="2:2" x14ac:dyDescent="0.2">
      <c r="B1695"/>
    </row>
    <row r="1696" spans="2:2" x14ac:dyDescent="0.2">
      <c r="B1696"/>
    </row>
    <row r="1697" spans="2:2" x14ac:dyDescent="0.2">
      <c r="B1697"/>
    </row>
    <row r="1698" spans="2:2" x14ac:dyDescent="0.2">
      <c r="B1698"/>
    </row>
    <row r="1699" spans="2:2" x14ac:dyDescent="0.2">
      <c r="B1699"/>
    </row>
    <row r="1700" spans="2:2" x14ac:dyDescent="0.2">
      <c r="B1700"/>
    </row>
    <row r="1701" spans="2:2" x14ac:dyDescent="0.2">
      <c r="B1701"/>
    </row>
    <row r="1702" spans="2:2" x14ac:dyDescent="0.2">
      <c r="B1702"/>
    </row>
    <row r="1703" spans="2:2" x14ac:dyDescent="0.2">
      <c r="B1703"/>
    </row>
    <row r="1704" spans="2:2" x14ac:dyDescent="0.2">
      <c r="B1704"/>
    </row>
    <row r="1705" spans="2:2" x14ac:dyDescent="0.2">
      <c r="B1705"/>
    </row>
    <row r="1706" spans="2:2" x14ac:dyDescent="0.2">
      <c r="B1706"/>
    </row>
    <row r="1707" spans="2:2" x14ac:dyDescent="0.2">
      <c r="B1707"/>
    </row>
    <row r="1708" spans="2:2" x14ac:dyDescent="0.2">
      <c r="B1708"/>
    </row>
    <row r="1709" spans="2:2" x14ac:dyDescent="0.2">
      <c r="B1709"/>
    </row>
    <row r="1710" spans="2:2" x14ac:dyDescent="0.2">
      <c r="B1710"/>
    </row>
    <row r="1711" spans="2:2" x14ac:dyDescent="0.2">
      <c r="B1711"/>
    </row>
    <row r="1712" spans="2:2" x14ac:dyDescent="0.2">
      <c r="B1712"/>
    </row>
    <row r="1713" spans="2:2" x14ac:dyDescent="0.2">
      <c r="B1713"/>
    </row>
    <row r="1714" spans="2:2" x14ac:dyDescent="0.2">
      <c r="B1714"/>
    </row>
    <row r="1715" spans="2:2" x14ac:dyDescent="0.2">
      <c r="B1715"/>
    </row>
    <row r="1716" spans="2:2" x14ac:dyDescent="0.2">
      <c r="B1716"/>
    </row>
    <row r="1717" spans="2:2" x14ac:dyDescent="0.2">
      <c r="B1717"/>
    </row>
    <row r="1718" spans="2:2" x14ac:dyDescent="0.2">
      <c r="B1718"/>
    </row>
    <row r="1719" spans="2:2" x14ac:dyDescent="0.2">
      <c r="B1719"/>
    </row>
    <row r="1720" spans="2:2" x14ac:dyDescent="0.2">
      <c r="B1720"/>
    </row>
    <row r="1721" spans="2:2" x14ac:dyDescent="0.2">
      <c r="B1721"/>
    </row>
    <row r="1722" spans="2:2" x14ac:dyDescent="0.2">
      <c r="B1722"/>
    </row>
    <row r="1723" spans="2:2" x14ac:dyDescent="0.2">
      <c r="B1723"/>
    </row>
    <row r="1724" spans="2:2" x14ac:dyDescent="0.2">
      <c r="B1724"/>
    </row>
    <row r="1725" spans="2:2" x14ac:dyDescent="0.2">
      <c r="B1725"/>
    </row>
    <row r="1726" spans="2:2" x14ac:dyDescent="0.2">
      <c r="B1726"/>
    </row>
    <row r="1727" spans="2:2" x14ac:dyDescent="0.2">
      <c r="B1727"/>
    </row>
    <row r="1728" spans="2:2" x14ac:dyDescent="0.2">
      <c r="B1728"/>
    </row>
    <row r="1729" spans="2:2" x14ac:dyDescent="0.2">
      <c r="B1729"/>
    </row>
    <row r="1730" spans="2:2" x14ac:dyDescent="0.2">
      <c r="B1730"/>
    </row>
    <row r="1731" spans="2:2" x14ac:dyDescent="0.2">
      <c r="B1731"/>
    </row>
    <row r="1732" spans="2:2" x14ac:dyDescent="0.2">
      <c r="B1732"/>
    </row>
    <row r="1733" spans="2:2" x14ac:dyDescent="0.2">
      <c r="B1733"/>
    </row>
    <row r="1734" spans="2:2" x14ac:dyDescent="0.2">
      <c r="B1734"/>
    </row>
    <row r="1735" spans="2:2" x14ac:dyDescent="0.2">
      <c r="B1735"/>
    </row>
    <row r="1736" spans="2:2" x14ac:dyDescent="0.2">
      <c r="B1736"/>
    </row>
    <row r="1737" spans="2:2" x14ac:dyDescent="0.2">
      <c r="B1737"/>
    </row>
    <row r="1738" spans="2:2" x14ac:dyDescent="0.2">
      <c r="B1738"/>
    </row>
    <row r="1739" spans="2:2" x14ac:dyDescent="0.2">
      <c r="B1739"/>
    </row>
    <row r="1740" spans="2:2" x14ac:dyDescent="0.2">
      <c r="B1740"/>
    </row>
    <row r="1741" spans="2:2" x14ac:dyDescent="0.2">
      <c r="B1741"/>
    </row>
    <row r="1742" spans="2:2" x14ac:dyDescent="0.2">
      <c r="B1742"/>
    </row>
    <row r="1743" spans="2:2" x14ac:dyDescent="0.2">
      <c r="B1743"/>
    </row>
    <row r="1744" spans="2:2" x14ac:dyDescent="0.2">
      <c r="B1744"/>
    </row>
    <row r="1745" spans="2:2" x14ac:dyDescent="0.2">
      <c r="B1745"/>
    </row>
    <row r="1746" spans="2:2" x14ac:dyDescent="0.2">
      <c r="B1746"/>
    </row>
    <row r="1747" spans="2:2" x14ac:dyDescent="0.2">
      <c r="B1747"/>
    </row>
    <row r="1748" spans="2:2" x14ac:dyDescent="0.2">
      <c r="B1748"/>
    </row>
    <row r="1749" spans="2:2" x14ac:dyDescent="0.2">
      <c r="B1749"/>
    </row>
    <row r="1750" spans="2:2" x14ac:dyDescent="0.2">
      <c r="B1750"/>
    </row>
    <row r="1751" spans="2:2" x14ac:dyDescent="0.2">
      <c r="B1751"/>
    </row>
    <row r="1752" spans="2:2" x14ac:dyDescent="0.2">
      <c r="B1752"/>
    </row>
    <row r="1753" spans="2:2" x14ac:dyDescent="0.2">
      <c r="B1753"/>
    </row>
    <row r="1754" spans="2:2" x14ac:dyDescent="0.2">
      <c r="B1754"/>
    </row>
    <row r="1755" spans="2:2" x14ac:dyDescent="0.2">
      <c r="B1755"/>
    </row>
    <row r="1756" spans="2:2" x14ac:dyDescent="0.2">
      <c r="B1756"/>
    </row>
    <row r="1757" spans="2:2" x14ac:dyDescent="0.2">
      <c r="B1757"/>
    </row>
    <row r="1758" spans="2:2" x14ac:dyDescent="0.2">
      <c r="B1758"/>
    </row>
    <row r="1759" spans="2:2" x14ac:dyDescent="0.2">
      <c r="B1759"/>
    </row>
    <row r="1760" spans="2:2" x14ac:dyDescent="0.2">
      <c r="B1760"/>
    </row>
    <row r="1761" spans="2:2" x14ac:dyDescent="0.2">
      <c r="B1761"/>
    </row>
    <row r="1762" spans="2:2" x14ac:dyDescent="0.2">
      <c r="B1762"/>
    </row>
    <row r="1763" spans="2:2" x14ac:dyDescent="0.2">
      <c r="B1763"/>
    </row>
    <row r="1764" spans="2:2" x14ac:dyDescent="0.2">
      <c r="B1764"/>
    </row>
    <row r="1765" spans="2:2" x14ac:dyDescent="0.2">
      <c r="B1765"/>
    </row>
    <row r="1766" spans="2:2" x14ac:dyDescent="0.2">
      <c r="B1766"/>
    </row>
    <row r="1767" spans="2:2" x14ac:dyDescent="0.2">
      <c r="B1767"/>
    </row>
    <row r="1768" spans="2:2" x14ac:dyDescent="0.2">
      <c r="B1768"/>
    </row>
    <row r="1769" spans="2:2" x14ac:dyDescent="0.2">
      <c r="B1769"/>
    </row>
    <row r="1770" spans="2:2" x14ac:dyDescent="0.2">
      <c r="B1770"/>
    </row>
    <row r="1771" spans="2:2" x14ac:dyDescent="0.2">
      <c r="B1771"/>
    </row>
    <row r="1772" spans="2:2" x14ac:dyDescent="0.2">
      <c r="B1772"/>
    </row>
    <row r="1773" spans="2:2" x14ac:dyDescent="0.2">
      <c r="B1773"/>
    </row>
    <row r="1774" spans="2:2" x14ac:dyDescent="0.2">
      <c r="B1774"/>
    </row>
    <row r="1775" spans="2:2" x14ac:dyDescent="0.2">
      <c r="B1775"/>
    </row>
    <row r="1776" spans="2:2" x14ac:dyDescent="0.2">
      <c r="B1776"/>
    </row>
    <row r="1777" spans="2:2" x14ac:dyDescent="0.2">
      <c r="B1777"/>
    </row>
    <row r="1778" spans="2:2" x14ac:dyDescent="0.2">
      <c r="B1778"/>
    </row>
    <row r="1779" spans="2:2" x14ac:dyDescent="0.2">
      <c r="B1779"/>
    </row>
    <row r="1780" spans="2:2" x14ac:dyDescent="0.2">
      <c r="B1780"/>
    </row>
    <row r="1781" spans="2:2" x14ac:dyDescent="0.2">
      <c r="B1781"/>
    </row>
    <row r="1782" spans="2:2" x14ac:dyDescent="0.2">
      <c r="B1782"/>
    </row>
    <row r="1783" spans="2:2" x14ac:dyDescent="0.2">
      <c r="B1783"/>
    </row>
    <row r="1784" spans="2:2" x14ac:dyDescent="0.2">
      <c r="B1784"/>
    </row>
    <row r="1785" spans="2:2" x14ac:dyDescent="0.2">
      <c r="B1785"/>
    </row>
    <row r="1786" spans="2:2" x14ac:dyDescent="0.2">
      <c r="B1786"/>
    </row>
    <row r="1787" spans="2:2" x14ac:dyDescent="0.2">
      <c r="B1787"/>
    </row>
    <row r="1788" spans="2:2" x14ac:dyDescent="0.2">
      <c r="B1788"/>
    </row>
    <row r="1789" spans="2:2" x14ac:dyDescent="0.2">
      <c r="B1789"/>
    </row>
    <row r="1790" spans="2:2" x14ac:dyDescent="0.2">
      <c r="B1790"/>
    </row>
    <row r="1791" spans="2:2" x14ac:dyDescent="0.2">
      <c r="B1791"/>
    </row>
    <row r="1792" spans="2:2" x14ac:dyDescent="0.2">
      <c r="B1792"/>
    </row>
    <row r="1793" spans="2:2" x14ac:dyDescent="0.2">
      <c r="B1793"/>
    </row>
    <row r="1794" spans="2:2" x14ac:dyDescent="0.2">
      <c r="B1794"/>
    </row>
    <row r="1795" spans="2:2" x14ac:dyDescent="0.2">
      <c r="B1795"/>
    </row>
    <row r="1796" spans="2:2" x14ac:dyDescent="0.2">
      <c r="B1796"/>
    </row>
    <row r="1797" spans="2:2" x14ac:dyDescent="0.2">
      <c r="B1797"/>
    </row>
    <row r="1798" spans="2:2" x14ac:dyDescent="0.2">
      <c r="B1798"/>
    </row>
    <row r="1799" spans="2:2" x14ac:dyDescent="0.2">
      <c r="B1799"/>
    </row>
    <row r="1800" spans="2:2" x14ac:dyDescent="0.2">
      <c r="B1800"/>
    </row>
    <row r="1801" spans="2:2" x14ac:dyDescent="0.2">
      <c r="B1801"/>
    </row>
    <row r="1802" spans="2:2" x14ac:dyDescent="0.2">
      <c r="B1802"/>
    </row>
    <row r="1803" spans="2:2" x14ac:dyDescent="0.2">
      <c r="B1803"/>
    </row>
    <row r="1804" spans="2:2" x14ac:dyDescent="0.2">
      <c r="B1804"/>
    </row>
    <row r="1805" spans="2:2" x14ac:dyDescent="0.2">
      <c r="B1805"/>
    </row>
    <row r="1806" spans="2:2" x14ac:dyDescent="0.2">
      <c r="B1806"/>
    </row>
    <row r="1807" spans="2:2" x14ac:dyDescent="0.2">
      <c r="B1807"/>
    </row>
    <row r="1808" spans="2:2" x14ac:dyDescent="0.2">
      <c r="B1808"/>
    </row>
    <row r="1809" spans="2:2" x14ac:dyDescent="0.2">
      <c r="B1809"/>
    </row>
    <row r="1810" spans="2:2" x14ac:dyDescent="0.2">
      <c r="B1810"/>
    </row>
    <row r="1811" spans="2:2" x14ac:dyDescent="0.2">
      <c r="B1811"/>
    </row>
    <row r="1812" spans="2:2" x14ac:dyDescent="0.2">
      <c r="B1812"/>
    </row>
    <row r="1813" spans="2:2" x14ac:dyDescent="0.2">
      <c r="B1813"/>
    </row>
    <row r="1814" spans="2:2" x14ac:dyDescent="0.2">
      <c r="B1814"/>
    </row>
    <row r="1815" spans="2:2" x14ac:dyDescent="0.2">
      <c r="B1815"/>
    </row>
    <row r="1816" spans="2:2" x14ac:dyDescent="0.2">
      <c r="B1816"/>
    </row>
    <row r="1817" spans="2:2" x14ac:dyDescent="0.2">
      <c r="B1817"/>
    </row>
    <row r="1818" spans="2:2" x14ac:dyDescent="0.2">
      <c r="B1818"/>
    </row>
    <row r="1819" spans="2:2" x14ac:dyDescent="0.2">
      <c r="B1819"/>
    </row>
    <row r="1820" spans="2:2" x14ac:dyDescent="0.2">
      <c r="B1820"/>
    </row>
    <row r="1821" spans="2:2" x14ac:dyDescent="0.2">
      <c r="B1821"/>
    </row>
    <row r="1822" spans="2:2" x14ac:dyDescent="0.2">
      <c r="B1822"/>
    </row>
    <row r="1823" spans="2:2" x14ac:dyDescent="0.2">
      <c r="B1823"/>
    </row>
    <row r="1824" spans="2:2" x14ac:dyDescent="0.2">
      <c r="B1824"/>
    </row>
    <row r="1825" spans="2:2" x14ac:dyDescent="0.2">
      <c r="B1825"/>
    </row>
    <row r="1826" spans="2:2" x14ac:dyDescent="0.2">
      <c r="B1826"/>
    </row>
    <row r="1827" spans="2:2" x14ac:dyDescent="0.2">
      <c r="B1827"/>
    </row>
    <row r="1828" spans="2:2" x14ac:dyDescent="0.2">
      <c r="B1828"/>
    </row>
    <row r="1829" spans="2:2" x14ac:dyDescent="0.2">
      <c r="B1829"/>
    </row>
    <row r="1830" spans="2:2" x14ac:dyDescent="0.2">
      <c r="B1830"/>
    </row>
    <row r="1831" spans="2:2" x14ac:dyDescent="0.2">
      <c r="B1831"/>
    </row>
    <row r="1832" spans="2:2" x14ac:dyDescent="0.2">
      <c r="B1832"/>
    </row>
    <row r="1833" spans="2:2" x14ac:dyDescent="0.2">
      <c r="B1833"/>
    </row>
    <row r="1834" spans="2:2" x14ac:dyDescent="0.2">
      <c r="B1834"/>
    </row>
    <row r="1835" spans="2:2" x14ac:dyDescent="0.2">
      <c r="B1835"/>
    </row>
    <row r="1836" spans="2:2" x14ac:dyDescent="0.2">
      <c r="B1836"/>
    </row>
    <row r="1837" spans="2:2" x14ac:dyDescent="0.2">
      <c r="B1837"/>
    </row>
    <row r="1838" spans="2:2" x14ac:dyDescent="0.2">
      <c r="B1838"/>
    </row>
    <row r="1839" spans="2:2" x14ac:dyDescent="0.2">
      <c r="B1839"/>
    </row>
    <row r="1840" spans="2:2" x14ac:dyDescent="0.2">
      <c r="B1840"/>
    </row>
    <row r="1841" spans="2:2" x14ac:dyDescent="0.2">
      <c r="B1841"/>
    </row>
    <row r="1842" spans="2:2" x14ac:dyDescent="0.2">
      <c r="B1842"/>
    </row>
    <row r="1843" spans="2:2" x14ac:dyDescent="0.2">
      <c r="B1843"/>
    </row>
    <row r="1844" spans="2:2" x14ac:dyDescent="0.2">
      <c r="B1844"/>
    </row>
    <row r="1845" spans="2:2" x14ac:dyDescent="0.2">
      <c r="B1845"/>
    </row>
    <row r="1846" spans="2:2" x14ac:dyDescent="0.2">
      <c r="B1846"/>
    </row>
    <row r="1847" spans="2:2" x14ac:dyDescent="0.2">
      <c r="B1847"/>
    </row>
    <row r="1848" spans="2:2" x14ac:dyDescent="0.2">
      <c r="B1848"/>
    </row>
    <row r="1849" spans="2:2" x14ac:dyDescent="0.2">
      <c r="B1849"/>
    </row>
    <row r="1850" spans="2:2" x14ac:dyDescent="0.2">
      <c r="B1850"/>
    </row>
    <row r="1851" spans="2:2" x14ac:dyDescent="0.2">
      <c r="B1851"/>
    </row>
    <row r="1852" spans="2:2" x14ac:dyDescent="0.2">
      <c r="B1852"/>
    </row>
    <row r="1853" spans="2:2" x14ac:dyDescent="0.2">
      <c r="B1853"/>
    </row>
    <row r="1854" spans="2:2" x14ac:dyDescent="0.2">
      <c r="B1854"/>
    </row>
    <row r="1855" spans="2:2" x14ac:dyDescent="0.2">
      <c r="B1855"/>
    </row>
    <row r="1856" spans="2:2" x14ac:dyDescent="0.2">
      <c r="B1856"/>
    </row>
    <row r="1857" spans="2:2" x14ac:dyDescent="0.2">
      <c r="B1857"/>
    </row>
    <row r="1858" spans="2:2" x14ac:dyDescent="0.2">
      <c r="B1858"/>
    </row>
    <row r="1859" spans="2:2" x14ac:dyDescent="0.2">
      <c r="B1859"/>
    </row>
    <row r="1860" spans="2:2" x14ac:dyDescent="0.2">
      <c r="B1860"/>
    </row>
    <row r="1861" spans="2:2" x14ac:dyDescent="0.2">
      <c r="B1861"/>
    </row>
    <row r="1862" spans="2:2" x14ac:dyDescent="0.2">
      <c r="B1862"/>
    </row>
    <row r="1863" spans="2:2" x14ac:dyDescent="0.2">
      <c r="B1863"/>
    </row>
    <row r="1864" spans="2:2" x14ac:dyDescent="0.2">
      <c r="B1864"/>
    </row>
    <row r="1865" spans="2:2" x14ac:dyDescent="0.2">
      <c r="B1865"/>
    </row>
    <row r="1866" spans="2:2" x14ac:dyDescent="0.2">
      <c r="B1866"/>
    </row>
    <row r="1867" spans="2:2" x14ac:dyDescent="0.2">
      <c r="B1867"/>
    </row>
    <row r="1868" spans="2:2" x14ac:dyDescent="0.2">
      <c r="B1868"/>
    </row>
    <row r="1869" spans="2:2" x14ac:dyDescent="0.2">
      <c r="B1869"/>
    </row>
    <row r="1870" spans="2:2" x14ac:dyDescent="0.2">
      <c r="B1870"/>
    </row>
    <row r="1871" spans="2:2" x14ac:dyDescent="0.2">
      <c r="B1871"/>
    </row>
    <row r="1872" spans="2:2" x14ac:dyDescent="0.2">
      <c r="B1872"/>
    </row>
    <row r="1873" spans="2:2" x14ac:dyDescent="0.2">
      <c r="B1873"/>
    </row>
    <row r="1874" spans="2:2" x14ac:dyDescent="0.2">
      <c r="B1874"/>
    </row>
    <row r="1875" spans="2:2" x14ac:dyDescent="0.2">
      <c r="B1875"/>
    </row>
    <row r="1876" spans="2:2" x14ac:dyDescent="0.2">
      <c r="B1876"/>
    </row>
    <row r="1877" spans="2:2" x14ac:dyDescent="0.2">
      <c r="B1877"/>
    </row>
    <row r="1878" spans="2:2" x14ac:dyDescent="0.2">
      <c r="B1878"/>
    </row>
    <row r="1879" spans="2:2" x14ac:dyDescent="0.2">
      <c r="B1879"/>
    </row>
    <row r="1880" spans="2:2" x14ac:dyDescent="0.2">
      <c r="B1880"/>
    </row>
    <row r="1881" spans="2:2" x14ac:dyDescent="0.2">
      <c r="B1881"/>
    </row>
    <row r="1882" spans="2:2" x14ac:dyDescent="0.2">
      <c r="B1882"/>
    </row>
    <row r="1883" spans="2:2" x14ac:dyDescent="0.2">
      <c r="B1883"/>
    </row>
    <row r="1884" spans="2:2" x14ac:dyDescent="0.2">
      <c r="B1884"/>
    </row>
    <row r="1885" spans="2:2" x14ac:dyDescent="0.2">
      <c r="B1885"/>
    </row>
    <row r="1886" spans="2:2" x14ac:dyDescent="0.2">
      <c r="B1886"/>
    </row>
    <row r="1887" spans="2:2" x14ac:dyDescent="0.2">
      <c r="B1887"/>
    </row>
    <row r="1888" spans="2:2" x14ac:dyDescent="0.2">
      <c r="B1888"/>
    </row>
    <row r="1889" spans="2:2" x14ac:dyDescent="0.2">
      <c r="B1889"/>
    </row>
    <row r="1890" spans="2:2" x14ac:dyDescent="0.2">
      <c r="B1890"/>
    </row>
    <row r="1891" spans="2:2" x14ac:dyDescent="0.2">
      <c r="B1891"/>
    </row>
    <row r="1892" spans="2:2" x14ac:dyDescent="0.2">
      <c r="B1892"/>
    </row>
    <row r="1893" spans="2:2" x14ac:dyDescent="0.2">
      <c r="B1893"/>
    </row>
    <row r="1894" spans="2:2" x14ac:dyDescent="0.2">
      <c r="B1894"/>
    </row>
    <row r="1895" spans="2:2" x14ac:dyDescent="0.2">
      <c r="B1895"/>
    </row>
    <row r="1896" spans="2:2" x14ac:dyDescent="0.2">
      <c r="B1896"/>
    </row>
    <row r="1897" spans="2:2" x14ac:dyDescent="0.2">
      <c r="B1897"/>
    </row>
    <row r="1898" spans="2:2" x14ac:dyDescent="0.2">
      <c r="B1898"/>
    </row>
    <row r="1899" spans="2:2" x14ac:dyDescent="0.2">
      <c r="B1899"/>
    </row>
    <row r="1900" spans="2:2" x14ac:dyDescent="0.2">
      <c r="B1900"/>
    </row>
    <row r="1901" spans="2:2" x14ac:dyDescent="0.2">
      <c r="B1901"/>
    </row>
    <row r="1902" spans="2:2" x14ac:dyDescent="0.2">
      <c r="B1902"/>
    </row>
    <row r="1903" spans="2:2" x14ac:dyDescent="0.2">
      <c r="B1903"/>
    </row>
    <row r="1904" spans="2:2" x14ac:dyDescent="0.2">
      <c r="B1904"/>
    </row>
    <row r="1905" spans="2:2" x14ac:dyDescent="0.2">
      <c r="B1905"/>
    </row>
    <row r="1906" spans="2:2" x14ac:dyDescent="0.2">
      <c r="B1906"/>
    </row>
    <row r="1907" spans="2:2" x14ac:dyDescent="0.2">
      <c r="B1907"/>
    </row>
    <row r="1908" spans="2:2" x14ac:dyDescent="0.2">
      <c r="B1908"/>
    </row>
    <row r="1909" spans="2:2" x14ac:dyDescent="0.2">
      <c r="B1909"/>
    </row>
    <row r="1910" spans="2:2" x14ac:dyDescent="0.2">
      <c r="B1910"/>
    </row>
    <row r="1911" spans="2:2" x14ac:dyDescent="0.2">
      <c r="B1911"/>
    </row>
    <row r="1912" spans="2:2" x14ac:dyDescent="0.2">
      <c r="B1912"/>
    </row>
    <row r="1913" spans="2:2" x14ac:dyDescent="0.2">
      <c r="B1913"/>
    </row>
    <row r="1914" spans="2:2" x14ac:dyDescent="0.2">
      <c r="B1914"/>
    </row>
    <row r="1915" spans="2:2" x14ac:dyDescent="0.2">
      <c r="B1915"/>
    </row>
    <row r="1916" spans="2:2" x14ac:dyDescent="0.2">
      <c r="B1916"/>
    </row>
    <row r="1917" spans="2:2" x14ac:dyDescent="0.2">
      <c r="B1917"/>
    </row>
    <row r="1918" spans="2:2" x14ac:dyDescent="0.2">
      <c r="B1918"/>
    </row>
    <row r="1919" spans="2:2" x14ac:dyDescent="0.2">
      <c r="B1919"/>
    </row>
    <row r="1920" spans="2:2" x14ac:dyDescent="0.2">
      <c r="B1920"/>
    </row>
    <row r="1921" spans="2:2" x14ac:dyDescent="0.2">
      <c r="B1921"/>
    </row>
    <row r="1922" spans="2:2" x14ac:dyDescent="0.2">
      <c r="B1922"/>
    </row>
    <row r="1923" spans="2:2" x14ac:dyDescent="0.2">
      <c r="B1923"/>
    </row>
    <row r="1924" spans="2:2" x14ac:dyDescent="0.2">
      <c r="B1924"/>
    </row>
    <row r="1925" spans="2:2" x14ac:dyDescent="0.2">
      <c r="B1925"/>
    </row>
    <row r="1926" spans="2:2" x14ac:dyDescent="0.2">
      <c r="B1926"/>
    </row>
    <row r="1927" spans="2:2" x14ac:dyDescent="0.2">
      <c r="B1927"/>
    </row>
    <row r="1928" spans="2:2" x14ac:dyDescent="0.2">
      <c r="B1928"/>
    </row>
    <row r="1929" spans="2:2" x14ac:dyDescent="0.2">
      <c r="B1929"/>
    </row>
    <row r="1930" spans="2:2" x14ac:dyDescent="0.2">
      <c r="B1930"/>
    </row>
    <row r="1931" spans="2:2" x14ac:dyDescent="0.2">
      <c r="B1931"/>
    </row>
    <row r="1932" spans="2:2" x14ac:dyDescent="0.2">
      <c r="B1932"/>
    </row>
    <row r="1933" spans="2:2" x14ac:dyDescent="0.2">
      <c r="B1933"/>
    </row>
    <row r="1934" spans="2:2" x14ac:dyDescent="0.2">
      <c r="B1934"/>
    </row>
    <row r="1935" spans="2:2" x14ac:dyDescent="0.2">
      <c r="B1935"/>
    </row>
    <row r="1936" spans="2:2" x14ac:dyDescent="0.2">
      <c r="B1936"/>
    </row>
    <row r="1937" spans="2:2" x14ac:dyDescent="0.2">
      <c r="B1937"/>
    </row>
    <row r="1938" spans="2:2" x14ac:dyDescent="0.2">
      <c r="B1938"/>
    </row>
    <row r="1939" spans="2:2" x14ac:dyDescent="0.2">
      <c r="B1939"/>
    </row>
    <row r="1940" spans="2:2" x14ac:dyDescent="0.2">
      <c r="B1940"/>
    </row>
    <row r="1941" spans="2:2" x14ac:dyDescent="0.2">
      <c r="B1941"/>
    </row>
    <row r="1942" spans="2:2" x14ac:dyDescent="0.2">
      <c r="B1942"/>
    </row>
    <row r="1943" spans="2:2" x14ac:dyDescent="0.2">
      <c r="B1943"/>
    </row>
    <row r="1944" spans="2:2" x14ac:dyDescent="0.2">
      <c r="B1944"/>
    </row>
    <row r="1945" spans="2:2" x14ac:dyDescent="0.2">
      <c r="B1945"/>
    </row>
    <row r="1946" spans="2:2" x14ac:dyDescent="0.2">
      <c r="B1946"/>
    </row>
    <row r="1947" spans="2:2" x14ac:dyDescent="0.2">
      <c r="B1947"/>
    </row>
    <row r="1948" spans="2:2" x14ac:dyDescent="0.2">
      <c r="B1948"/>
    </row>
    <row r="1949" spans="2:2" x14ac:dyDescent="0.2">
      <c r="B1949"/>
    </row>
    <row r="1950" spans="2:2" x14ac:dyDescent="0.2">
      <c r="B1950"/>
    </row>
    <row r="1951" spans="2:2" x14ac:dyDescent="0.2">
      <c r="B1951"/>
    </row>
    <row r="1952" spans="2:2" x14ac:dyDescent="0.2">
      <c r="B1952"/>
    </row>
    <row r="1953" spans="2:2" x14ac:dyDescent="0.2">
      <c r="B1953"/>
    </row>
    <row r="1954" spans="2:2" x14ac:dyDescent="0.2">
      <c r="B1954"/>
    </row>
    <row r="1955" spans="2:2" x14ac:dyDescent="0.2">
      <c r="B1955"/>
    </row>
    <row r="1956" spans="2:2" x14ac:dyDescent="0.2">
      <c r="B1956"/>
    </row>
    <row r="1957" spans="2:2" x14ac:dyDescent="0.2">
      <c r="B1957"/>
    </row>
    <row r="1958" spans="2:2" x14ac:dyDescent="0.2">
      <c r="B1958"/>
    </row>
    <row r="1959" spans="2:2" x14ac:dyDescent="0.2">
      <c r="B1959"/>
    </row>
    <row r="1960" spans="2:2" x14ac:dyDescent="0.2">
      <c r="B1960"/>
    </row>
    <row r="1961" spans="2:2" x14ac:dyDescent="0.2">
      <c r="B1961"/>
    </row>
    <row r="1962" spans="2:2" x14ac:dyDescent="0.2">
      <c r="B1962"/>
    </row>
    <row r="1963" spans="2:2" x14ac:dyDescent="0.2">
      <c r="B1963"/>
    </row>
    <row r="1964" spans="2:2" x14ac:dyDescent="0.2">
      <c r="B1964"/>
    </row>
    <row r="1965" spans="2:2" x14ac:dyDescent="0.2">
      <c r="B1965"/>
    </row>
    <row r="1966" spans="2:2" x14ac:dyDescent="0.2">
      <c r="B1966"/>
    </row>
    <row r="1967" spans="2:2" x14ac:dyDescent="0.2">
      <c r="B1967"/>
    </row>
    <row r="1968" spans="2:2" x14ac:dyDescent="0.2">
      <c r="B1968"/>
    </row>
    <row r="1969" spans="2:2" x14ac:dyDescent="0.2">
      <c r="B1969"/>
    </row>
    <row r="1970" spans="2:2" x14ac:dyDescent="0.2">
      <c r="B1970"/>
    </row>
    <row r="1971" spans="2:2" x14ac:dyDescent="0.2">
      <c r="B1971"/>
    </row>
    <row r="1972" spans="2:2" x14ac:dyDescent="0.2">
      <c r="B1972"/>
    </row>
    <row r="1973" spans="2:2" x14ac:dyDescent="0.2">
      <c r="B1973"/>
    </row>
    <row r="1974" spans="2:2" x14ac:dyDescent="0.2">
      <c r="B1974"/>
    </row>
    <row r="1975" spans="2:2" x14ac:dyDescent="0.2">
      <c r="B1975"/>
    </row>
    <row r="1976" spans="2:2" x14ac:dyDescent="0.2">
      <c r="B1976"/>
    </row>
    <row r="1977" spans="2:2" x14ac:dyDescent="0.2">
      <c r="B1977"/>
    </row>
    <row r="1978" spans="2:2" x14ac:dyDescent="0.2">
      <c r="B1978"/>
    </row>
    <row r="1979" spans="2:2" x14ac:dyDescent="0.2">
      <c r="B1979"/>
    </row>
    <row r="1980" spans="2:2" x14ac:dyDescent="0.2">
      <c r="B1980"/>
    </row>
    <row r="1981" spans="2:2" x14ac:dyDescent="0.2">
      <c r="B1981"/>
    </row>
    <row r="1982" spans="2:2" x14ac:dyDescent="0.2">
      <c r="B1982"/>
    </row>
    <row r="1983" spans="2:2" x14ac:dyDescent="0.2">
      <c r="B1983"/>
    </row>
    <row r="1984" spans="2:2" x14ac:dyDescent="0.2">
      <c r="B1984"/>
    </row>
    <row r="1985" spans="2:2" x14ac:dyDescent="0.2">
      <c r="B1985"/>
    </row>
    <row r="1986" spans="2:2" x14ac:dyDescent="0.2">
      <c r="B1986"/>
    </row>
    <row r="1987" spans="2:2" x14ac:dyDescent="0.2">
      <c r="B1987"/>
    </row>
    <row r="1988" spans="2:2" x14ac:dyDescent="0.2">
      <c r="B1988"/>
    </row>
    <row r="1989" spans="2:2" x14ac:dyDescent="0.2">
      <c r="B1989"/>
    </row>
    <row r="1990" spans="2:2" x14ac:dyDescent="0.2">
      <c r="B1990"/>
    </row>
    <row r="1991" spans="2:2" x14ac:dyDescent="0.2">
      <c r="B1991"/>
    </row>
    <row r="1992" spans="2:2" x14ac:dyDescent="0.2">
      <c r="B1992"/>
    </row>
    <row r="1993" spans="2:2" x14ac:dyDescent="0.2">
      <c r="B1993"/>
    </row>
    <row r="1994" spans="2:2" x14ac:dyDescent="0.2">
      <c r="B1994"/>
    </row>
    <row r="1995" spans="2:2" x14ac:dyDescent="0.2">
      <c r="B1995"/>
    </row>
    <row r="1996" spans="2:2" x14ac:dyDescent="0.2">
      <c r="B1996"/>
    </row>
    <row r="1997" spans="2:2" x14ac:dyDescent="0.2">
      <c r="B1997"/>
    </row>
    <row r="1998" spans="2:2" x14ac:dyDescent="0.2">
      <c r="B1998"/>
    </row>
    <row r="1999" spans="2:2" x14ac:dyDescent="0.2">
      <c r="B1999"/>
    </row>
    <row r="2000" spans="2:2" x14ac:dyDescent="0.2">
      <c r="B2000"/>
    </row>
    <row r="2001" spans="2:2" x14ac:dyDescent="0.2">
      <c r="B2001"/>
    </row>
    <row r="2002" spans="2:2" x14ac:dyDescent="0.2">
      <c r="B2002"/>
    </row>
    <row r="2003" spans="2:2" x14ac:dyDescent="0.2">
      <c r="B2003"/>
    </row>
    <row r="2004" spans="2:2" x14ac:dyDescent="0.2">
      <c r="B2004"/>
    </row>
    <row r="2005" spans="2:2" x14ac:dyDescent="0.2">
      <c r="B2005"/>
    </row>
    <row r="2006" spans="2:2" x14ac:dyDescent="0.2">
      <c r="B2006"/>
    </row>
    <row r="2007" spans="2:2" x14ac:dyDescent="0.2">
      <c r="B2007"/>
    </row>
    <row r="2008" spans="2:2" x14ac:dyDescent="0.2">
      <c r="B2008"/>
    </row>
    <row r="2009" spans="2:2" x14ac:dyDescent="0.2">
      <c r="B2009"/>
    </row>
    <row r="2010" spans="2:2" x14ac:dyDescent="0.2">
      <c r="B2010"/>
    </row>
    <row r="2011" spans="2:2" x14ac:dyDescent="0.2">
      <c r="B2011"/>
    </row>
    <row r="2012" spans="2:2" x14ac:dyDescent="0.2">
      <c r="B2012"/>
    </row>
    <row r="2013" spans="2:2" x14ac:dyDescent="0.2">
      <c r="B2013"/>
    </row>
    <row r="2014" spans="2:2" x14ac:dyDescent="0.2">
      <c r="B2014"/>
    </row>
    <row r="2015" spans="2:2" x14ac:dyDescent="0.2">
      <c r="B2015"/>
    </row>
    <row r="2016" spans="2:2" x14ac:dyDescent="0.2">
      <c r="B2016"/>
    </row>
    <row r="2017" spans="2:2" x14ac:dyDescent="0.2">
      <c r="B2017"/>
    </row>
    <row r="2018" spans="2:2" x14ac:dyDescent="0.2">
      <c r="B2018"/>
    </row>
    <row r="2019" spans="2:2" x14ac:dyDescent="0.2">
      <c r="B2019"/>
    </row>
    <row r="2020" spans="2:2" x14ac:dyDescent="0.2">
      <c r="B2020"/>
    </row>
    <row r="2021" spans="2:2" x14ac:dyDescent="0.2">
      <c r="B2021"/>
    </row>
    <row r="2022" spans="2:2" x14ac:dyDescent="0.2">
      <c r="B2022"/>
    </row>
    <row r="2023" spans="2:2" x14ac:dyDescent="0.2">
      <c r="B2023"/>
    </row>
    <row r="2024" spans="2:2" x14ac:dyDescent="0.2">
      <c r="B2024"/>
    </row>
    <row r="2025" spans="2:2" x14ac:dyDescent="0.2">
      <c r="B2025"/>
    </row>
    <row r="2026" spans="2:2" x14ac:dyDescent="0.2">
      <c r="B2026"/>
    </row>
    <row r="2027" spans="2:2" x14ac:dyDescent="0.2">
      <c r="B2027"/>
    </row>
    <row r="2028" spans="2:2" x14ac:dyDescent="0.2">
      <c r="B2028"/>
    </row>
    <row r="2029" spans="2:2" x14ac:dyDescent="0.2">
      <c r="B2029"/>
    </row>
    <row r="2030" spans="2:2" x14ac:dyDescent="0.2">
      <c r="B2030"/>
    </row>
    <row r="2031" spans="2:2" x14ac:dyDescent="0.2">
      <c r="B2031"/>
    </row>
    <row r="2032" spans="2:2" x14ac:dyDescent="0.2">
      <c r="B2032"/>
    </row>
    <row r="2033" spans="2:2" x14ac:dyDescent="0.2">
      <c r="B2033"/>
    </row>
    <row r="2034" spans="2:2" x14ac:dyDescent="0.2">
      <c r="B2034"/>
    </row>
    <row r="2035" spans="2:2" x14ac:dyDescent="0.2">
      <c r="B2035"/>
    </row>
    <row r="2036" spans="2:2" x14ac:dyDescent="0.2">
      <c r="B2036"/>
    </row>
    <row r="2037" spans="2:2" x14ac:dyDescent="0.2">
      <c r="B2037"/>
    </row>
    <row r="2038" spans="2:2" x14ac:dyDescent="0.2">
      <c r="B2038"/>
    </row>
    <row r="2039" spans="2:2" x14ac:dyDescent="0.2">
      <c r="B2039"/>
    </row>
    <row r="2040" spans="2:2" x14ac:dyDescent="0.2">
      <c r="B2040"/>
    </row>
    <row r="2041" spans="2:2" x14ac:dyDescent="0.2">
      <c r="B2041"/>
    </row>
    <row r="2042" spans="2:2" x14ac:dyDescent="0.2">
      <c r="B2042"/>
    </row>
    <row r="2043" spans="2:2" x14ac:dyDescent="0.2">
      <c r="B2043"/>
    </row>
    <row r="2044" spans="2:2" x14ac:dyDescent="0.2">
      <c r="B2044"/>
    </row>
    <row r="2045" spans="2:2" x14ac:dyDescent="0.2">
      <c r="B2045"/>
    </row>
    <row r="2046" spans="2:2" x14ac:dyDescent="0.2">
      <c r="B2046"/>
    </row>
    <row r="2047" spans="2:2" x14ac:dyDescent="0.2">
      <c r="B2047"/>
    </row>
    <row r="2048" spans="2:2" x14ac:dyDescent="0.2">
      <c r="B2048"/>
    </row>
    <row r="2049" spans="2:2" x14ac:dyDescent="0.2">
      <c r="B2049"/>
    </row>
    <row r="2050" spans="2:2" x14ac:dyDescent="0.2">
      <c r="B2050"/>
    </row>
    <row r="2051" spans="2:2" x14ac:dyDescent="0.2">
      <c r="B2051"/>
    </row>
    <row r="2052" spans="2:2" x14ac:dyDescent="0.2">
      <c r="B2052"/>
    </row>
    <row r="2053" spans="2:2" x14ac:dyDescent="0.2">
      <c r="B2053"/>
    </row>
    <row r="2054" spans="2:2" x14ac:dyDescent="0.2">
      <c r="B2054"/>
    </row>
    <row r="2055" spans="2:2" x14ac:dyDescent="0.2">
      <c r="B2055"/>
    </row>
    <row r="2056" spans="2:2" x14ac:dyDescent="0.2">
      <c r="B2056"/>
    </row>
    <row r="2057" spans="2:2" x14ac:dyDescent="0.2">
      <c r="B2057"/>
    </row>
    <row r="2058" spans="2:2" x14ac:dyDescent="0.2">
      <c r="B2058"/>
    </row>
    <row r="2059" spans="2:2" x14ac:dyDescent="0.2">
      <c r="B2059"/>
    </row>
    <row r="2060" spans="2:2" x14ac:dyDescent="0.2">
      <c r="B2060"/>
    </row>
    <row r="2061" spans="2:2" x14ac:dyDescent="0.2">
      <c r="B2061"/>
    </row>
    <row r="2062" spans="2:2" x14ac:dyDescent="0.2">
      <c r="B2062"/>
    </row>
    <row r="2063" spans="2:2" x14ac:dyDescent="0.2">
      <c r="B2063"/>
    </row>
    <row r="2064" spans="2:2" x14ac:dyDescent="0.2">
      <c r="B2064"/>
    </row>
    <row r="2065" spans="2:2" x14ac:dyDescent="0.2">
      <c r="B2065"/>
    </row>
    <row r="2066" spans="2:2" x14ac:dyDescent="0.2">
      <c r="B2066"/>
    </row>
    <row r="2067" spans="2:2" x14ac:dyDescent="0.2">
      <c r="B2067"/>
    </row>
    <row r="2068" spans="2:2" x14ac:dyDescent="0.2">
      <c r="B2068"/>
    </row>
    <row r="2069" spans="2:2" x14ac:dyDescent="0.2">
      <c r="B2069"/>
    </row>
    <row r="2070" spans="2:2" x14ac:dyDescent="0.2">
      <c r="B2070"/>
    </row>
  </sheetData>
  <pageMargins left="0.7" right="0.7" top="0.75" bottom="0.75" header="0.3" footer="0.3"/>
  <ignoredErrors>
    <ignoredError sqref="J30 J31:J33" formulaRange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0"/>
  <sheetViews>
    <sheetView topLeftCell="B1" zoomScale="83" zoomScaleNormal="83" zoomScalePageLayoutView="83" workbookViewId="0">
      <selection activeCell="J5" sqref="J5"/>
    </sheetView>
  </sheetViews>
  <sheetFormatPr baseColWidth="10" defaultColWidth="8.83203125" defaultRowHeight="15" x14ac:dyDescent="0.2"/>
  <cols>
    <col min="1" max="1" width="12.6640625" customWidth="1"/>
    <col min="2" max="2" width="18.33203125" style="10" customWidth="1"/>
    <col min="3" max="3" width="13.83203125" style="10" customWidth="1"/>
    <col min="4" max="4" width="13.1640625" style="10" customWidth="1"/>
    <col min="5" max="6" width="12.6640625" style="10" customWidth="1"/>
    <col min="7" max="7" width="12.5" customWidth="1"/>
    <col min="8" max="8" width="3" customWidth="1"/>
    <col min="9" max="9" width="11.1640625" customWidth="1"/>
    <col min="10" max="10" width="11.6640625" customWidth="1"/>
    <col min="11" max="11" width="11.5" style="10" customWidth="1"/>
    <col min="12" max="12" width="18.83203125" customWidth="1"/>
    <col min="13" max="13" width="9.6640625" style="10" customWidth="1"/>
    <col min="14" max="14" width="7.5" customWidth="1"/>
    <col min="15" max="30" width="3" customWidth="1"/>
    <col min="31" max="31" width="19.6640625" bestFit="1" customWidth="1"/>
    <col min="32" max="32" width="5.83203125" customWidth="1"/>
    <col min="33" max="33" width="3" customWidth="1"/>
    <col min="34" max="34" width="2" customWidth="1"/>
    <col min="35" max="129" width="3" customWidth="1"/>
    <col min="130" max="130" width="8.83203125" customWidth="1"/>
    <col min="131" max="131" width="6.33203125" customWidth="1"/>
    <col min="132" max="135" width="2" customWidth="1"/>
    <col min="136" max="181" width="3" customWidth="1"/>
    <col min="182" max="182" width="9.33203125" bestFit="1" customWidth="1"/>
    <col min="183" max="183" width="8.1640625" customWidth="1"/>
    <col min="184" max="189" width="2" customWidth="1"/>
    <col min="190" max="248" width="3" customWidth="1"/>
    <col min="249" max="249" width="11.1640625" bestFit="1" customWidth="1"/>
    <col min="250" max="250" width="6.5" customWidth="1"/>
  </cols>
  <sheetData>
    <row r="1" spans="1:14" x14ac:dyDescent="0.2">
      <c r="A1" s="31" t="s">
        <v>1</v>
      </c>
      <c r="B1" t="s">
        <v>11</v>
      </c>
    </row>
    <row r="3" spans="1:14" x14ac:dyDescent="0.2">
      <c r="A3" s="26" t="s">
        <v>31</v>
      </c>
      <c r="B3" s="18" t="s">
        <v>199</v>
      </c>
      <c r="E3" s="39" t="s">
        <v>19</v>
      </c>
      <c r="F3" s="39" t="s">
        <v>67</v>
      </c>
      <c r="G3" s="39" t="s">
        <v>68</v>
      </c>
    </row>
    <row r="4" spans="1:14" x14ac:dyDescent="0.2">
      <c r="A4" s="42" t="s">
        <v>90</v>
      </c>
      <c r="B4" s="32">
        <v>243</v>
      </c>
      <c r="C4" s="38">
        <v>38353</v>
      </c>
      <c r="D4" s="32">
        <v>113</v>
      </c>
      <c r="E4" s="37">
        <v>38353</v>
      </c>
      <c r="F4" s="10" t="str">
        <f>TEXT(E4,"dddd")</f>
        <v>Saturday</v>
      </c>
      <c r="G4">
        <v>113</v>
      </c>
      <c r="I4" s="26" t="s">
        <v>31</v>
      </c>
      <c r="J4" t="s">
        <v>76</v>
      </c>
      <c r="L4" s="40" t="s">
        <v>86</v>
      </c>
      <c r="M4" s="39" t="s">
        <v>68</v>
      </c>
    </row>
    <row r="5" spans="1:14" x14ac:dyDescent="0.2">
      <c r="A5" s="42" t="s">
        <v>91</v>
      </c>
      <c r="B5" s="32">
        <v>119</v>
      </c>
      <c r="C5" s="38">
        <v>38354</v>
      </c>
      <c r="D5" s="32">
        <v>122</v>
      </c>
      <c r="E5" s="37">
        <f>E4+1</f>
        <v>38354</v>
      </c>
      <c r="F5" s="10" t="str">
        <f t="shared" ref="F5:F40" si="0">TEXT(E5,"dddd")</f>
        <v>Sunday</v>
      </c>
      <c r="G5">
        <v>122</v>
      </c>
      <c r="I5" s="28" t="s">
        <v>69</v>
      </c>
      <c r="J5" s="30">
        <v>188</v>
      </c>
      <c r="L5" t="s">
        <v>81</v>
      </c>
      <c r="M5" s="10">
        <v>264</v>
      </c>
      <c r="N5" s="41">
        <f t="shared" ref="N5:N11" si="1">M5/M$12</f>
        <v>0.25482625482625482</v>
      </c>
    </row>
    <row r="6" spans="1:14" x14ac:dyDescent="0.2">
      <c r="A6" s="42" t="s">
        <v>92</v>
      </c>
      <c r="B6" s="32">
        <v>251</v>
      </c>
      <c r="C6" s="38">
        <v>38355</v>
      </c>
      <c r="D6" s="32">
        <v>106</v>
      </c>
      <c r="E6" s="37">
        <f t="shared" ref="E6:E40" si="2">E5+1</f>
        <v>38355</v>
      </c>
      <c r="F6" s="10" t="str">
        <f t="shared" si="0"/>
        <v>Monday</v>
      </c>
      <c r="G6">
        <v>106</v>
      </c>
      <c r="I6" s="28" t="s">
        <v>70</v>
      </c>
      <c r="J6" s="30">
        <v>170</v>
      </c>
      <c r="L6" t="s">
        <v>82</v>
      </c>
      <c r="M6" s="10">
        <v>146</v>
      </c>
      <c r="N6" s="41">
        <f t="shared" si="1"/>
        <v>0.14092664092664092</v>
      </c>
    </row>
    <row r="7" spans="1:14" x14ac:dyDescent="0.2">
      <c r="A7" s="42" t="s">
        <v>93</v>
      </c>
      <c r="B7" s="32">
        <v>140</v>
      </c>
      <c r="C7" s="38">
        <v>38356</v>
      </c>
      <c r="D7" s="32">
        <v>105</v>
      </c>
      <c r="E7" s="37">
        <f t="shared" si="2"/>
        <v>38356</v>
      </c>
      <c r="F7" s="10" t="str">
        <f t="shared" si="0"/>
        <v>Tuesday</v>
      </c>
      <c r="G7">
        <v>105</v>
      </c>
      <c r="I7" s="28" t="s">
        <v>71</v>
      </c>
      <c r="J7" s="30">
        <v>151</v>
      </c>
      <c r="L7" t="s">
        <v>85</v>
      </c>
      <c r="M7" s="10">
        <v>111</v>
      </c>
      <c r="N7" s="41">
        <f t="shared" si="1"/>
        <v>0.10714285714285714</v>
      </c>
    </row>
    <row r="8" spans="1:14" x14ac:dyDescent="0.2">
      <c r="A8" s="42" t="s">
        <v>94</v>
      </c>
      <c r="B8" s="32">
        <v>184</v>
      </c>
      <c r="C8" s="38">
        <v>38357</v>
      </c>
      <c r="D8" s="32">
        <v>76</v>
      </c>
      <c r="E8" s="37">
        <f t="shared" si="2"/>
        <v>38357</v>
      </c>
      <c r="F8" s="10" t="str">
        <f t="shared" si="0"/>
        <v>Wednesday</v>
      </c>
      <c r="G8">
        <v>76</v>
      </c>
      <c r="I8" s="28" t="s">
        <v>72</v>
      </c>
      <c r="J8" s="30">
        <v>120</v>
      </c>
      <c r="L8" t="s">
        <v>83</v>
      </c>
      <c r="M8" s="10">
        <v>53</v>
      </c>
      <c r="N8" s="41">
        <f t="shared" si="1"/>
        <v>5.115830115830116E-2</v>
      </c>
    </row>
    <row r="9" spans="1:14" x14ac:dyDescent="0.2">
      <c r="A9" s="42" t="s">
        <v>95</v>
      </c>
      <c r="B9" s="32">
        <v>53</v>
      </c>
      <c r="C9" s="38">
        <v>38358</v>
      </c>
      <c r="D9" s="32">
        <v>78</v>
      </c>
      <c r="E9" s="37">
        <f t="shared" si="2"/>
        <v>38358</v>
      </c>
      <c r="F9" s="10" t="str">
        <f t="shared" si="0"/>
        <v>Thursday</v>
      </c>
      <c r="G9">
        <v>78</v>
      </c>
      <c r="I9" s="28" t="s">
        <v>73</v>
      </c>
      <c r="J9" s="30">
        <v>116</v>
      </c>
      <c r="L9" t="s">
        <v>84</v>
      </c>
      <c r="M9" s="10">
        <v>221</v>
      </c>
      <c r="N9" s="41">
        <f t="shared" si="1"/>
        <v>0.21332046332046331</v>
      </c>
    </row>
    <row r="10" spans="1:14" x14ac:dyDescent="0.2">
      <c r="A10" s="42" t="s">
        <v>96</v>
      </c>
      <c r="B10" s="32">
        <v>54</v>
      </c>
      <c r="C10" s="38">
        <v>38359</v>
      </c>
      <c r="D10" s="32">
        <v>65</v>
      </c>
      <c r="E10" s="37">
        <f t="shared" si="2"/>
        <v>38359</v>
      </c>
      <c r="F10" s="10" t="str">
        <f t="shared" si="0"/>
        <v>Friday</v>
      </c>
      <c r="G10">
        <v>65</v>
      </c>
      <c r="I10" s="28" t="s">
        <v>74</v>
      </c>
      <c r="J10" s="30">
        <v>100</v>
      </c>
      <c r="L10" t="s">
        <v>87</v>
      </c>
      <c r="M10" s="44">
        <v>121</v>
      </c>
      <c r="N10" s="41">
        <f t="shared" si="1"/>
        <v>0.1167953667953668</v>
      </c>
    </row>
    <row r="11" spans="1:14" x14ac:dyDescent="0.2">
      <c r="A11" s="42" t="s">
        <v>97</v>
      </c>
      <c r="B11" s="32">
        <v>311</v>
      </c>
      <c r="C11" s="38">
        <v>38360</v>
      </c>
      <c r="D11" s="32">
        <v>55</v>
      </c>
      <c r="E11" s="37">
        <f t="shared" si="2"/>
        <v>38360</v>
      </c>
      <c r="F11" s="10" t="str">
        <f t="shared" si="0"/>
        <v>Saturday</v>
      </c>
      <c r="G11">
        <v>55</v>
      </c>
      <c r="I11" s="28" t="s">
        <v>75</v>
      </c>
      <c r="J11" s="30">
        <v>191</v>
      </c>
      <c r="L11" t="s">
        <v>88</v>
      </c>
      <c r="M11" s="43">
        <v>120</v>
      </c>
      <c r="N11" s="41">
        <f t="shared" si="1"/>
        <v>0.11583011583011583</v>
      </c>
    </row>
    <row r="12" spans="1:14" x14ac:dyDescent="0.2">
      <c r="A12" s="42" t="s">
        <v>98</v>
      </c>
      <c r="B12" s="32">
        <v>259</v>
      </c>
      <c r="C12" s="38">
        <v>38361</v>
      </c>
      <c r="D12" s="32">
        <v>49</v>
      </c>
      <c r="E12" s="37">
        <f t="shared" si="2"/>
        <v>38361</v>
      </c>
      <c r="F12" s="10" t="str">
        <f t="shared" si="0"/>
        <v>Sunday</v>
      </c>
      <c r="G12">
        <v>49</v>
      </c>
      <c r="I12" s="28" t="s">
        <v>30</v>
      </c>
      <c r="J12" s="30">
        <v>1036</v>
      </c>
      <c r="M12" s="10">
        <f>SUM(M5:M11)</f>
        <v>1036</v>
      </c>
    </row>
    <row r="13" spans="1:14" x14ac:dyDescent="0.2">
      <c r="A13" s="42" t="s">
        <v>99</v>
      </c>
      <c r="B13" s="32">
        <v>48</v>
      </c>
      <c r="C13" s="38">
        <v>38362</v>
      </c>
      <c r="D13" s="32">
        <v>41</v>
      </c>
      <c r="E13" s="37">
        <f t="shared" si="2"/>
        <v>38362</v>
      </c>
      <c r="F13" s="10" t="str">
        <f t="shared" si="0"/>
        <v>Monday</v>
      </c>
      <c r="G13">
        <v>41</v>
      </c>
    </row>
    <row r="14" spans="1:14" x14ac:dyDescent="0.2">
      <c r="A14" s="42" t="s">
        <v>100</v>
      </c>
      <c r="B14" s="32">
        <v>242</v>
      </c>
      <c r="C14" s="38">
        <v>38363</v>
      </c>
      <c r="D14" s="32">
        <v>33</v>
      </c>
      <c r="E14" s="37">
        <f t="shared" si="2"/>
        <v>38363</v>
      </c>
      <c r="F14" s="10" t="str">
        <f t="shared" si="0"/>
        <v>Tuesday</v>
      </c>
      <c r="G14">
        <v>33</v>
      </c>
      <c r="I14" t="s">
        <v>163</v>
      </c>
      <c r="J14" s="10" t="s">
        <v>68</v>
      </c>
      <c r="K14" s="10" t="s">
        <v>203</v>
      </c>
    </row>
    <row r="15" spans="1:14" x14ac:dyDescent="0.2">
      <c r="A15" s="42" t="s">
        <v>101</v>
      </c>
      <c r="B15" s="32">
        <v>93</v>
      </c>
      <c r="C15" s="38">
        <v>38364</v>
      </c>
      <c r="D15" s="32">
        <v>31</v>
      </c>
      <c r="E15" s="37">
        <f t="shared" si="2"/>
        <v>38364</v>
      </c>
      <c r="F15" s="10" t="str">
        <f t="shared" si="0"/>
        <v>Wednesday</v>
      </c>
      <c r="G15">
        <v>31</v>
      </c>
      <c r="I15" t="s">
        <v>69</v>
      </c>
      <c r="J15">
        <v>188</v>
      </c>
      <c r="K15" s="52">
        <f>J15/J$22</f>
        <v>0.18146718146718147</v>
      </c>
      <c r="L15" s="45" t="s">
        <v>18</v>
      </c>
      <c r="M15" s="10" t="s">
        <v>68</v>
      </c>
    </row>
    <row r="16" spans="1:14" x14ac:dyDescent="0.2">
      <c r="A16" s="42" t="s">
        <v>102</v>
      </c>
      <c r="B16" s="32">
        <v>235</v>
      </c>
      <c r="C16" s="38">
        <v>38365</v>
      </c>
      <c r="D16" s="32">
        <v>29</v>
      </c>
      <c r="E16" s="37">
        <f t="shared" si="2"/>
        <v>38365</v>
      </c>
      <c r="F16" s="10" t="str">
        <f t="shared" si="0"/>
        <v>Thursday</v>
      </c>
      <c r="G16">
        <v>29</v>
      </c>
      <c r="I16" t="s">
        <v>70</v>
      </c>
      <c r="J16">
        <v>170</v>
      </c>
      <c r="K16" s="52">
        <f t="shared" ref="K16:K21" si="3">J16/J$22</f>
        <v>0.1640926640926641</v>
      </c>
      <c r="L16" s="45">
        <v>6.018518518518519E-4</v>
      </c>
      <c r="M16" s="10">
        <v>1</v>
      </c>
    </row>
    <row r="17" spans="1:13" x14ac:dyDescent="0.2">
      <c r="A17" s="42" t="s">
        <v>103</v>
      </c>
      <c r="B17" s="32">
        <v>278</v>
      </c>
      <c r="C17" s="38">
        <v>38366</v>
      </c>
      <c r="D17" s="32">
        <v>28</v>
      </c>
      <c r="E17" s="37">
        <f t="shared" si="2"/>
        <v>38366</v>
      </c>
      <c r="F17" s="10" t="str">
        <f t="shared" si="0"/>
        <v>Friday</v>
      </c>
      <c r="G17">
        <v>28</v>
      </c>
      <c r="I17" t="s">
        <v>71</v>
      </c>
      <c r="J17">
        <v>151</v>
      </c>
      <c r="K17" s="52">
        <f t="shared" si="3"/>
        <v>0.14575289575289574</v>
      </c>
      <c r="L17" s="45">
        <v>2.1296296296296298E-3</v>
      </c>
      <c r="M17" s="10">
        <v>1</v>
      </c>
    </row>
    <row r="18" spans="1:13" x14ac:dyDescent="0.2">
      <c r="A18" s="42" t="s">
        <v>104</v>
      </c>
      <c r="B18" s="32">
        <v>94</v>
      </c>
      <c r="C18" s="38">
        <v>38367</v>
      </c>
      <c r="D18" s="32">
        <v>16</v>
      </c>
      <c r="E18" s="37">
        <f t="shared" si="2"/>
        <v>38367</v>
      </c>
      <c r="F18" s="10" t="str">
        <f t="shared" si="0"/>
        <v>Saturday</v>
      </c>
      <c r="G18">
        <v>16</v>
      </c>
      <c r="I18" t="s">
        <v>72</v>
      </c>
      <c r="J18">
        <v>120</v>
      </c>
      <c r="K18" s="52">
        <f t="shared" si="3"/>
        <v>0.11583011583011583</v>
      </c>
      <c r="L18" s="45">
        <v>2.9166666666666668E-3</v>
      </c>
      <c r="M18" s="10">
        <v>1</v>
      </c>
    </row>
    <row r="19" spans="1:13" x14ac:dyDescent="0.2">
      <c r="A19" s="42" t="s">
        <v>105</v>
      </c>
      <c r="B19" s="32">
        <v>139</v>
      </c>
      <c r="C19" s="38">
        <v>38368</v>
      </c>
      <c r="D19" s="32">
        <v>12</v>
      </c>
      <c r="E19" s="37">
        <f t="shared" si="2"/>
        <v>38368</v>
      </c>
      <c r="F19" s="10" t="str">
        <f t="shared" si="0"/>
        <v>Sunday</v>
      </c>
      <c r="G19">
        <v>12</v>
      </c>
      <c r="I19" t="s">
        <v>73</v>
      </c>
      <c r="J19">
        <v>116</v>
      </c>
      <c r="K19" s="52">
        <f t="shared" si="3"/>
        <v>0.11196911196911197</v>
      </c>
      <c r="L19" s="45">
        <v>4.108796296296297E-3</v>
      </c>
      <c r="M19" s="10">
        <v>1</v>
      </c>
    </row>
    <row r="20" spans="1:13" x14ac:dyDescent="0.2">
      <c r="A20" s="42" t="s">
        <v>106</v>
      </c>
      <c r="B20" s="32">
        <v>212</v>
      </c>
      <c r="C20" s="38">
        <v>38369</v>
      </c>
      <c r="D20" s="32">
        <v>19</v>
      </c>
      <c r="E20" s="37">
        <f t="shared" si="2"/>
        <v>38369</v>
      </c>
      <c r="F20" s="10" t="str">
        <f t="shared" si="0"/>
        <v>Monday</v>
      </c>
      <c r="G20">
        <v>19</v>
      </c>
      <c r="I20" t="s">
        <v>74</v>
      </c>
      <c r="J20">
        <v>100</v>
      </c>
      <c r="K20" s="52">
        <f t="shared" si="3"/>
        <v>9.6525096525096526E-2</v>
      </c>
      <c r="L20" s="45">
        <v>4.7685185185185183E-3</v>
      </c>
      <c r="M20" s="10">
        <v>1</v>
      </c>
    </row>
    <row r="21" spans="1:13" x14ac:dyDescent="0.2">
      <c r="A21" s="42" t="s">
        <v>107</v>
      </c>
      <c r="B21" s="32">
        <v>279</v>
      </c>
      <c r="C21" s="38">
        <v>38370</v>
      </c>
      <c r="D21" s="32">
        <v>11</v>
      </c>
      <c r="E21" s="37">
        <f t="shared" si="2"/>
        <v>38370</v>
      </c>
      <c r="F21" s="10" t="str">
        <f t="shared" si="0"/>
        <v>Tuesday</v>
      </c>
      <c r="G21">
        <v>11</v>
      </c>
      <c r="I21" t="s">
        <v>75</v>
      </c>
      <c r="J21">
        <v>191</v>
      </c>
      <c r="K21" s="52">
        <f t="shared" si="3"/>
        <v>0.18436293436293436</v>
      </c>
      <c r="L21" s="45">
        <v>5.0347222222222225E-3</v>
      </c>
      <c r="M21" s="10">
        <v>1</v>
      </c>
    </row>
    <row r="22" spans="1:13" x14ac:dyDescent="0.2">
      <c r="A22" s="42" t="s">
        <v>109</v>
      </c>
      <c r="B22" s="32">
        <v>181</v>
      </c>
      <c r="C22" s="38">
        <v>38371</v>
      </c>
      <c r="D22" s="32">
        <v>8</v>
      </c>
      <c r="E22" s="37">
        <f t="shared" si="2"/>
        <v>38371</v>
      </c>
      <c r="F22" s="10" t="str">
        <f t="shared" si="0"/>
        <v>Wednesday</v>
      </c>
      <c r="G22">
        <v>8</v>
      </c>
      <c r="I22" t="s">
        <v>30</v>
      </c>
      <c r="J22">
        <v>1036</v>
      </c>
      <c r="L22" s="45">
        <v>5.5439814814814822E-3</v>
      </c>
      <c r="M22" s="10">
        <v>1</v>
      </c>
    </row>
    <row r="23" spans="1:13" x14ac:dyDescent="0.2">
      <c r="A23" s="42" t="s">
        <v>110</v>
      </c>
      <c r="B23" s="32">
        <v>242</v>
      </c>
      <c r="C23" s="38">
        <v>38372</v>
      </c>
      <c r="D23" s="32">
        <v>9</v>
      </c>
      <c r="E23" s="37">
        <f t="shared" si="2"/>
        <v>38372</v>
      </c>
      <c r="F23" s="10" t="str">
        <f t="shared" si="0"/>
        <v>Thursday</v>
      </c>
      <c r="G23">
        <v>9</v>
      </c>
      <c r="I23" s="42" t="s">
        <v>62</v>
      </c>
      <c r="J23">
        <f>AVERAGE(J15:J21)</f>
        <v>148</v>
      </c>
      <c r="L23" s="45">
        <v>6.5740740740740733E-3</v>
      </c>
      <c r="M23" s="10">
        <v>1</v>
      </c>
    </row>
    <row r="24" spans="1:13" x14ac:dyDescent="0.2">
      <c r="A24" s="42" t="s">
        <v>111</v>
      </c>
      <c r="B24" s="32">
        <v>61</v>
      </c>
      <c r="C24" s="38">
        <v>38373</v>
      </c>
      <c r="D24" s="32">
        <v>3</v>
      </c>
      <c r="E24" s="37">
        <f t="shared" si="2"/>
        <v>38373</v>
      </c>
      <c r="F24" s="10" t="str">
        <f t="shared" si="0"/>
        <v>Friday</v>
      </c>
      <c r="G24">
        <v>3</v>
      </c>
      <c r="I24" s="42" t="s">
        <v>64</v>
      </c>
      <c r="J24">
        <f>MIN(J15:J21)</f>
        <v>100</v>
      </c>
      <c r="L24" s="45">
        <v>1.0543981481481481E-2</v>
      </c>
      <c r="M24" s="10">
        <v>1</v>
      </c>
    </row>
    <row r="25" spans="1:13" x14ac:dyDescent="0.2">
      <c r="A25" s="42" t="s">
        <v>112</v>
      </c>
      <c r="B25" s="32">
        <v>135</v>
      </c>
      <c r="C25" s="38">
        <v>38374</v>
      </c>
      <c r="D25" s="32">
        <v>5</v>
      </c>
      <c r="E25" s="37">
        <f t="shared" si="2"/>
        <v>38374</v>
      </c>
      <c r="F25" s="10" t="str">
        <f t="shared" si="0"/>
        <v>Saturday</v>
      </c>
      <c r="G25">
        <v>5</v>
      </c>
      <c r="I25" s="42" t="s">
        <v>63</v>
      </c>
      <c r="J25">
        <f>MAX(J15:J21)</f>
        <v>191</v>
      </c>
      <c r="L25" s="45">
        <v>1.1875000000000002E-2</v>
      </c>
      <c r="M25" s="10">
        <v>1</v>
      </c>
    </row>
    <row r="26" spans="1:13" x14ac:dyDescent="0.2">
      <c r="A26" s="42" t="s">
        <v>113</v>
      </c>
      <c r="B26" s="32">
        <v>299</v>
      </c>
      <c r="C26" s="38">
        <v>38375</v>
      </c>
      <c r="D26" s="32">
        <v>3</v>
      </c>
      <c r="E26" s="37">
        <f t="shared" si="2"/>
        <v>38375</v>
      </c>
      <c r="F26" s="10" t="str">
        <f t="shared" si="0"/>
        <v>Sunday</v>
      </c>
      <c r="G26">
        <v>3</v>
      </c>
      <c r="I26" s="42" t="s">
        <v>134</v>
      </c>
      <c r="J26" s="76">
        <f>STDEVA(J15:J21)</f>
        <v>36.637867477970566</v>
      </c>
      <c r="L26" s="45">
        <v>1.3495370370370371E-2</v>
      </c>
      <c r="M26" s="10">
        <v>1</v>
      </c>
    </row>
    <row r="27" spans="1:13" x14ac:dyDescent="0.2">
      <c r="A27" s="42" t="s">
        <v>30</v>
      </c>
      <c r="B27" s="32">
        <v>4152</v>
      </c>
      <c r="C27" s="38">
        <v>38376</v>
      </c>
      <c r="D27" s="32">
        <v>2</v>
      </c>
      <c r="E27" s="37">
        <f t="shared" si="2"/>
        <v>38376</v>
      </c>
      <c r="F27" s="10" t="str">
        <f t="shared" si="0"/>
        <v>Monday</v>
      </c>
      <c r="G27">
        <v>2</v>
      </c>
      <c r="I27" s="42" t="s">
        <v>201</v>
      </c>
      <c r="J27" s="76">
        <f>J26/J23</f>
        <v>0.24755315863493627</v>
      </c>
      <c r="L27" s="45">
        <v>1.3703703703703704E-2</v>
      </c>
      <c r="M27" s="10">
        <v>1</v>
      </c>
    </row>
    <row r="28" spans="1:13" x14ac:dyDescent="0.2">
      <c r="B28"/>
      <c r="C28" s="38">
        <v>38377</v>
      </c>
      <c r="D28" s="32">
        <v>1</v>
      </c>
      <c r="E28" s="37">
        <f t="shared" si="2"/>
        <v>38377</v>
      </c>
      <c r="F28" s="10" t="str">
        <f t="shared" si="0"/>
        <v>Tuesday</v>
      </c>
      <c r="G28">
        <v>1</v>
      </c>
      <c r="L28" s="45">
        <v>1.3796296296296298E-2</v>
      </c>
      <c r="M28" s="10">
        <v>1</v>
      </c>
    </row>
    <row r="29" spans="1:13" x14ac:dyDescent="0.2">
      <c r="B29"/>
      <c r="C29" s="38">
        <v>38378</v>
      </c>
      <c r="D29" s="32">
        <v>4</v>
      </c>
      <c r="E29" s="37">
        <f t="shared" si="2"/>
        <v>38378</v>
      </c>
      <c r="F29" s="10" t="str">
        <f t="shared" si="0"/>
        <v>Wednesday</v>
      </c>
      <c r="G29">
        <v>4</v>
      </c>
      <c r="I29" t="s">
        <v>163</v>
      </c>
      <c r="J29" s="10" t="s">
        <v>68</v>
      </c>
      <c r="L29" s="45">
        <v>1.4444444444444446E-2</v>
      </c>
      <c r="M29" s="10">
        <v>1</v>
      </c>
    </row>
    <row r="30" spans="1:13" x14ac:dyDescent="0.2">
      <c r="B30"/>
      <c r="C30" s="38">
        <v>38380</v>
      </c>
      <c r="D30" s="32">
        <v>4</v>
      </c>
      <c r="E30" s="37">
        <f t="shared" si="2"/>
        <v>38379</v>
      </c>
      <c r="F30" s="10" t="str">
        <f t="shared" si="0"/>
        <v>Thursday</v>
      </c>
      <c r="G30">
        <v>0</v>
      </c>
      <c r="I30" t="s">
        <v>69</v>
      </c>
      <c r="J30" s="50">
        <f>J15/J$22</f>
        <v>0.18146718146718147</v>
      </c>
      <c r="L30" s="45">
        <v>1.5590277777777778E-2</v>
      </c>
      <c r="M30" s="10">
        <v>1</v>
      </c>
    </row>
    <row r="31" spans="1:13" x14ac:dyDescent="0.2">
      <c r="B31"/>
      <c r="C31" s="38">
        <v>38381</v>
      </c>
      <c r="D31" s="32">
        <v>1</v>
      </c>
      <c r="E31" s="37">
        <f t="shared" si="2"/>
        <v>38380</v>
      </c>
      <c r="F31" s="10" t="str">
        <f t="shared" si="0"/>
        <v>Friday</v>
      </c>
      <c r="G31">
        <v>4</v>
      </c>
      <c r="I31" t="s">
        <v>70</v>
      </c>
      <c r="J31" s="50">
        <f t="shared" ref="J31:J36" si="4">J16/J$22</f>
        <v>0.1640926640926641</v>
      </c>
      <c r="L31" s="45">
        <v>1.7986111111111109E-2</v>
      </c>
      <c r="M31" s="10">
        <v>1</v>
      </c>
    </row>
    <row r="32" spans="1:13" x14ac:dyDescent="0.2">
      <c r="B32"/>
      <c r="C32" s="38">
        <v>38383</v>
      </c>
      <c r="D32" s="32">
        <v>2</v>
      </c>
      <c r="E32" s="37">
        <f t="shared" si="2"/>
        <v>38381</v>
      </c>
      <c r="F32" s="10" t="str">
        <f t="shared" si="0"/>
        <v>Saturday</v>
      </c>
      <c r="G32">
        <v>1</v>
      </c>
      <c r="I32" t="s">
        <v>71</v>
      </c>
      <c r="J32" s="50">
        <f t="shared" si="4"/>
        <v>0.14575289575289574</v>
      </c>
      <c r="L32" s="45">
        <v>1.9016203703703705E-2</v>
      </c>
      <c r="M32" s="10">
        <v>1</v>
      </c>
    </row>
    <row r="33" spans="2:13" x14ac:dyDescent="0.2">
      <c r="B33"/>
      <c r="C33" s="38">
        <v>38384</v>
      </c>
      <c r="D33" s="32">
        <v>1</v>
      </c>
      <c r="E33" s="37">
        <f t="shared" si="2"/>
        <v>38382</v>
      </c>
      <c r="F33" s="10" t="str">
        <f t="shared" si="0"/>
        <v>Sunday</v>
      </c>
      <c r="G33">
        <v>0</v>
      </c>
      <c r="I33" t="s">
        <v>72</v>
      </c>
      <c r="J33" s="50">
        <f t="shared" si="4"/>
        <v>0.11583011583011583</v>
      </c>
      <c r="L33" s="45">
        <v>1.9143518518518518E-2</v>
      </c>
      <c r="M33" s="10">
        <v>1</v>
      </c>
    </row>
    <row r="34" spans="2:13" x14ac:dyDescent="0.2">
      <c r="B34"/>
      <c r="C34" s="38">
        <v>38385</v>
      </c>
      <c r="D34" s="32">
        <v>1</v>
      </c>
      <c r="E34" s="37">
        <f t="shared" si="2"/>
        <v>38383</v>
      </c>
      <c r="F34" s="10" t="str">
        <f t="shared" si="0"/>
        <v>Monday</v>
      </c>
      <c r="G34">
        <v>2</v>
      </c>
      <c r="I34" t="s">
        <v>73</v>
      </c>
      <c r="J34" s="50">
        <f t="shared" si="4"/>
        <v>0.11196911196911197</v>
      </c>
      <c r="L34" s="45">
        <v>2.074074074074074E-2</v>
      </c>
      <c r="M34" s="10">
        <v>1</v>
      </c>
    </row>
    <row r="35" spans="2:13" x14ac:dyDescent="0.2">
      <c r="B35"/>
      <c r="C35" s="38">
        <v>38388</v>
      </c>
      <c r="D35" s="32">
        <v>1</v>
      </c>
      <c r="E35" s="37">
        <f t="shared" si="2"/>
        <v>38384</v>
      </c>
      <c r="F35" s="10" t="str">
        <f t="shared" si="0"/>
        <v>Tuesday</v>
      </c>
      <c r="G35">
        <v>1</v>
      </c>
      <c r="I35" t="s">
        <v>74</v>
      </c>
      <c r="J35" s="50">
        <f t="shared" si="4"/>
        <v>9.6525096525096526E-2</v>
      </c>
      <c r="L35" s="45">
        <v>2.1944444444444447E-2</v>
      </c>
      <c r="M35" s="10">
        <v>2</v>
      </c>
    </row>
    <row r="36" spans="2:13" x14ac:dyDescent="0.2">
      <c r="B36"/>
      <c r="C36" s="38">
        <v>38389</v>
      </c>
      <c r="D36" s="32">
        <v>2</v>
      </c>
      <c r="E36" s="37">
        <f t="shared" si="2"/>
        <v>38385</v>
      </c>
      <c r="F36" s="10" t="str">
        <f t="shared" si="0"/>
        <v>Wednesday</v>
      </c>
      <c r="G36">
        <v>1</v>
      </c>
      <c r="I36" t="s">
        <v>75</v>
      </c>
      <c r="J36" s="50">
        <f t="shared" si="4"/>
        <v>0.18436293436293436</v>
      </c>
      <c r="L36" s="45">
        <v>2.2013888888888888E-2</v>
      </c>
      <c r="M36" s="10">
        <v>1</v>
      </c>
    </row>
    <row r="37" spans="2:13" x14ac:dyDescent="0.2">
      <c r="B37"/>
      <c r="E37" s="37">
        <f t="shared" si="2"/>
        <v>38386</v>
      </c>
      <c r="F37" s="10" t="str">
        <f t="shared" si="0"/>
        <v>Thursday</v>
      </c>
      <c r="G37">
        <v>0</v>
      </c>
      <c r="L37" s="45">
        <v>2.2442129629629631E-2</v>
      </c>
      <c r="M37" s="10">
        <v>1</v>
      </c>
    </row>
    <row r="38" spans="2:13" x14ac:dyDescent="0.2">
      <c r="B38"/>
      <c r="E38" s="37">
        <f t="shared" si="2"/>
        <v>38387</v>
      </c>
      <c r="F38" s="10" t="str">
        <f t="shared" si="0"/>
        <v>Friday</v>
      </c>
      <c r="G38">
        <v>0</v>
      </c>
      <c r="I38" s="42"/>
      <c r="L38" s="45">
        <v>2.2523148148148143E-2</v>
      </c>
      <c r="M38" s="10">
        <v>1</v>
      </c>
    </row>
    <row r="39" spans="2:13" x14ac:dyDescent="0.2">
      <c r="B39"/>
      <c r="E39" s="37">
        <f t="shared" si="2"/>
        <v>38388</v>
      </c>
      <c r="F39" s="10" t="str">
        <f t="shared" si="0"/>
        <v>Saturday</v>
      </c>
      <c r="G39">
        <v>1</v>
      </c>
      <c r="I39" s="42"/>
      <c r="L39" s="45">
        <v>2.2962962962962966E-2</v>
      </c>
      <c r="M39" s="10">
        <v>1</v>
      </c>
    </row>
    <row r="40" spans="2:13" x14ac:dyDescent="0.2">
      <c r="B40"/>
      <c r="E40" s="37">
        <f t="shared" si="2"/>
        <v>38389</v>
      </c>
      <c r="F40" s="10" t="str">
        <f t="shared" si="0"/>
        <v>Sunday</v>
      </c>
      <c r="G40">
        <v>2</v>
      </c>
      <c r="I40" s="42"/>
      <c r="L40" s="45">
        <v>2.342592592592593E-2</v>
      </c>
      <c r="M40" s="10">
        <v>1</v>
      </c>
    </row>
    <row r="41" spans="2:13" x14ac:dyDescent="0.2">
      <c r="B41"/>
      <c r="E41"/>
      <c r="I41" s="42"/>
      <c r="J41" s="76"/>
      <c r="L41" s="45">
        <v>2.6493055555555558E-2</v>
      </c>
      <c r="M41" s="10">
        <v>1</v>
      </c>
    </row>
    <row r="42" spans="2:13" x14ac:dyDescent="0.2">
      <c r="B42"/>
      <c r="E42"/>
      <c r="I42" s="42"/>
      <c r="J42" s="76"/>
      <c r="L42" s="45">
        <v>2.7731481481481478E-2</v>
      </c>
      <c r="M42" s="10">
        <v>1</v>
      </c>
    </row>
    <row r="43" spans="2:13" x14ac:dyDescent="0.2">
      <c r="B43"/>
      <c r="E43"/>
      <c r="L43" s="45">
        <v>2.8923611111111108E-2</v>
      </c>
      <c r="M43" s="10">
        <v>1</v>
      </c>
    </row>
    <row r="44" spans="2:13" x14ac:dyDescent="0.2">
      <c r="B44"/>
      <c r="E44"/>
      <c r="L44" s="45">
        <v>2.9988425925925922E-2</v>
      </c>
      <c r="M44" s="10">
        <v>1</v>
      </c>
    </row>
    <row r="45" spans="2:13" x14ac:dyDescent="0.2">
      <c r="B45"/>
      <c r="D45" s="26" t="s">
        <v>31</v>
      </c>
      <c r="E45" t="s">
        <v>89</v>
      </c>
      <c r="F45"/>
      <c r="L45" s="45">
        <v>3.0486111111111113E-2</v>
      </c>
      <c r="M45" s="10">
        <v>1</v>
      </c>
    </row>
    <row r="46" spans="2:13" x14ac:dyDescent="0.2">
      <c r="B46"/>
      <c r="D46" s="47" t="s">
        <v>90</v>
      </c>
      <c r="E46" s="30">
        <v>40</v>
      </c>
      <c r="F46" s="10" t="s">
        <v>90</v>
      </c>
      <c r="G46" s="10">
        <v>40</v>
      </c>
      <c r="I46" s="41">
        <f>G46/G$70</f>
        <v>3.8610038610038609E-2</v>
      </c>
      <c r="L46" s="45">
        <v>3.2141203703703707E-2</v>
      </c>
      <c r="M46" s="10">
        <v>1</v>
      </c>
    </row>
    <row r="47" spans="2:13" x14ac:dyDescent="0.2">
      <c r="B47"/>
      <c r="D47" s="47" t="s">
        <v>91</v>
      </c>
      <c r="E47" s="30">
        <v>48</v>
      </c>
      <c r="F47" s="10" t="s">
        <v>91</v>
      </c>
      <c r="G47" s="10">
        <v>48</v>
      </c>
      <c r="I47" s="41">
        <f t="shared" ref="I47:I70" si="5">G47/G$70</f>
        <v>4.633204633204633E-2</v>
      </c>
      <c r="L47" s="45">
        <v>3.3113425925925928E-2</v>
      </c>
      <c r="M47" s="10">
        <v>1</v>
      </c>
    </row>
    <row r="48" spans="2:13" x14ac:dyDescent="0.2">
      <c r="B48"/>
      <c r="D48" s="47" t="s">
        <v>92</v>
      </c>
      <c r="E48" s="30">
        <v>48</v>
      </c>
      <c r="F48" s="10" t="s">
        <v>92</v>
      </c>
      <c r="G48" s="10">
        <v>48</v>
      </c>
      <c r="I48" s="41">
        <f t="shared" si="5"/>
        <v>4.633204633204633E-2</v>
      </c>
      <c r="L48" s="45">
        <v>3.425925925925926E-2</v>
      </c>
      <c r="M48" s="10">
        <v>1</v>
      </c>
    </row>
    <row r="49" spans="2:13" x14ac:dyDescent="0.2">
      <c r="B49"/>
      <c r="D49" s="47" t="s">
        <v>93</v>
      </c>
      <c r="E49" s="30">
        <v>40</v>
      </c>
      <c r="F49" s="10" t="s">
        <v>93</v>
      </c>
      <c r="G49" s="10">
        <v>40</v>
      </c>
      <c r="I49" s="41">
        <f t="shared" si="5"/>
        <v>3.8610038610038609E-2</v>
      </c>
      <c r="L49" s="45">
        <v>3.6168981481481483E-2</v>
      </c>
      <c r="M49" s="10">
        <v>1</v>
      </c>
    </row>
    <row r="50" spans="2:13" x14ac:dyDescent="0.2">
      <c r="B50"/>
      <c r="D50" s="47" t="s">
        <v>94</v>
      </c>
      <c r="E50" s="30">
        <v>37</v>
      </c>
      <c r="F50" s="10" t="s">
        <v>94</v>
      </c>
      <c r="G50" s="10">
        <v>37</v>
      </c>
      <c r="I50" s="41">
        <f t="shared" si="5"/>
        <v>3.5714285714285712E-2</v>
      </c>
      <c r="L50" s="45">
        <v>3.8263888888888889E-2</v>
      </c>
      <c r="M50" s="10">
        <v>1</v>
      </c>
    </row>
    <row r="51" spans="2:13" x14ac:dyDescent="0.2">
      <c r="B51"/>
      <c r="D51" s="47" t="s">
        <v>95</v>
      </c>
      <c r="E51" s="30">
        <v>51</v>
      </c>
      <c r="F51" s="10" t="s">
        <v>95</v>
      </c>
      <c r="G51" s="10">
        <v>51</v>
      </c>
      <c r="I51" s="41">
        <f t="shared" si="5"/>
        <v>4.9227799227799227E-2</v>
      </c>
      <c r="L51" s="45">
        <v>3.9340277777777773E-2</v>
      </c>
      <c r="M51" s="10">
        <v>1</v>
      </c>
    </row>
    <row r="52" spans="2:13" x14ac:dyDescent="0.2">
      <c r="B52"/>
      <c r="D52" s="47" t="s">
        <v>96</v>
      </c>
      <c r="E52" s="30">
        <v>63</v>
      </c>
      <c r="F52" s="10" t="s">
        <v>96</v>
      </c>
      <c r="G52" s="10">
        <v>63</v>
      </c>
      <c r="I52" s="41">
        <f t="shared" si="5"/>
        <v>6.0810810810810814E-2</v>
      </c>
      <c r="L52" s="45">
        <v>4.0474537037037038E-2</v>
      </c>
      <c r="M52" s="10">
        <v>1</v>
      </c>
    </row>
    <row r="53" spans="2:13" x14ac:dyDescent="0.2">
      <c r="B53"/>
      <c r="D53" s="47" t="s">
        <v>97</v>
      </c>
      <c r="E53" s="30">
        <v>36</v>
      </c>
      <c r="F53" s="10" t="s">
        <v>97</v>
      </c>
      <c r="G53" s="10">
        <v>36</v>
      </c>
      <c r="I53" s="41">
        <f t="shared" si="5"/>
        <v>3.4749034749034749E-2</v>
      </c>
      <c r="L53" s="45">
        <v>4.0555555555555553E-2</v>
      </c>
      <c r="M53" s="10">
        <v>1</v>
      </c>
    </row>
    <row r="54" spans="2:13" x14ac:dyDescent="0.2">
      <c r="B54"/>
      <c r="D54" s="47" t="s">
        <v>98</v>
      </c>
      <c r="E54" s="30">
        <v>47</v>
      </c>
      <c r="F54" s="10" t="s">
        <v>98</v>
      </c>
      <c r="G54" s="10">
        <v>47</v>
      </c>
      <c r="I54" s="41">
        <f t="shared" si="5"/>
        <v>4.5366795366795366E-2</v>
      </c>
      <c r="L54" s="45">
        <v>4.1631944444444451E-2</v>
      </c>
      <c r="M54" s="10">
        <v>1</v>
      </c>
    </row>
    <row r="55" spans="2:13" x14ac:dyDescent="0.2">
      <c r="B55"/>
      <c r="D55" s="47" t="s">
        <v>99</v>
      </c>
      <c r="E55" s="30">
        <v>41</v>
      </c>
      <c r="F55" s="10" t="s">
        <v>99</v>
      </c>
      <c r="G55" s="10">
        <v>41</v>
      </c>
      <c r="I55" s="41">
        <f t="shared" si="5"/>
        <v>3.9575289575289573E-2</v>
      </c>
      <c r="L55" s="45">
        <v>4.223379629629629E-2</v>
      </c>
      <c r="M55" s="10">
        <v>1</v>
      </c>
    </row>
    <row r="56" spans="2:13" x14ac:dyDescent="0.2">
      <c r="B56"/>
      <c r="D56" s="47" t="s">
        <v>100</v>
      </c>
      <c r="E56" s="30">
        <v>33</v>
      </c>
      <c r="F56" s="10" t="s">
        <v>100</v>
      </c>
      <c r="G56" s="10">
        <v>33</v>
      </c>
      <c r="I56" s="41">
        <f t="shared" si="5"/>
        <v>3.1853281853281852E-2</v>
      </c>
      <c r="L56" s="45">
        <v>4.4328703703703703E-2</v>
      </c>
      <c r="M56" s="10">
        <v>1</v>
      </c>
    </row>
    <row r="57" spans="2:13" x14ac:dyDescent="0.2">
      <c r="B57"/>
      <c r="D57" s="47" t="s">
        <v>101</v>
      </c>
      <c r="E57" s="30">
        <v>37</v>
      </c>
      <c r="F57" s="10" t="s">
        <v>101</v>
      </c>
      <c r="G57" s="10">
        <v>37</v>
      </c>
      <c r="I57" s="41">
        <f t="shared" si="5"/>
        <v>3.5714285714285712E-2</v>
      </c>
      <c r="L57" s="45">
        <v>4.5081018518518513E-2</v>
      </c>
      <c r="M57" s="10">
        <v>1</v>
      </c>
    </row>
    <row r="58" spans="2:13" x14ac:dyDescent="0.2">
      <c r="B58"/>
      <c r="D58" s="47" t="s">
        <v>102</v>
      </c>
      <c r="E58" s="30">
        <v>53</v>
      </c>
      <c r="F58" s="10" t="s">
        <v>102</v>
      </c>
      <c r="G58" s="10">
        <v>53</v>
      </c>
      <c r="I58" s="41">
        <f t="shared" si="5"/>
        <v>5.115830115830116E-2</v>
      </c>
      <c r="L58" s="45">
        <v>4.5185185185185189E-2</v>
      </c>
      <c r="M58" s="10">
        <v>1</v>
      </c>
    </row>
    <row r="59" spans="2:13" x14ac:dyDescent="0.2">
      <c r="B59"/>
      <c r="D59" s="47" t="s">
        <v>103</v>
      </c>
      <c r="E59" s="30">
        <v>43</v>
      </c>
      <c r="F59" s="10" t="s">
        <v>103</v>
      </c>
      <c r="G59" s="10">
        <v>43</v>
      </c>
      <c r="I59" s="41">
        <f t="shared" si="5"/>
        <v>4.1505791505791506E-2</v>
      </c>
      <c r="L59" s="45">
        <v>4.5856481481481477E-2</v>
      </c>
      <c r="M59" s="10">
        <v>1</v>
      </c>
    </row>
    <row r="60" spans="2:13" x14ac:dyDescent="0.2">
      <c r="B60"/>
      <c r="D60" s="47" t="s">
        <v>104</v>
      </c>
      <c r="E60" s="30">
        <v>46</v>
      </c>
      <c r="F60" s="10" t="s">
        <v>104</v>
      </c>
      <c r="G60" s="10">
        <v>46</v>
      </c>
      <c r="I60" s="41">
        <f t="shared" si="5"/>
        <v>4.4401544401544403E-2</v>
      </c>
      <c r="L60" s="45">
        <v>4.6365740740740742E-2</v>
      </c>
      <c r="M60" s="10">
        <v>1</v>
      </c>
    </row>
    <row r="61" spans="2:13" x14ac:dyDescent="0.2">
      <c r="B61"/>
      <c r="D61" s="47" t="s">
        <v>105</v>
      </c>
      <c r="E61" s="30">
        <v>43</v>
      </c>
      <c r="F61" s="10" t="s">
        <v>105</v>
      </c>
      <c r="G61" s="10">
        <v>43</v>
      </c>
      <c r="I61" s="41">
        <f t="shared" si="5"/>
        <v>4.1505791505791506E-2</v>
      </c>
      <c r="L61" s="45">
        <v>4.7222222222222221E-2</v>
      </c>
      <c r="M61" s="10">
        <v>1</v>
      </c>
    </row>
    <row r="62" spans="2:13" x14ac:dyDescent="0.2">
      <c r="B62"/>
      <c r="D62" s="47" t="s">
        <v>106</v>
      </c>
      <c r="E62" s="30">
        <v>50</v>
      </c>
      <c r="F62" s="10" t="s">
        <v>106</v>
      </c>
      <c r="G62" s="10">
        <v>50</v>
      </c>
      <c r="I62" s="41">
        <f t="shared" si="5"/>
        <v>4.8262548262548263E-2</v>
      </c>
      <c r="L62" s="45">
        <v>4.7500000000000007E-2</v>
      </c>
      <c r="M62" s="10">
        <v>1</v>
      </c>
    </row>
    <row r="63" spans="2:13" x14ac:dyDescent="0.2">
      <c r="B63"/>
      <c r="D63" s="47" t="s">
        <v>107</v>
      </c>
      <c r="E63" s="30">
        <v>39</v>
      </c>
      <c r="F63" s="10" t="s">
        <v>107</v>
      </c>
      <c r="G63" s="10">
        <v>39</v>
      </c>
      <c r="I63" s="41">
        <f t="shared" si="5"/>
        <v>3.7644787644787646E-2</v>
      </c>
      <c r="L63" s="45">
        <v>4.8379629629629627E-2</v>
      </c>
      <c r="M63" s="10">
        <v>1</v>
      </c>
    </row>
    <row r="64" spans="2:13" x14ac:dyDescent="0.2">
      <c r="B64"/>
      <c r="D64" s="47" t="s">
        <v>108</v>
      </c>
      <c r="E64" s="30">
        <v>34</v>
      </c>
      <c r="F64" s="10" t="s">
        <v>108</v>
      </c>
      <c r="G64" s="10">
        <v>34</v>
      </c>
      <c r="I64" s="41">
        <f t="shared" si="5"/>
        <v>3.2818532818532815E-2</v>
      </c>
      <c r="L64" s="45">
        <v>4.8402777777777774E-2</v>
      </c>
      <c r="M64" s="10">
        <v>1</v>
      </c>
    </row>
    <row r="65" spans="2:13" x14ac:dyDescent="0.2">
      <c r="B65"/>
      <c r="D65" s="47" t="s">
        <v>109</v>
      </c>
      <c r="E65" s="30">
        <v>43</v>
      </c>
      <c r="F65" s="10" t="s">
        <v>109</v>
      </c>
      <c r="G65" s="10">
        <v>43</v>
      </c>
      <c r="I65" s="41">
        <f t="shared" si="5"/>
        <v>4.1505791505791506E-2</v>
      </c>
      <c r="L65" s="45">
        <v>4.8506944444444443E-2</v>
      </c>
      <c r="M65" s="10">
        <v>1</v>
      </c>
    </row>
    <row r="66" spans="2:13" x14ac:dyDescent="0.2">
      <c r="B66"/>
      <c r="D66" s="47" t="s">
        <v>110</v>
      </c>
      <c r="E66" s="30">
        <v>44</v>
      </c>
      <c r="F66" s="10" t="s">
        <v>110</v>
      </c>
      <c r="G66" s="10">
        <v>44</v>
      </c>
      <c r="I66" s="41">
        <f t="shared" si="5"/>
        <v>4.2471042471042469E-2</v>
      </c>
      <c r="L66" s="45">
        <v>5.0405092592592592E-2</v>
      </c>
      <c r="M66" s="10">
        <v>1</v>
      </c>
    </row>
    <row r="67" spans="2:13" x14ac:dyDescent="0.2">
      <c r="B67"/>
      <c r="D67" s="47" t="s">
        <v>111</v>
      </c>
      <c r="E67" s="30">
        <v>45</v>
      </c>
      <c r="F67" s="10" t="s">
        <v>111</v>
      </c>
      <c r="G67" s="10">
        <v>45</v>
      </c>
      <c r="I67" s="41">
        <f t="shared" si="5"/>
        <v>4.343629343629344E-2</v>
      </c>
      <c r="L67" s="45">
        <v>5.1296296296296291E-2</v>
      </c>
      <c r="M67" s="10">
        <v>1</v>
      </c>
    </row>
    <row r="68" spans="2:13" x14ac:dyDescent="0.2">
      <c r="B68"/>
      <c r="D68" s="47" t="s">
        <v>112</v>
      </c>
      <c r="E68" s="30">
        <v>36</v>
      </c>
      <c r="F68" s="10" t="s">
        <v>112</v>
      </c>
      <c r="G68" s="10">
        <v>36</v>
      </c>
      <c r="I68" s="41">
        <f t="shared" si="5"/>
        <v>3.4749034749034749E-2</v>
      </c>
      <c r="L68" s="45">
        <v>5.1921296296296299E-2</v>
      </c>
      <c r="M68" s="10">
        <v>1</v>
      </c>
    </row>
    <row r="69" spans="2:13" x14ac:dyDescent="0.2">
      <c r="B69"/>
      <c r="D69" s="47" t="s">
        <v>113</v>
      </c>
      <c r="E69" s="30">
        <v>39</v>
      </c>
      <c r="F69" s="10" t="s">
        <v>113</v>
      </c>
      <c r="G69">
        <v>39</v>
      </c>
      <c r="I69" s="41">
        <f t="shared" si="5"/>
        <v>3.7644787644787646E-2</v>
      </c>
      <c r="L69" s="45">
        <v>5.2164351851851858E-2</v>
      </c>
      <c r="M69" s="10">
        <v>1</v>
      </c>
    </row>
    <row r="70" spans="2:13" x14ac:dyDescent="0.2">
      <c r="B70"/>
      <c r="D70" s="47" t="s">
        <v>30</v>
      </c>
      <c r="E70" s="30">
        <v>1036</v>
      </c>
      <c r="F70" s="10" t="s">
        <v>45</v>
      </c>
      <c r="G70">
        <f>SUM(G46:G69)</f>
        <v>1036</v>
      </c>
      <c r="I70" s="41">
        <f t="shared" si="5"/>
        <v>1</v>
      </c>
      <c r="L70" s="45">
        <v>5.3310185185185183E-2</v>
      </c>
      <c r="M70" s="10">
        <v>1</v>
      </c>
    </row>
    <row r="71" spans="2:13" x14ac:dyDescent="0.2">
      <c r="B71"/>
      <c r="D71"/>
      <c r="E71"/>
      <c r="F71" s="10" t="s">
        <v>64</v>
      </c>
      <c r="G71" s="49">
        <f>MIN(G46:G69)</f>
        <v>33</v>
      </c>
      <c r="I71" s="48">
        <f>MIN(I46:I69)</f>
        <v>3.1853281853281852E-2</v>
      </c>
      <c r="L71" s="45">
        <v>5.561342592592592E-2</v>
      </c>
      <c r="M71" s="10">
        <v>1</v>
      </c>
    </row>
    <row r="72" spans="2:13" x14ac:dyDescent="0.2">
      <c r="B72"/>
      <c r="D72"/>
      <c r="E72"/>
      <c r="F72" s="10" t="s">
        <v>63</v>
      </c>
      <c r="G72" s="49">
        <f>MAX(G46:G69)</f>
        <v>63</v>
      </c>
      <c r="I72" s="48">
        <f>MAX(I46:I69)</f>
        <v>6.0810810810810814E-2</v>
      </c>
      <c r="L72" s="45">
        <v>5.5775462962962964E-2</v>
      </c>
      <c r="M72" s="10">
        <v>1</v>
      </c>
    </row>
    <row r="73" spans="2:13" x14ac:dyDescent="0.2">
      <c r="B73"/>
      <c r="D73"/>
      <c r="E73"/>
      <c r="F73" s="10" t="s">
        <v>114</v>
      </c>
      <c r="G73" s="49">
        <f>AVERAGE(G46:G69)</f>
        <v>43.166666666666664</v>
      </c>
      <c r="I73" s="48">
        <f>AVERAGE(I46:I69)</f>
        <v>4.1666666666666664E-2</v>
      </c>
      <c r="L73" s="45">
        <v>5.5983796296296295E-2</v>
      </c>
      <c r="M73" s="10">
        <v>1</v>
      </c>
    </row>
    <row r="74" spans="2:13" x14ac:dyDescent="0.2">
      <c r="B74"/>
      <c r="D74"/>
      <c r="E74"/>
      <c r="F74"/>
      <c r="L74" s="45">
        <v>5.8472222222222224E-2</v>
      </c>
      <c r="M74" s="10">
        <v>1</v>
      </c>
    </row>
    <row r="75" spans="2:13" x14ac:dyDescent="0.2">
      <c r="B75"/>
      <c r="D75"/>
      <c r="E75"/>
      <c r="F75"/>
      <c r="L75" s="45">
        <v>5.8483796296296298E-2</v>
      </c>
      <c r="M75" s="10">
        <v>1</v>
      </c>
    </row>
    <row r="76" spans="2:13" x14ac:dyDescent="0.2">
      <c r="B76"/>
      <c r="D76"/>
      <c r="E76"/>
      <c r="F76"/>
      <c r="L76" s="45">
        <v>6.04050925925926E-2</v>
      </c>
      <c r="M76" s="10">
        <v>1</v>
      </c>
    </row>
    <row r="77" spans="2:13" x14ac:dyDescent="0.2">
      <c r="B77"/>
      <c r="D77"/>
      <c r="E77"/>
      <c r="F77"/>
      <c r="L77" s="45">
        <v>6.0625000000000005E-2</v>
      </c>
      <c r="M77" s="10">
        <v>1</v>
      </c>
    </row>
    <row r="78" spans="2:13" x14ac:dyDescent="0.2">
      <c r="B78"/>
      <c r="D78"/>
      <c r="E78"/>
      <c r="F78"/>
      <c r="L78" s="45">
        <v>6.1087962962962962E-2</v>
      </c>
      <c r="M78" s="10">
        <v>1</v>
      </c>
    </row>
    <row r="79" spans="2:13" x14ac:dyDescent="0.2">
      <c r="B79"/>
      <c r="D79"/>
      <c r="E79"/>
      <c r="F79"/>
      <c r="L79" s="45">
        <v>6.1759259259259257E-2</v>
      </c>
      <c r="M79" s="10">
        <v>1</v>
      </c>
    </row>
    <row r="80" spans="2:13" x14ac:dyDescent="0.2">
      <c r="B80"/>
      <c r="D80"/>
      <c r="E80"/>
      <c r="F80"/>
      <c r="L80" s="45">
        <v>6.1944444444444441E-2</v>
      </c>
      <c r="M80" s="10">
        <v>1</v>
      </c>
    </row>
    <row r="81" spans="2:13" x14ac:dyDescent="0.2">
      <c r="B81"/>
      <c r="D81"/>
      <c r="E81"/>
      <c r="F81"/>
      <c r="L81" s="45">
        <v>6.4641203703703701E-2</v>
      </c>
      <c r="M81" s="10">
        <v>1</v>
      </c>
    </row>
    <row r="82" spans="2:13" x14ac:dyDescent="0.2">
      <c r="B82"/>
      <c r="D82"/>
      <c r="E82"/>
      <c r="F82"/>
      <c r="L82" s="45">
        <v>6.4733796296296289E-2</v>
      </c>
      <c r="M82" s="10">
        <v>1</v>
      </c>
    </row>
    <row r="83" spans="2:13" x14ac:dyDescent="0.2">
      <c r="B83"/>
      <c r="D83"/>
      <c r="E83"/>
      <c r="F83"/>
      <c r="L83" s="45">
        <v>6.6331018518518511E-2</v>
      </c>
      <c r="M83" s="10">
        <v>1</v>
      </c>
    </row>
    <row r="84" spans="2:13" x14ac:dyDescent="0.2">
      <c r="B84"/>
      <c r="D84"/>
      <c r="E84"/>
      <c r="F84"/>
      <c r="L84" s="45">
        <v>6.8020833333333336E-2</v>
      </c>
      <c r="M84" s="10">
        <v>1</v>
      </c>
    </row>
    <row r="85" spans="2:13" x14ac:dyDescent="0.2">
      <c r="B85"/>
      <c r="D85"/>
      <c r="E85"/>
      <c r="F85"/>
      <c r="L85" s="45">
        <v>6.8379629629629637E-2</v>
      </c>
      <c r="M85" s="10">
        <v>1</v>
      </c>
    </row>
    <row r="86" spans="2:13" x14ac:dyDescent="0.2">
      <c r="B86"/>
      <c r="D86"/>
      <c r="E86"/>
      <c r="F86"/>
      <c r="L86" s="45">
        <v>6.9664351851851852E-2</v>
      </c>
      <c r="M86" s="10">
        <v>1</v>
      </c>
    </row>
    <row r="87" spans="2:13" x14ac:dyDescent="0.2">
      <c r="B87"/>
      <c r="D87"/>
      <c r="E87"/>
      <c r="F87"/>
      <c r="L87" s="45">
        <v>7.0671296296296301E-2</v>
      </c>
      <c r="M87" s="10">
        <v>1</v>
      </c>
    </row>
    <row r="88" spans="2:13" x14ac:dyDescent="0.2">
      <c r="B88"/>
      <c r="D88"/>
      <c r="E88"/>
      <c r="F88"/>
      <c r="L88" s="45">
        <v>7.1261574074074074E-2</v>
      </c>
      <c r="M88" s="10">
        <v>1</v>
      </c>
    </row>
    <row r="89" spans="2:13" x14ac:dyDescent="0.2">
      <c r="B89"/>
      <c r="D89"/>
      <c r="E89"/>
      <c r="F89"/>
      <c r="L89" s="45">
        <v>7.1782407407407406E-2</v>
      </c>
      <c r="M89" s="10">
        <v>1</v>
      </c>
    </row>
    <row r="90" spans="2:13" x14ac:dyDescent="0.2">
      <c r="B90"/>
      <c r="D90"/>
      <c r="E90"/>
      <c r="F90"/>
      <c r="L90" s="45">
        <v>7.2291666666666657E-2</v>
      </c>
      <c r="M90" s="10">
        <v>1</v>
      </c>
    </row>
    <row r="91" spans="2:13" x14ac:dyDescent="0.2">
      <c r="B91"/>
      <c r="D91"/>
      <c r="E91"/>
      <c r="F91"/>
      <c r="L91" s="45">
        <v>7.2372685185185193E-2</v>
      </c>
      <c r="M91" s="10">
        <v>1</v>
      </c>
    </row>
    <row r="92" spans="2:13" x14ac:dyDescent="0.2">
      <c r="B92"/>
      <c r="D92"/>
      <c r="E92"/>
      <c r="F92"/>
      <c r="L92" s="45">
        <v>7.4444444444444438E-2</v>
      </c>
      <c r="M92" s="10">
        <v>1</v>
      </c>
    </row>
    <row r="93" spans="2:13" x14ac:dyDescent="0.2">
      <c r="B93"/>
      <c r="D93"/>
      <c r="E93"/>
      <c r="F93"/>
      <c r="L93" s="45">
        <v>7.5451388888888887E-2</v>
      </c>
      <c r="M93" s="10">
        <v>1</v>
      </c>
    </row>
    <row r="94" spans="2:13" x14ac:dyDescent="0.2">
      <c r="B94"/>
      <c r="D94"/>
      <c r="E94"/>
      <c r="F94"/>
      <c r="L94" s="45">
        <v>7.6261574074074079E-2</v>
      </c>
      <c r="M94" s="10">
        <v>1</v>
      </c>
    </row>
    <row r="95" spans="2:13" x14ac:dyDescent="0.2">
      <c r="B95"/>
      <c r="D95"/>
      <c r="E95"/>
      <c r="F95"/>
      <c r="L95" s="45">
        <v>7.6377314814814815E-2</v>
      </c>
      <c r="M95" s="10">
        <v>1</v>
      </c>
    </row>
    <row r="96" spans="2:13" x14ac:dyDescent="0.2">
      <c r="B96"/>
      <c r="D96"/>
      <c r="E96"/>
      <c r="F96"/>
      <c r="L96" s="45">
        <v>7.6574074074074072E-2</v>
      </c>
      <c r="M96" s="10">
        <v>1</v>
      </c>
    </row>
    <row r="97" spans="2:13" x14ac:dyDescent="0.2">
      <c r="B97"/>
      <c r="D97"/>
      <c r="E97"/>
      <c r="F97"/>
      <c r="L97" s="45">
        <v>7.7476851851851852E-2</v>
      </c>
      <c r="M97" s="10">
        <v>1</v>
      </c>
    </row>
    <row r="98" spans="2:13" x14ac:dyDescent="0.2">
      <c r="B98"/>
      <c r="D98"/>
      <c r="E98"/>
      <c r="F98"/>
      <c r="L98" s="45">
        <v>7.7499999999999999E-2</v>
      </c>
      <c r="M98" s="10">
        <v>1</v>
      </c>
    </row>
    <row r="99" spans="2:13" x14ac:dyDescent="0.2">
      <c r="B99"/>
      <c r="D99"/>
      <c r="E99"/>
      <c r="F99"/>
      <c r="L99" s="45">
        <v>7.767361111111111E-2</v>
      </c>
      <c r="M99" s="10">
        <v>1</v>
      </c>
    </row>
    <row r="100" spans="2:13" x14ac:dyDescent="0.2">
      <c r="B100"/>
      <c r="D100"/>
      <c r="E100"/>
      <c r="F100"/>
      <c r="L100" s="45">
        <v>7.7939814814814809E-2</v>
      </c>
      <c r="M100" s="10">
        <v>1</v>
      </c>
    </row>
    <row r="101" spans="2:13" x14ac:dyDescent="0.2">
      <c r="B101"/>
      <c r="D101"/>
      <c r="E101"/>
      <c r="F101"/>
      <c r="L101" s="45">
        <v>7.8275462962962963E-2</v>
      </c>
      <c r="M101" s="10">
        <v>1</v>
      </c>
    </row>
    <row r="102" spans="2:13" x14ac:dyDescent="0.2">
      <c r="B102"/>
      <c r="D102"/>
      <c r="E102"/>
      <c r="F102"/>
      <c r="L102" s="45">
        <v>8.262731481481482E-2</v>
      </c>
      <c r="M102" s="10">
        <v>1</v>
      </c>
    </row>
    <row r="103" spans="2:13" x14ac:dyDescent="0.2">
      <c r="B103"/>
      <c r="D103"/>
      <c r="E103"/>
      <c r="F103"/>
      <c r="L103" s="45">
        <v>8.3900462962962954E-2</v>
      </c>
      <c r="M103" s="10">
        <v>1</v>
      </c>
    </row>
    <row r="104" spans="2:13" x14ac:dyDescent="0.2">
      <c r="B104"/>
      <c r="D104"/>
      <c r="E104"/>
      <c r="F104"/>
      <c r="L104" s="45">
        <v>8.4525462962962969E-2</v>
      </c>
      <c r="M104" s="10">
        <v>1</v>
      </c>
    </row>
    <row r="105" spans="2:13" x14ac:dyDescent="0.2">
      <c r="B105"/>
      <c r="D105"/>
      <c r="E105"/>
      <c r="F105"/>
      <c r="L105" s="45">
        <v>8.6122685185185177E-2</v>
      </c>
      <c r="M105" s="10">
        <v>1</v>
      </c>
    </row>
    <row r="106" spans="2:13" x14ac:dyDescent="0.2">
      <c r="B106"/>
      <c r="D106"/>
      <c r="E106"/>
      <c r="F106"/>
      <c r="L106" s="45">
        <v>8.9687499999999989E-2</v>
      </c>
      <c r="M106" s="10">
        <v>1</v>
      </c>
    </row>
    <row r="107" spans="2:13" x14ac:dyDescent="0.2">
      <c r="B107"/>
      <c r="D107"/>
      <c r="E107"/>
      <c r="F107"/>
      <c r="L107" s="45">
        <v>9.2476851851851852E-2</v>
      </c>
      <c r="M107" s="10">
        <v>1</v>
      </c>
    </row>
    <row r="108" spans="2:13" x14ac:dyDescent="0.2">
      <c r="B108"/>
      <c r="D108"/>
      <c r="E108"/>
      <c r="F108"/>
      <c r="L108" s="45">
        <v>9.2546296296296293E-2</v>
      </c>
      <c r="M108" s="10">
        <v>1</v>
      </c>
    </row>
    <row r="109" spans="2:13" x14ac:dyDescent="0.2">
      <c r="B109"/>
      <c r="D109"/>
      <c r="E109"/>
      <c r="F109"/>
      <c r="L109" s="45">
        <v>9.3032407407407411E-2</v>
      </c>
      <c r="M109" s="10">
        <v>1</v>
      </c>
    </row>
    <row r="110" spans="2:13" x14ac:dyDescent="0.2">
      <c r="B110"/>
      <c r="D110"/>
      <c r="E110"/>
      <c r="F110"/>
      <c r="L110" s="45">
        <v>9.3495370370370368E-2</v>
      </c>
      <c r="M110" s="10">
        <v>1</v>
      </c>
    </row>
    <row r="111" spans="2:13" x14ac:dyDescent="0.2">
      <c r="B111"/>
      <c r="D111"/>
      <c r="E111"/>
      <c r="F111"/>
      <c r="L111" s="45">
        <v>9.4004629629629632E-2</v>
      </c>
      <c r="M111" s="10">
        <v>1</v>
      </c>
    </row>
    <row r="112" spans="2:13" x14ac:dyDescent="0.2">
      <c r="B112"/>
      <c r="D112"/>
      <c r="E112"/>
      <c r="F112"/>
      <c r="L112" s="45">
        <v>9.4363425925925934E-2</v>
      </c>
      <c r="M112" s="10">
        <v>1</v>
      </c>
    </row>
    <row r="113" spans="2:13" x14ac:dyDescent="0.2">
      <c r="B113"/>
      <c r="D113"/>
      <c r="E113"/>
      <c r="F113"/>
      <c r="L113" s="45">
        <v>9.4560185185185178E-2</v>
      </c>
      <c r="M113" s="10">
        <v>1</v>
      </c>
    </row>
    <row r="114" spans="2:13" x14ac:dyDescent="0.2">
      <c r="B114"/>
      <c r="D114"/>
      <c r="E114"/>
      <c r="F114"/>
      <c r="L114" s="45">
        <v>9.5752314814814818E-2</v>
      </c>
      <c r="M114" s="10">
        <v>1</v>
      </c>
    </row>
    <row r="115" spans="2:13" x14ac:dyDescent="0.2">
      <c r="B115"/>
      <c r="D115"/>
      <c r="E115"/>
      <c r="F115"/>
      <c r="L115" s="45">
        <v>9.6319444444444444E-2</v>
      </c>
      <c r="M115" s="10">
        <v>1</v>
      </c>
    </row>
    <row r="116" spans="2:13" x14ac:dyDescent="0.2">
      <c r="B116"/>
      <c r="D116"/>
      <c r="E116"/>
      <c r="F116"/>
      <c r="L116" s="45">
        <v>9.6990740740740752E-2</v>
      </c>
      <c r="M116" s="10">
        <v>1</v>
      </c>
    </row>
    <row r="117" spans="2:13" x14ac:dyDescent="0.2">
      <c r="B117"/>
      <c r="D117"/>
      <c r="E117"/>
      <c r="F117"/>
      <c r="L117" s="45">
        <v>0.10023148148148148</v>
      </c>
      <c r="M117" s="10">
        <v>1</v>
      </c>
    </row>
    <row r="118" spans="2:13" x14ac:dyDescent="0.2">
      <c r="B118"/>
      <c r="D118"/>
      <c r="E118"/>
      <c r="F118"/>
      <c r="L118" s="45">
        <v>0.10034722222222221</v>
      </c>
      <c r="M118" s="10">
        <v>1</v>
      </c>
    </row>
    <row r="119" spans="2:13" x14ac:dyDescent="0.2">
      <c r="B119"/>
      <c r="D119"/>
      <c r="E119"/>
      <c r="F119"/>
      <c r="L119" s="45">
        <v>0.10049768518518519</v>
      </c>
      <c r="M119" s="10">
        <v>1</v>
      </c>
    </row>
    <row r="120" spans="2:13" x14ac:dyDescent="0.2">
      <c r="B120"/>
      <c r="D120"/>
      <c r="E120"/>
      <c r="F120"/>
      <c r="L120" s="45">
        <v>0.10063657407407407</v>
      </c>
      <c r="M120" s="10">
        <v>1</v>
      </c>
    </row>
    <row r="121" spans="2:13" x14ac:dyDescent="0.2">
      <c r="B121"/>
      <c r="D121"/>
      <c r="E121"/>
      <c r="F121"/>
      <c r="L121" s="45">
        <v>0.10068287037037038</v>
      </c>
      <c r="M121" s="10">
        <v>1</v>
      </c>
    </row>
    <row r="122" spans="2:13" x14ac:dyDescent="0.2">
      <c r="B122"/>
      <c r="D122"/>
      <c r="E122"/>
      <c r="F122"/>
      <c r="L122" s="45">
        <v>0.10153935185185185</v>
      </c>
      <c r="M122" s="10">
        <v>1</v>
      </c>
    </row>
    <row r="123" spans="2:13" x14ac:dyDescent="0.2">
      <c r="B123"/>
      <c r="D123"/>
      <c r="E123"/>
      <c r="F123"/>
      <c r="L123" s="45">
        <v>0.10219907407407408</v>
      </c>
      <c r="M123" s="10">
        <v>1</v>
      </c>
    </row>
    <row r="124" spans="2:13" x14ac:dyDescent="0.2">
      <c r="B124"/>
      <c r="D124"/>
      <c r="E124"/>
      <c r="F124"/>
      <c r="L124" s="45">
        <v>0.10275462962962963</v>
      </c>
      <c r="M124" s="10">
        <v>1</v>
      </c>
    </row>
    <row r="125" spans="2:13" x14ac:dyDescent="0.2">
      <c r="B125"/>
      <c r="D125"/>
      <c r="E125"/>
      <c r="F125"/>
      <c r="L125" s="45">
        <v>0.10344907407407407</v>
      </c>
      <c r="M125" s="10">
        <v>1</v>
      </c>
    </row>
    <row r="126" spans="2:13" x14ac:dyDescent="0.2">
      <c r="B126"/>
      <c r="D126"/>
      <c r="E126"/>
      <c r="F126"/>
      <c r="L126" s="45">
        <v>0.10371527777777778</v>
      </c>
      <c r="M126" s="10">
        <v>1</v>
      </c>
    </row>
    <row r="127" spans="2:13" x14ac:dyDescent="0.2">
      <c r="B127"/>
      <c r="D127"/>
      <c r="E127"/>
      <c r="F127"/>
      <c r="L127" s="45">
        <v>0.10540509259259261</v>
      </c>
      <c r="M127" s="10">
        <v>1</v>
      </c>
    </row>
    <row r="128" spans="2:13" x14ac:dyDescent="0.2">
      <c r="B128"/>
      <c r="D128"/>
      <c r="E128"/>
      <c r="F128"/>
      <c r="L128" s="45">
        <v>0.10547453703703703</v>
      </c>
      <c r="M128" s="10">
        <v>1</v>
      </c>
    </row>
    <row r="129" spans="2:13" x14ac:dyDescent="0.2">
      <c r="B129"/>
      <c r="D129"/>
      <c r="E129"/>
      <c r="F129"/>
      <c r="L129" s="45">
        <v>0.1055787037037037</v>
      </c>
      <c r="M129" s="10">
        <v>1</v>
      </c>
    </row>
    <row r="130" spans="2:13" x14ac:dyDescent="0.2">
      <c r="B130"/>
      <c r="D130"/>
      <c r="E130"/>
      <c r="F130"/>
      <c r="L130" s="45">
        <v>0.10568287037037037</v>
      </c>
      <c r="M130" s="10">
        <v>1</v>
      </c>
    </row>
    <row r="131" spans="2:13" x14ac:dyDescent="0.2">
      <c r="B131"/>
      <c r="D131"/>
      <c r="E131"/>
      <c r="F131"/>
      <c r="L131" s="45">
        <v>0.10614583333333333</v>
      </c>
      <c r="M131" s="10">
        <v>1</v>
      </c>
    </row>
    <row r="132" spans="2:13" x14ac:dyDescent="0.2">
      <c r="B132"/>
      <c r="D132"/>
      <c r="E132"/>
      <c r="F132"/>
      <c r="L132" s="45">
        <v>0.10657407407407408</v>
      </c>
      <c r="M132" s="10">
        <v>1</v>
      </c>
    </row>
    <row r="133" spans="2:13" x14ac:dyDescent="0.2">
      <c r="B133"/>
      <c r="D133"/>
      <c r="E133"/>
      <c r="F133"/>
      <c r="L133" s="45">
        <v>0.10812500000000001</v>
      </c>
      <c r="M133" s="10">
        <v>1</v>
      </c>
    </row>
    <row r="134" spans="2:13" x14ac:dyDescent="0.2">
      <c r="B134"/>
      <c r="D134"/>
      <c r="E134"/>
      <c r="F134"/>
      <c r="L134" s="45">
        <v>0.10857638888888889</v>
      </c>
      <c r="M134" s="10">
        <v>1</v>
      </c>
    </row>
    <row r="135" spans="2:13" x14ac:dyDescent="0.2">
      <c r="B135"/>
      <c r="D135"/>
      <c r="E135"/>
      <c r="F135"/>
      <c r="L135" s="45">
        <v>0.10858796296296297</v>
      </c>
      <c r="M135" s="10">
        <v>1</v>
      </c>
    </row>
    <row r="136" spans="2:13" x14ac:dyDescent="0.2">
      <c r="B136"/>
      <c r="D136"/>
      <c r="E136"/>
      <c r="F136"/>
      <c r="L136" s="45">
        <v>0.10883101851851852</v>
      </c>
      <c r="M136" s="10">
        <v>1</v>
      </c>
    </row>
    <row r="137" spans="2:13" x14ac:dyDescent="0.2">
      <c r="B137"/>
      <c r="D137"/>
      <c r="E137"/>
      <c r="F137"/>
      <c r="L137" s="45">
        <v>0.11010416666666667</v>
      </c>
      <c r="M137" s="10">
        <v>1</v>
      </c>
    </row>
    <row r="138" spans="2:13" x14ac:dyDescent="0.2">
      <c r="B138"/>
      <c r="D138"/>
      <c r="E138"/>
      <c r="F138"/>
      <c r="L138" s="45">
        <v>0.11247685185185186</v>
      </c>
      <c r="M138" s="10">
        <v>1</v>
      </c>
    </row>
    <row r="139" spans="2:13" x14ac:dyDescent="0.2">
      <c r="B139"/>
      <c r="D139"/>
      <c r="E139"/>
      <c r="F139"/>
      <c r="L139" s="45">
        <v>0.11332175925925925</v>
      </c>
      <c r="M139" s="10">
        <v>1</v>
      </c>
    </row>
    <row r="140" spans="2:13" x14ac:dyDescent="0.2">
      <c r="B140"/>
      <c r="D140"/>
      <c r="E140"/>
      <c r="F140"/>
      <c r="L140" s="45">
        <v>0.11386574074074074</v>
      </c>
      <c r="M140" s="10">
        <v>1</v>
      </c>
    </row>
    <row r="141" spans="2:13" x14ac:dyDescent="0.2">
      <c r="B141"/>
      <c r="D141"/>
      <c r="E141"/>
      <c r="F141"/>
      <c r="L141" s="45">
        <v>0.11564814814814815</v>
      </c>
      <c r="M141" s="10">
        <v>1</v>
      </c>
    </row>
    <row r="142" spans="2:13" x14ac:dyDescent="0.2">
      <c r="B142"/>
      <c r="D142"/>
      <c r="E142"/>
      <c r="F142"/>
      <c r="L142" s="45">
        <v>0.11672453703703704</v>
      </c>
      <c r="M142" s="10">
        <v>1</v>
      </c>
    </row>
    <row r="143" spans="2:13" x14ac:dyDescent="0.2">
      <c r="B143"/>
      <c r="D143"/>
      <c r="E143"/>
      <c r="F143"/>
      <c r="L143" s="45">
        <v>0.11750000000000001</v>
      </c>
      <c r="M143" s="10">
        <v>1</v>
      </c>
    </row>
    <row r="144" spans="2:13" x14ac:dyDescent="0.2">
      <c r="B144"/>
      <c r="D144"/>
      <c r="E144"/>
      <c r="F144"/>
      <c r="L144" s="45">
        <v>0.11778935185185185</v>
      </c>
      <c r="M144" s="10">
        <v>1</v>
      </c>
    </row>
    <row r="145" spans="2:13" x14ac:dyDescent="0.2">
      <c r="B145"/>
      <c r="D145"/>
      <c r="E145"/>
      <c r="F145"/>
      <c r="L145" s="45">
        <v>0.1184837962962963</v>
      </c>
      <c r="M145" s="10">
        <v>1</v>
      </c>
    </row>
    <row r="146" spans="2:13" x14ac:dyDescent="0.2">
      <c r="B146"/>
      <c r="D146"/>
      <c r="E146"/>
      <c r="F146"/>
      <c r="L146" s="45">
        <v>0.11873842592592593</v>
      </c>
      <c r="M146" s="10">
        <v>1</v>
      </c>
    </row>
    <row r="147" spans="2:13" x14ac:dyDescent="0.2">
      <c r="B147"/>
      <c r="D147"/>
      <c r="E147"/>
      <c r="F147"/>
      <c r="L147" s="45">
        <v>0.12020833333333332</v>
      </c>
      <c r="M147" s="10">
        <v>1</v>
      </c>
    </row>
    <row r="148" spans="2:13" x14ac:dyDescent="0.2">
      <c r="B148"/>
      <c r="D148"/>
      <c r="E148"/>
      <c r="F148"/>
      <c r="L148" s="45">
        <v>0.12063657407407408</v>
      </c>
      <c r="M148" s="10">
        <v>1</v>
      </c>
    </row>
    <row r="149" spans="2:13" x14ac:dyDescent="0.2">
      <c r="B149"/>
      <c r="D149"/>
      <c r="E149"/>
      <c r="F149"/>
      <c r="L149" s="45">
        <v>0.12263888888888889</v>
      </c>
      <c r="M149" s="10">
        <v>1</v>
      </c>
    </row>
    <row r="150" spans="2:13" x14ac:dyDescent="0.2">
      <c r="B150"/>
      <c r="D150"/>
      <c r="E150"/>
      <c r="F150"/>
      <c r="L150" s="45">
        <v>0.12400462962962962</v>
      </c>
      <c r="M150" s="10">
        <v>1</v>
      </c>
    </row>
    <row r="151" spans="2:13" x14ac:dyDescent="0.2">
      <c r="B151"/>
      <c r="D151"/>
      <c r="E151"/>
      <c r="F151"/>
      <c r="L151" s="45">
        <v>0.12587962962962965</v>
      </c>
      <c r="M151" s="10">
        <v>1</v>
      </c>
    </row>
    <row r="152" spans="2:13" x14ac:dyDescent="0.2">
      <c r="B152"/>
      <c r="D152"/>
      <c r="E152"/>
      <c r="F152"/>
      <c r="L152" s="45">
        <v>0.12616898148148148</v>
      </c>
      <c r="M152" s="10">
        <v>1</v>
      </c>
    </row>
    <row r="153" spans="2:13" x14ac:dyDescent="0.2">
      <c r="B153"/>
      <c r="D153"/>
      <c r="E153"/>
      <c r="F153"/>
      <c r="L153" s="45">
        <v>0.12631944444444446</v>
      </c>
      <c r="M153" s="10">
        <v>1</v>
      </c>
    </row>
    <row r="154" spans="2:13" x14ac:dyDescent="0.2">
      <c r="B154"/>
      <c r="D154"/>
      <c r="E154"/>
      <c r="F154"/>
      <c r="L154" s="45">
        <v>0.12716435185185185</v>
      </c>
      <c r="M154" s="10">
        <v>1</v>
      </c>
    </row>
    <row r="155" spans="2:13" x14ac:dyDescent="0.2">
      <c r="B155"/>
      <c r="D155"/>
      <c r="E155"/>
      <c r="F155"/>
      <c r="L155" s="45">
        <v>0.12737268518518519</v>
      </c>
      <c r="M155" s="10">
        <v>1</v>
      </c>
    </row>
    <row r="156" spans="2:13" x14ac:dyDescent="0.2">
      <c r="B156"/>
      <c r="D156"/>
      <c r="E156"/>
      <c r="F156"/>
      <c r="L156" s="45">
        <v>0.12997685185185184</v>
      </c>
      <c r="M156" s="10">
        <v>1</v>
      </c>
    </row>
    <row r="157" spans="2:13" x14ac:dyDescent="0.2">
      <c r="B157"/>
      <c r="D157"/>
      <c r="E157"/>
      <c r="F157"/>
      <c r="L157" s="45">
        <v>0.13005787037037037</v>
      </c>
      <c r="M157" s="10">
        <v>1</v>
      </c>
    </row>
    <row r="158" spans="2:13" x14ac:dyDescent="0.2">
      <c r="B158"/>
      <c r="D158"/>
      <c r="E158"/>
      <c r="F158"/>
      <c r="L158" s="45">
        <v>0.13042824074074075</v>
      </c>
      <c r="M158" s="10">
        <v>1</v>
      </c>
    </row>
    <row r="159" spans="2:13" x14ac:dyDescent="0.2">
      <c r="B159"/>
      <c r="D159"/>
      <c r="E159"/>
      <c r="F159"/>
      <c r="L159" s="45">
        <v>0.13043981481481481</v>
      </c>
      <c r="M159" s="10">
        <v>1</v>
      </c>
    </row>
    <row r="160" spans="2:13" x14ac:dyDescent="0.2">
      <c r="B160"/>
      <c r="D160"/>
      <c r="E160"/>
      <c r="F160"/>
      <c r="L160" s="45">
        <v>0.1340625</v>
      </c>
      <c r="M160" s="10">
        <v>1</v>
      </c>
    </row>
    <row r="161" spans="2:13" x14ac:dyDescent="0.2">
      <c r="B161"/>
      <c r="D161"/>
      <c r="E161"/>
      <c r="F161"/>
      <c r="L161" s="45">
        <v>0.13474537037037038</v>
      </c>
      <c r="M161" s="10">
        <v>1</v>
      </c>
    </row>
    <row r="162" spans="2:13" x14ac:dyDescent="0.2">
      <c r="B162"/>
      <c r="D162"/>
      <c r="E162"/>
      <c r="F162"/>
      <c r="L162" s="45">
        <v>0.13642361111111112</v>
      </c>
      <c r="M162" s="10">
        <v>1</v>
      </c>
    </row>
    <row r="163" spans="2:13" x14ac:dyDescent="0.2">
      <c r="B163"/>
      <c r="D163"/>
      <c r="E163"/>
      <c r="F163"/>
      <c r="L163" s="45">
        <v>0.13652777777777778</v>
      </c>
      <c r="M163" s="10">
        <v>1</v>
      </c>
    </row>
    <row r="164" spans="2:13" x14ac:dyDescent="0.2">
      <c r="B164"/>
      <c r="D164"/>
      <c r="E164"/>
      <c r="F164"/>
      <c r="L164" s="45">
        <v>0.13655092592592591</v>
      </c>
      <c r="M164" s="10">
        <v>1</v>
      </c>
    </row>
    <row r="165" spans="2:13" x14ac:dyDescent="0.2">
      <c r="B165"/>
      <c r="D165"/>
      <c r="E165"/>
      <c r="F165"/>
      <c r="L165" s="45">
        <v>0.13726851851851851</v>
      </c>
      <c r="M165" s="10">
        <v>1</v>
      </c>
    </row>
    <row r="166" spans="2:13" x14ac:dyDescent="0.2">
      <c r="B166"/>
      <c r="D166"/>
      <c r="E166"/>
      <c r="F166"/>
      <c r="L166" s="45">
        <v>0.13745370370370372</v>
      </c>
      <c r="M166" s="10">
        <v>1</v>
      </c>
    </row>
    <row r="167" spans="2:13" x14ac:dyDescent="0.2">
      <c r="B167"/>
      <c r="D167"/>
      <c r="E167"/>
      <c r="F167"/>
      <c r="L167" s="45">
        <v>0.13760416666666667</v>
      </c>
      <c r="M167" s="10">
        <v>1</v>
      </c>
    </row>
    <row r="168" spans="2:13" x14ac:dyDescent="0.2">
      <c r="B168"/>
      <c r="D168"/>
      <c r="E168"/>
      <c r="F168"/>
      <c r="L168" s="45">
        <v>0.13791666666666666</v>
      </c>
      <c r="M168" s="10">
        <v>1</v>
      </c>
    </row>
    <row r="169" spans="2:13" x14ac:dyDescent="0.2">
      <c r="B169"/>
      <c r="D169"/>
      <c r="E169"/>
      <c r="F169"/>
      <c r="L169" s="45">
        <v>0.13906250000000001</v>
      </c>
      <c r="M169" s="10">
        <v>1</v>
      </c>
    </row>
    <row r="170" spans="2:13" x14ac:dyDescent="0.2">
      <c r="B170"/>
      <c r="D170"/>
      <c r="E170"/>
      <c r="F170"/>
      <c r="L170" s="45">
        <v>0.13936342592592593</v>
      </c>
      <c r="M170" s="10">
        <v>1</v>
      </c>
    </row>
    <row r="171" spans="2:13" x14ac:dyDescent="0.2">
      <c r="B171"/>
      <c r="D171"/>
      <c r="E171"/>
      <c r="F171"/>
      <c r="L171" s="45">
        <v>0.14098379629629629</v>
      </c>
      <c r="M171" s="10">
        <v>1</v>
      </c>
    </row>
    <row r="172" spans="2:13" x14ac:dyDescent="0.2">
      <c r="B172"/>
      <c r="D172"/>
      <c r="E172"/>
      <c r="F172"/>
      <c r="L172" s="45">
        <v>0.14099537037037038</v>
      </c>
      <c r="M172" s="10">
        <v>1</v>
      </c>
    </row>
    <row r="173" spans="2:13" x14ac:dyDescent="0.2">
      <c r="B173"/>
      <c r="D173"/>
      <c r="E173"/>
      <c r="F173"/>
      <c r="L173" s="45">
        <v>0.14105324074074074</v>
      </c>
      <c r="M173" s="10">
        <v>1</v>
      </c>
    </row>
    <row r="174" spans="2:13" x14ac:dyDescent="0.2">
      <c r="B174"/>
      <c r="D174"/>
      <c r="E174"/>
      <c r="F174"/>
      <c r="L174" s="45">
        <v>0.14219907407407409</v>
      </c>
      <c r="M174" s="10">
        <v>1</v>
      </c>
    </row>
    <row r="175" spans="2:13" x14ac:dyDescent="0.2">
      <c r="B175"/>
      <c r="D175"/>
      <c r="E175"/>
      <c r="F175"/>
      <c r="L175" s="45">
        <v>0.1434375</v>
      </c>
      <c r="M175" s="10">
        <v>1</v>
      </c>
    </row>
    <row r="176" spans="2:13" x14ac:dyDescent="0.2">
      <c r="B176"/>
      <c r="D176"/>
      <c r="E176"/>
      <c r="F176"/>
      <c r="L176" s="45">
        <v>0.14664351851851851</v>
      </c>
      <c r="M176" s="10">
        <v>1</v>
      </c>
    </row>
    <row r="177" spans="2:13" x14ac:dyDescent="0.2">
      <c r="B177"/>
      <c r="D177"/>
      <c r="E177"/>
      <c r="F177"/>
      <c r="L177" s="45">
        <v>0.14731481481481482</v>
      </c>
      <c r="M177" s="10">
        <v>1</v>
      </c>
    </row>
    <row r="178" spans="2:13" x14ac:dyDescent="0.2">
      <c r="B178"/>
      <c r="D178"/>
      <c r="E178"/>
      <c r="F178"/>
      <c r="L178" s="45">
        <v>0.14734953703703704</v>
      </c>
      <c r="M178" s="10">
        <v>1</v>
      </c>
    </row>
    <row r="179" spans="2:13" x14ac:dyDescent="0.2">
      <c r="B179"/>
      <c r="D179"/>
      <c r="E179"/>
      <c r="F179"/>
      <c r="L179" s="45">
        <v>0.14792824074074074</v>
      </c>
      <c r="M179" s="10">
        <v>1</v>
      </c>
    </row>
    <row r="180" spans="2:13" x14ac:dyDescent="0.2">
      <c r="B180"/>
      <c r="D180"/>
      <c r="E180"/>
      <c r="F180"/>
      <c r="L180" s="45">
        <v>0.14921296296296296</v>
      </c>
      <c r="M180" s="10">
        <v>1</v>
      </c>
    </row>
    <row r="181" spans="2:13" x14ac:dyDescent="0.2">
      <c r="B181"/>
      <c r="D181"/>
      <c r="E181"/>
      <c r="F181"/>
      <c r="L181" s="45">
        <v>0.15192129629629628</v>
      </c>
      <c r="M181" s="10">
        <v>1</v>
      </c>
    </row>
    <row r="182" spans="2:13" x14ac:dyDescent="0.2">
      <c r="B182"/>
      <c r="D182"/>
      <c r="E182"/>
      <c r="F182"/>
      <c r="L182" s="45">
        <v>0.15258101851851852</v>
      </c>
      <c r="M182" s="10">
        <v>1</v>
      </c>
    </row>
    <row r="183" spans="2:13" x14ac:dyDescent="0.2">
      <c r="B183"/>
      <c r="D183"/>
      <c r="E183"/>
      <c r="F183"/>
      <c r="L183" s="45">
        <v>0.15328703703703703</v>
      </c>
      <c r="M183" s="10">
        <v>1</v>
      </c>
    </row>
    <row r="184" spans="2:13" x14ac:dyDescent="0.2">
      <c r="B184"/>
      <c r="D184"/>
      <c r="E184"/>
      <c r="F184"/>
      <c r="L184" s="45">
        <v>0.15775462962962963</v>
      </c>
      <c r="M184" s="10">
        <v>1</v>
      </c>
    </row>
    <row r="185" spans="2:13" x14ac:dyDescent="0.2">
      <c r="B185"/>
      <c r="D185"/>
      <c r="E185"/>
      <c r="F185"/>
      <c r="L185" s="45">
        <v>0.15834490740740739</v>
      </c>
      <c r="M185" s="10">
        <v>1</v>
      </c>
    </row>
    <row r="186" spans="2:13" x14ac:dyDescent="0.2">
      <c r="B186"/>
      <c r="D186"/>
      <c r="E186"/>
      <c r="F186"/>
      <c r="L186" s="45">
        <v>0.15888888888888889</v>
      </c>
      <c r="M186" s="10">
        <v>1</v>
      </c>
    </row>
    <row r="187" spans="2:13" x14ac:dyDescent="0.2">
      <c r="B187"/>
      <c r="D187"/>
      <c r="E187"/>
      <c r="F187"/>
      <c r="L187" s="45">
        <v>0.16079861111111113</v>
      </c>
      <c r="M187" s="10">
        <v>1</v>
      </c>
    </row>
    <row r="188" spans="2:13" x14ac:dyDescent="0.2">
      <c r="B188"/>
      <c r="D188"/>
      <c r="E188"/>
      <c r="F188"/>
      <c r="L188" s="45">
        <v>0.16099537037037037</v>
      </c>
      <c r="M188" s="10">
        <v>1</v>
      </c>
    </row>
    <row r="189" spans="2:13" x14ac:dyDescent="0.2">
      <c r="B189"/>
      <c r="D189"/>
      <c r="E189"/>
      <c r="F189"/>
      <c r="L189" s="45">
        <v>0.16336805555555556</v>
      </c>
      <c r="M189" s="10">
        <v>1</v>
      </c>
    </row>
    <row r="190" spans="2:13" x14ac:dyDescent="0.2">
      <c r="B190"/>
      <c r="D190"/>
      <c r="E190"/>
      <c r="F190"/>
      <c r="L190" s="45">
        <v>0.16546296296296295</v>
      </c>
      <c r="M190" s="10">
        <v>1</v>
      </c>
    </row>
    <row r="191" spans="2:13" x14ac:dyDescent="0.2">
      <c r="B191"/>
      <c r="D191"/>
      <c r="E191"/>
      <c r="F191"/>
      <c r="L191" s="45">
        <v>0.16741898148148149</v>
      </c>
      <c r="M191" s="10">
        <v>1</v>
      </c>
    </row>
    <row r="192" spans="2:13" x14ac:dyDescent="0.2">
      <c r="B192"/>
      <c r="D192"/>
      <c r="E192"/>
      <c r="F192"/>
      <c r="L192" s="45">
        <v>0.1680787037037037</v>
      </c>
      <c r="M192" s="10">
        <v>1</v>
      </c>
    </row>
    <row r="193" spans="2:13" x14ac:dyDescent="0.2">
      <c r="B193"/>
      <c r="D193"/>
      <c r="E193"/>
      <c r="F193"/>
      <c r="L193" s="45">
        <v>0.16879629629629631</v>
      </c>
      <c r="M193" s="10">
        <v>1</v>
      </c>
    </row>
    <row r="194" spans="2:13" x14ac:dyDescent="0.2">
      <c r="B194"/>
      <c r="D194"/>
      <c r="E194"/>
      <c r="F194"/>
      <c r="L194" s="45">
        <v>0.16912037037037039</v>
      </c>
      <c r="M194" s="10">
        <v>1</v>
      </c>
    </row>
    <row r="195" spans="2:13" x14ac:dyDescent="0.2">
      <c r="B195"/>
      <c r="D195"/>
      <c r="E195"/>
      <c r="F195"/>
      <c r="L195" s="45">
        <v>0.17238425925925926</v>
      </c>
      <c r="M195" s="10">
        <v>1</v>
      </c>
    </row>
    <row r="196" spans="2:13" x14ac:dyDescent="0.2">
      <c r="B196"/>
      <c r="D196"/>
      <c r="E196"/>
      <c r="F196"/>
      <c r="L196" s="45">
        <v>0.17378472222222222</v>
      </c>
      <c r="M196" s="10">
        <v>1</v>
      </c>
    </row>
    <row r="197" spans="2:13" x14ac:dyDescent="0.2">
      <c r="B197"/>
      <c r="D197"/>
      <c r="E197"/>
      <c r="F197"/>
      <c r="L197" s="45">
        <v>0.17609953703703704</v>
      </c>
      <c r="M197" s="10">
        <v>1</v>
      </c>
    </row>
    <row r="198" spans="2:13" x14ac:dyDescent="0.2">
      <c r="B198"/>
      <c r="D198"/>
      <c r="E198"/>
      <c r="F198"/>
      <c r="L198" s="45">
        <v>0.17614583333333333</v>
      </c>
      <c r="M198" s="10">
        <v>1</v>
      </c>
    </row>
    <row r="199" spans="2:13" x14ac:dyDescent="0.2">
      <c r="B199"/>
      <c r="D199"/>
      <c r="E199"/>
      <c r="F199"/>
      <c r="L199" s="45">
        <v>0.17637731481481481</v>
      </c>
      <c r="M199" s="10">
        <v>1</v>
      </c>
    </row>
    <row r="200" spans="2:13" x14ac:dyDescent="0.2">
      <c r="B200"/>
      <c r="D200"/>
      <c r="E200"/>
      <c r="F200"/>
      <c r="L200" s="45">
        <v>0.17674768518518516</v>
      </c>
      <c r="M200" s="10">
        <v>1</v>
      </c>
    </row>
    <row r="201" spans="2:13" x14ac:dyDescent="0.2">
      <c r="B201"/>
      <c r="D201"/>
      <c r="E201"/>
      <c r="F201"/>
      <c r="L201" s="45">
        <v>0.17697916666666666</v>
      </c>
      <c r="M201" s="10">
        <v>1</v>
      </c>
    </row>
    <row r="202" spans="2:13" x14ac:dyDescent="0.2">
      <c r="B202"/>
      <c r="D202"/>
      <c r="E202"/>
      <c r="F202"/>
      <c r="L202" s="45">
        <v>0.17707175925925925</v>
      </c>
      <c r="M202" s="10">
        <v>1</v>
      </c>
    </row>
    <row r="203" spans="2:13" x14ac:dyDescent="0.2">
      <c r="B203"/>
      <c r="D203"/>
      <c r="E203"/>
      <c r="F203"/>
      <c r="L203" s="45">
        <v>0.17734953703703704</v>
      </c>
      <c r="M203" s="10">
        <v>1</v>
      </c>
    </row>
    <row r="204" spans="2:13" x14ac:dyDescent="0.2">
      <c r="B204"/>
      <c r="D204"/>
      <c r="E204"/>
      <c r="F204"/>
      <c r="L204" s="45">
        <v>0.17755787037037038</v>
      </c>
      <c r="M204" s="10">
        <v>1</v>
      </c>
    </row>
    <row r="205" spans="2:13" x14ac:dyDescent="0.2">
      <c r="B205"/>
      <c r="D205"/>
      <c r="E205"/>
      <c r="F205"/>
      <c r="L205" s="45">
        <v>0.17886574074074071</v>
      </c>
      <c r="M205" s="10">
        <v>1</v>
      </c>
    </row>
    <row r="206" spans="2:13" x14ac:dyDescent="0.2">
      <c r="B206"/>
      <c r="D206"/>
      <c r="E206"/>
      <c r="F206"/>
      <c r="L206" s="45">
        <v>0.1822222222222222</v>
      </c>
      <c r="M206" s="10">
        <v>1</v>
      </c>
    </row>
    <row r="207" spans="2:13" x14ac:dyDescent="0.2">
      <c r="B207"/>
      <c r="D207"/>
      <c r="E207"/>
      <c r="F207"/>
      <c r="L207" s="45">
        <v>0.18252314814814816</v>
      </c>
      <c r="M207" s="10">
        <v>1</v>
      </c>
    </row>
    <row r="208" spans="2:13" x14ac:dyDescent="0.2">
      <c r="B208"/>
      <c r="D208"/>
      <c r="E208"/>
      <c r="F208"/>
      <c r="L208" s="45">
        <v>0.18608796296296296</v>
      </c>
      <c r="M208" s="10">
        <v>1</v>
      </c>
    </row>
    <row r="209" spans="2:13" x14ac:dyDescent="0.2">
      <c r="B209"/>
      <c r="D209"/>
      <c r="E209"/>
      <c r="F209"/>
      <c r="L209" s="45">
        <v>0.18619212962962964</v>
      </c>
      <c r="M209" s="10">
        <v>1</v>
      </c>
    </row>
    <row r="210" spans="2:13" x14ac:dyDescent="0.2">
      <c r="B210"/>
      <c r="D210"/>
      <c r="E210"/>
      <c r="F210"/>
      <c r="L210" s="45">
        <v>0.18641203703703704</v>
      </c>
      <c r="M210" s="10">
        <v>1</v>
      </c>
    </row>
    <row r="211" spans="2:13" x14ac:dyDescent="0.2">
      <c r="B211"/>
      <c r="D211"/>
      <c r="E211"/>
      <c r="F211"/>
      <c r="L211" s="45">
        <v>0.18958333333333333</v>
      </c>
      <c r="M211" s="10">
        <v>1</v>
      </c>
    </row>
    <row r="212" spans="2:13" x14ac:dyDescent="0.2">
      <c r="B212"/>
      <c r="D212"/>
      <c r="E212"/>
      <c r="F212"/>
      <c r="L212" s="45">
        <v>0.18994212962962964</v>
      </c>
      <c r="M212" s="10">
        <v>1</v>
      </c>
    </row>
    <row r="213" spans="2:13" x14ac:dyDescent="0.2">
      <c r="B213"/>
      <c r="D213"/>
      <c r="E213"/>
      <c r="F213"/>
      <c r="L213" s="45">
        <v>0.19144675925925925</v>
      </c>
      <c r="M213" s="10">
        <v>1</v>
      </c>
    </row>
    <row r="214" spans="2:13" x14ac:dyDescent="0.2">
      <c r="B214"/>
      <c r="D214"/>
      <c r="E214"/>
      <c r="F214"/>
      <c r="L214" s="45">
        <v>0.1927662037037037</v>
      </c>
      <c r="M214" s="10">
        <v>1</v>
      </c>
    </row>
    <row r="215" spans="2:13" x14ac:dyDescent="0.2">
      <c r="B215"/>
      <c r="D215"/>
      <c r="E215"/>
      <c r="F215"/>
      <c r="L215" s="45">
        <v>0.19457175925925926</v>
      </c>
      <c r="M215" s="10">
        <v>1</v>
      </c>
    </row>
    <row r="216" spans="2:13" x14ac:dyDescent="0.2">
      <c r="B216"/>
      <c r="D216"/>
      <c r="E216"/>
      <c r="F216"/>
      <c r="L216" s="45">
        <v>0.1987615740740741</v>
      </c>
      <c r="M216" s="10">
        <v>1</v>
      </c>
    </row>
    <row r="217" spans="2:13" x14ac:dyDescent="0.2">
      <c r="B217"/>
      <c r="D217"/>
      <c r="E217"/>
      <c r="F217"/>
      <c r="L217" s="45">
        <v>0.19925925925925925</v>
      </c>
      <c r="M217" s="10">
        <v>1</v>
      </c>
    </row>
    <row r="218" spans="2:13" x14ac:dyDescent="0.2">
      <c r="B218"/>
      <c r="D218"/>
      <c r="E218"/>
      <c r="F218"/>
      <c r="L218" s="45">
        <v>0.19930555555555554</v>
      </c>
      <c r="M218" s="10">
        <v>1</v>
      </c>
    </row>
    <row r="219" spans="2:13" x14ac:dyDescent="0.2">
      <c r="B219"/>
      <c r="D219"/>
      <c r="E219"/>
      <c r="F219"/>
      <c r="L219" s="45">
        <v>0.19947916666666665</v>
      </c>
      <c r="M219" s="10">
        <v>1</v>
      </c>
    </row>
    <row r="220" spans="2:13" x14ac:dyDescent="0.2">
      <c r="B220"/>
      <c r="D220"/>
      <c r="E220"/>
      <c r="F220"/>
      <c r="L220" s="45">
        <v>0.2003587962962963</v>
      </c>
      <c r="M220" s="10">
        <v>1</v>
      </c>
    </row>
    <row r="221" spans="2:13" x14ac:dyDescent="0.2">
      <c r="B221"/>
      <c r="D221"/>
      <c r="E221"/>
      <c r="F221"/>
      <c r="L221" s="45">
        <v>0.20075231481481481</v>
      </c>
      <c r="M221" s="10">
        <v>1</v>
      </c>
    </row>
    <row r="222" spans="2:13" x14ac:dyDescent="0.2">
      <c r="B222"/>
      <c r="D222"/>
      <c r="E222"/>
      <c r="F222"/>
      <c r="L222" s="45">
        <v>0.20148148148148148</v>
      </c>
      <c r="M222" s="10">
        <v>1</v>
      </c>
    </row>
    <row r="223" spans="2:13" x14ac:dyDescent="0.2">
      <c r="B223"/>
      <c r="D223"/>
      <c r="E223"/>
      <c r="F223"/>
      <c r="L223" s="45">
        <v>0.20488425925925924</v>
      </c>
      <c r="M223" s="10">
        <v>1</v>
      </c>
    </row>
    <row r="224" spans="2:13" x14ac:dyDescent="0.2">
      <c r="B224"/>
      <c r="D224"/>
      <c r="E224"/>
      <c r="F224"/>
      <c r="L224" s="45">
        <v>0.20504629629629631</v>
      </c>
      <c r="M224" s="10">
        <v>1</v>
      </c>
    </row>
    <row r="225" spans="2:13" x14ac:dyDescent="0.2">
      <c r="B225"/>
      <c r="D225"/>
      <c r="E225"/>
      <c r="F225"/>
      <c r="L225" s="45">
        <v>0.20515046296296294</v>
      </c>
      <c r="M225" s="10">
        <v>1</v>
      </c>
    </row>
    <row r="226" spans="2:13" x14ac:dyDescent="0.2">
      <c r="B226"/>
      <c r="D226"/>
      <c r="E226"/>
      <c r="F226"/>
      <c r="L226" s="45">
        <v>0.20655092592592594</v>
      </c>
      <c r="M226" s="10">
        <v>1</v>
      </c>
    </row>
    <row r="227" spans="2:13" x14ac:dyDescent="0.2">
      <c r="B227"/>
      <c r="D227"/>
      <c r="E227"/>
      <c r="F227"/>
      <c r="L227" s="45">
        <v>0.20783564814814814</v>
      </c>
      <c r="M227" s="10">
        <v>1</v>
      </c>
    </row>
    <row r="228" spans="2:13" x14ac:dyDescent="0.2">
      <c r="B228"/>
      <c r="D228"/>
      <c r="E228"/>
      <c r="F228"/>
      <c r="L228" s="45">
        <v>0.20836805555555557</v>
      </c>
      <c r="M228" s="10">
        <v>1</v>
      </c>
    </row>
    <row r="229" spans="2:13" x14ac:dyDescent="0.2">
      <c r="B229"/>
      <c r="D229"/>
      <c r="E229"/>
      <c r="F229"/>
      <c r="L229" s="45">
        <v>0.2083912037037037</v>
      </c>
      <c r="M229" s="10">
        <v>1</v>
      </c>
    </row>
    <row r="230" spans="2:13" x14ac:dyDescent="0.2">
      <c r="B230"/>
      <c r="D230"/>
      <c r="E230"/>
      <c r="F230"/>
      <c r="L230" s="45">
        <v>0.21020833333333333</v>
      </c>
      <c r="M230" s="10">
        <v>1</v>
      </c>
    </row>
    <row r="231" spans="2:13" x14ac:dyDescent="0.2">
      <c r="B231"/>
      <c r="D231"/>
      <c r="E231"/>
      <c r="F231"/>
      <c r="L231" s="45">
        <v>0.21296296296296294</v>
      </c>
      <c r="M231" s="10">
        <v>1</v>
      </c>
    </row>
    <row r="232" spans="2:13" x14ac:dyDescent="0.2">
      <c r="B232"/>
      <c r="D232"/>
      <c r="E232"/>
      <c r="F232"/>
      <c r="L232" s="45">
        <v>0.21425925925925926</v>
      </c>
      <c r="M232" s="10">
        <v>1</v>
      </c>
    </row>
    <row r="233" spans="2:13" x14ac:dyDescent="0.2">
      <c r="B233"/>
      <c r="D233"/>
      <c r="E233"/>
      <c r="F233"/>
      <c r="L233" s="45">
        <v>0.21489583333333331</v>
      </c>
      <c r="M233" s="10">
        <v>1</v>
      </c>
    </row>
    <row r="234" spans="2:13" x14ac:dyDescent="0.2">
      <c r="B234"/>
      <c r="D234"/>
      <c r="E234"/>
      <c r="F234"/>
      <c r="L234" s="45">
        <v>0.21549768518518519</v>
      </c>
      <c r="M234" s="10">
        <v>1</v>
      </c>
    </row>
    <row r="235" spans="2:13" x14ac:dyDescent="0.2">
      <c r="B235"/>
      <c r="D235"/>
      <c r="E235"/>
      <c r="F235"/>
      <c r="L235" s="45">
        <v>0.21556712962962962</v>
      </c>
      <c r="M235" s="10">
        <v>1</v>
      </c>
    </row>
    <row r="236" spans="2:13" x14ac:dyDescent="0.2">
      <c r="B236"/>
      <c r="D236"/>
      <c r="E236"/>
      <c r="F236"/>
      <c r="L236" s="45">
        <v>0.21601851851851853</v>
      </c>
      <c r="M236" s="10">
        <v>1</v>
      </c>
    </row>
    <row r="237" spans="2:13" x14ac:dyDescent="0.2">
      <c r="B237"/>
      <c r="D237"/>
      <c r="E237"/>
      <c r="F237"/>
      <c r="L237" s="45">
        <v>0.21722222222222221</v>
      </c>
      <c r="M237" s="10">
        <v>1</v>
      </c>
    </row>
    <row r="238" spans="2:13" x14ac:dyDescent="0.2">
      <c r="B238"/>
      <c r="D238"/>
      <c r="E238"/>
      <c r="F238"/>
      <c r="L238" s="45">
        <v>0.21740740740740741</v>
      </c>
      <c r="M238" s="10">
        <v>1</v>
      </c>
    </row>
    <row r="239" spans="2:13" x14ac:dyDescent="0.2">
      <c r="B239"/>
      <c r="D239"/>
      <c r="E239"/>
      <c r="F239"/>
      <c r="L239" s="45">
        <v>0.21802083333333333</v>
      </c>
      <c r="M239" s="10">
        <v>1</v>
      </c>
    </row>
    <row r="240" spans="2:13" x14ac:dyDescent="0.2">
      <c r="B240"/>
      <c r="D240"/>
      <c r="E240"/>
      <c r="F240"/>
      <c r="L240" s="45">
        <v>0.21811342592592595</v>
      </c>
      <c r="M240" s="10">
        <v>1</v>
      </c>
    </row>
    <row r="241" spans="2:13" x14ac:dyDescent="0.2">
      <c r="B241"/>
      <c r="D241"/>
      <c r="E241"/>
      <c r="F241"/>
      <c r="L241" s="45">
        <v>0.21836805555555558</v>
      </c>
      <c r="M241" s="10">
        <v>1</v>
      </c>
    </row>
    <row r="242" spans="2:13" x14ac:dyDescent="0.2">
      <c r="B242"/>
      <c r="D242"/>
      <c r="E242"/>
      <c r="F242"/>
      <c r="L242" s="45">
        <v>0.21869212962962961</v>
      </c>
      <c r="M242" s="10">
        <v>1</v>
      </c>
    </row>
    <row r="243" spans="2:13" x14ac:dyDescent="0.2">
      <c r="B243"/>
      <c r="D243"/>
      <c r="E243"/>
      <c r="F243"/>
      <c r="L243" s="45">
        <v>0.22050925925925927</v>
      </c>
      <c r="M243" s="10">
        <v>1</v>
      </c>
    </row>
    <row r="244" spans="2:13" x14ac:dyDescent="0.2">
      <c r="B244"/>
      <c r="D244"/>
      <c r="E244"/>
      <c r="F244"/>
      <c r="L244" s="45">
        <v>0.22173611111111111</v>
      </c>
      <c r="M244" s="10">
        <v>1</v>
      </c>
    </row>
    <row r="245" spans="2:13" x14ac:dyDescent="0.2">
      <c r="B245"/>
      <c r="D245"/>
      <c r="E245"/>
      <c r="F245"/>
      <c r="L245" s="45">
        <v>0.22274305555555554</v>
      </c>
      <c r="M245" s="10">
        <v>1</v>
      </c>
    </row>
    <row r="246" spans="2:13" x14ac:dyDescent="0.2">
      <c r="B246"/>
      <c r="D246"/>
      <c r="E246"/>
      <c r="F246"/>
      <c r="L246" s="45">
        <v>0.22618055555555558</v>
      </c>
      <c r="M246" s="10">
        <v>1</v>
      </c>
    </row>
    <row r="247" spans="2:13" x14ac:dyDescent="0.2">
      <c r="B247"/>
      <c r="D247"/>
      <c r="E247"/>
      <c r="F247"/>
      <c r="L247" s="45">
        <v>0.22723379629629628</v>
      </c>
      <c r="M247" s="10">
        <v>1</v>
      </c>
    </row>
    <row r="248" spans="2:13" x14ac:dyDescent="0.2">
      <c r="B248"/>
      <c r="D248"/>
      <c r="E248"/>
      <c r="F248"/>
      <c r="L248" s="45">
        <v>0.22745370370370369</v>
      </c>
      <c r="M248" s="10">
        <v>1</v>
      </c>
    </row>
    <row r="249" spans="2:13" x14ac:dyDescent="0.2">
      <c r="B249"/>
      <c r="D249"/>
      <c r="E249"/>
      <c r="F249"/>
      <c r="L249" s="45">
        <v>0.22836805555555553</v>
      </c>
      <c r="M249" s="10">
        <v>1</v>
      </c>
    </row>
    <row r="250" spans="2:13" x14ac:dyDescent="0.2">
      <c r="B250"/>
      <c r="D250"/>
      <c r="E250"/>
      <c r="F250"/>
      <c r="L250" s="45">
        <v>0.22873842592592594</v>
      </c>
      <c r="M250" s="10">
        <v>1</v>
      </c>
    </row>
    <row r="251" spans="2:13" x14ac:dyDescent="0.2">
      <c r="B251"/>
      <c r="D251"/>
      <c r="E251"/>
      <c r="F251"/>
      <c r="L251" s="45">
        <v>0.22931712962962961</v>
      </c>
      <c r="M251" s="10">
        <v>1</v>
      </c>
    </row>
    <row r="252" spans="2:13" x14ac:dyDescent="0.2">
      <c r="B252"/>
      <c r="D252"/>
      <c r="E252"/>
      <c r="F252"/>
      <c r="L252" s="45">
        <v>0.2293287037037037</v>
      </c>
      <c r="M252" s="10">
        <v>1</v>
      </c>
    </row>
    <row r="253" spans="2:13" x14ac:dyDescent="0.2">
      <c r="B253"/>
      <c r="D253"/>
      <c r="E253"/>
      <c r="F253"/>
      <c r="L253" s="45">
        <v>0.23038194444444446</v>
      </c>
      <c r="M253" s="10">
        <v>1</v>
      </c>
    </row>
    <row r="254" spans="2:13" x14ac:dyDescent="0.2">
      <c r="B254"/>
      <c r="D254"/>
      <c r="E254"/>
      <c r="F254"/>
      <c r="L254" s="45">
        <v>0.23103009259259258</v>
      </c>
      <c r="M254" s="10">
        <v>1</v>
      </c>
    </row>
    <row r="255" spans="2:13" x14ac:dyDescent="0.2">
      <c r="B255"/>
      <c r="D255"/>
      <c r="E255"/>
      <c r="F255"/>
      <c r="L255" s="45">
        <v>0.2321064814814815</v>
      </c>
      <c r="M255" s="10">
        <v>1</v>
      </c>
    </row>
    <row r="256" spans="2:13" x14ac:dyDescent="0.2">
      <c r="B256"/>
      <c r="D256"/>
      <c r="E256"/>
      <c r="F256"/>
      <c r="L256" s="45">
        <v>0.2325925925925926</v>
      </c>
      <c r="M256" s="10">
        <v>1</v>
      </c>
    </row>
    <row r="257" spans="2:13" x14ac:dyDescent="0.2">
      <c r="B257"/>
      <c r="D257"/>
      <c r="E257"/>
      <c r="F257"/>
      <c r="L257" s="45">
        <v>0.23447916666666666</v>
      </c>
      <c r="M257" s="10">
        <v>1</v>
      </c>
    </row>
    <row r="258" spans="2:13" x14ac:dyDescent="0.2">
      <c r="B258"/>
      <c r="D258"/>
      <c r="E258"/>
      <c r="F258"/>
      <c r="L258" s="45">
        <v>0.2363425925925926</v>
      </c>
      <c r="M258" s="10">
        <v>1</v>
      </c>
    </row>
    <row r="259" spans="2:13" x14ac:dyDescent="0.2">
      <c r="B259"/>
      <c r="D259"/>
      <c r="E259"/>
      <c r="F259"/>
      <c r="L259" s="45">
        <v>0.23646990740740739</v>
      </c>
      <c r="M259" s="10">
        <v>1</v>
      </c>
    </row>
    <row r="260" spans="2:13" x14ac:dyDescent="0.2">
      <c r="B260"/>
      <c r="D260"/>
      <c r="E260"/>
      <c r="F260"/>
      <c r="L260" s="45">
        <v>0.23648148148148149</v>
      </c>
      <c r="M260" s="10">
        <v>1</v>
      </c>
    </row>
    <row r="261" spans="2:13" x14ac:dyDescent="0.2">
      <c r="B261"/>
      <c r="D261"/>
      <c r="E261"/>
      <c r="F261"/>
      <c r="L261" s="45">
        <v>0.23662037037037034</v>
      </c>
      <c r="M261" s="10">
        <v>1</v>
      </c>
    </row>
    <row r="262" spans="2:13" x14ac:dyDescent="0.2">
      <c r="B262"/>
      <c r="D262"/>
      <c r="E262"/>
      <c r="F262"/>
      <c r="L262" s="45">
        <v>0.23783564814814814</v>
      </c>
      <c r="M262" s="10">
        <v>1</v>
      </c>
    </row>
    <row r="263" spans="2:13" x14ac:dyDescent="0.2">
      <c r="B263"/>
      <c r="D263"/>
      <c r="E263"/>
      <c r="F263"/>
      <c r="L263" s="45">
        <v>0.23893518518518519</v>
      </c>
      <c r="M263" s="10">
        <v>1</v>
      </c>
    </row>
    <row r="264" spans="2:13" x14ac:dyDescent="0.2">
      <c r="B264"/>
      <c r="D264"/>
      <c r="E264"/>
      <c r="F264"/>
      <c r="L264" s="45">
        <v>0.23901620370370369</v>
      </c>
      <c r="M264" s="10">
        <v>1</v>
      </c>
    </row>
    <row r="265" spans="2:13" x14ac:dyDescent="0.2">
      <c r="B265"/>
      <c r="D265"/>
      <c r="E265"/>
      <c r="F265"/>
      <c r="L265" s="45">
        <v>0.23909722222222221</v>
      </c>
      <c r="M265" s="10">
        <v>1</v>
      </c>
    </row>
    <row r="266" spans="2:13" x14ac:dyDescent="0.2">
      <c r="B266"/>
      <c r="D266"/>
      <c r="E266"/>
      <c r="F266"/>
      <c r="L266" s="45">
        <v>0.23930555555555555</v>
      </c>
      <c r="M266" s="10">
        <v>1</v>
      </c>
    </row>
    <row r="267" spans="2:13" x14ac:dyDescent="0.2">
      <c r="B267"/>
      <c r="D267"/>
      <c r="E267"/>
      <c r="F267"/>
      <c r="L267" s="45">
        <v>0.2401736111111111</v>
      </c>
      <c r="M267" s="10">
        <v>1</v>
      </c>
    </row>
    <row r="268" spans="2:13" x14ac:dyDescent="0.2">
      <c r="B268"/>
      <c r="D268"/>
      <c r="E268"/>
      <c r="F268"/>
      <c r="L268" s="45">
        <v>0.24023148148148146</v>
      </c>
      <c r="M268" s="10">
        <v>1</v>
      </c>
    </row>
    <row r="269" spans="2:13" x14ac:dyDescent="0.2">
      <c r="B269"/>
      <c r="D269"/>
      <c r="E269"/>
      <c r="F269"/>
      <c r="L269" s="45">
        <v>0.24075231481481482</v>
      </c>
      <c r="M269" s="10">
        <v>1</v>
      </c>
    </row>
    <row r="270" spans="2:13" x14ac:dyDescent="0.2">
      <c r="B270"/>
      <c r="D270"/>
      <c r="E270"/>
      <c r="F270"/>
      <c r="L270" s="45">
        <v>0.24190972222222221</v>
      </c>
      <c r="M270" s="10">
        <v>1</v>
      </c>
    </row>
    <row r="271" spans="2:13" x14ac:dyDescent="0.2">
      <c r="B271"/>
      <c r="D271"/>
      <c r="E271"/>
      <c r="F271"/>
      <c r="L271" s="45">
        <v>0.24333333333333332</v>
      </c>
      <c r="M271" s="10">
        <v>1</v>
      </c>
    </row>
    <row r="272" spans="2:13" x14ac:dyDescent="0.2">
      <c r="B272"/>
      <c r="D272"/>
      <c r="E272"/>
      <c r="F272"/>
      <c r="L272" s="45">
        <v>0.24356481481481482</v>
      </c>
      <c r="M272" s="10">
        <v>1</v>
      </c>
    </row>
    <row r="273" spans="2:13" x14ac:dyDescent="0.2">
      <c r="B273"/>
      <c r="D273"/>
      <c r="E273"/>
      <c r="F273"/>
      <c r="L273" s="45">
        <v>0.24392361111111113</v>
      </c>
      <c r="M273" s="10">
        <v>1</v>
      </c>
    </row>
    <row r="274" spans="2:13" x14ac:dyDescent="0.2">
      <c r="B274"/>
      <c r="D274"/>
      <c r="E274"/>
      <c r="F274"/>
      <c r="L274" s="45">
        <v>0.24569444444444444</v>
      </c>
      <c r="M274" s="10">
        <v>2</v>
      </c>
    </row>
    <row r="275" spans="2:13" x14ac:dyDescent="0.2">
      <c r="B275"/>
      <c r="D275"/>
      <c r="E275"/>
      <c r="F275"/>
      <c r="L275" s="45">
        <v>0.24576388888888889</v>
      </c>
      <c r="M275" s="10">
        <v>1</v>
      </c>
    </row>
    <row r="276" spans="2:13" x14ac:dyDescent="0.2">
      <c r="B276"/>
      <c r="D276"/>
      <c r="E276"/>
      <c r="F276"/>
      <c r="L276" s="45">
        <v>0.24828703703703703</v>
      </c>
      <c r="M276" s="10">
        <v>1</v>
      </c>
    </row>
    <row r="277" spans="2:13" x14ac:dyDescent="0.2">
      <c r="B277"/>
      <c r="D277"/>
      <c r="E277"/>
      <c r="F277"/>
      <c r="L277" s="45">
        <v>0.24914351851851854</v>
      </c>
      <c r="M277" s="10">
        <v>1</v>
      </c>
    </row>
    <row r="278" spans="2:13" x14ac:dyDescent="0.2">
      <c r="B278"/>
      <c r="D278"/>
      <c r="E278"/>
      <c r="F278"/>
      <c r="L278" s="45">
        <v>0.2502199074074074</v>
      </c>
      <c r="M278" s="10">
        <v>1</v>
      </c>
    </row>
    <row r="279" spans="2:13" x14ac:dyDescent="0.2">
      <c r="B279"/>
      <c r="D279"/>
      <c r="E279"/>
      <c r="F279"/>
      <c r="L279" s="45">
        <v>0.25062499999999999</v>
      </c>
      <c r="M279" s="10">
        <v>1</v>
      </c>
    </row>
    <row r="280" spans="2:13" x14ac:dyDescent="0.2">
      <c r="B280"/>
      <c r="D280"/>
      <c r="E280"/>
      <c r="F280"/>
      <c r="L280" s="45">
        <v>0.25065972222222221</v>
      </c>
      <c r="M280" s="10">
        <v>1</v>
      </c>
    </row>
    <row r="281" spans="2:13" x14ac:dyDescent="0.2">
      <c r="B281"/>
      <c r="D281"/>
      <c r="E281"/>
      <c r="F281"/>
      <c r="L281" s="45">
        <v>0.25201388888888887</v>
      </c>
      <c r="M281" s="10">
        <v>1</v>
      </c>
    </row>
    <row r="282" spans="2:13" x14ac:dyDescent="0.2">
      <c r="B282"/>
      <c r="D282"/>
      <c r="E282"/>
      <c r="F282"/>
      <c r="L282" s="45">
        <v>0.25230324074074073</v>
      </c>
      <c r="M282" s="10">
        <v>1</v>
      </c>
    </row>
    <row r="283" spans="2:13" x14ac:dyDescent="0.2">
      <c r="B283"/>
      <c r="D283"/>
      <c r="E283"/>
      <c r="F283"/>
      <c r="L283" s="45">
        <v>0.25241898148148151</v>
      </c>
      <c r="M283" s="10">
        <v>1</v>
      </c>
    </row>
    <row r="284" spans="2:13" x14ac:dyDescent="0.2">
      <c r="B284"/>
      <c r="D284"/>
      <c r="E284"/>
      <c r="F284"/>
      <c r="L284" s="45">
        <v>0.25246527777777777</v>
      </c>
      <c r="M284" s="10">
        <v>1</v>
      </c>
    </row>
    <row r="285" spans="2:13" x14ac:dyDescent="0.2">
      <c r="B285"/>
      <c r="D285"/>
      <c r="E285"/>
      <c r="F285"/>
      <c r="L285" s="45">
        <v>0.25315972222222222</v>
      </c>
      <c r="M285" s="10">
        <v>1</v>
      </c>
    </row>
    <row r="286" spans="2:13" x14ac:dyDescent="0.2">
      <c r="B286"/>
      <c r="D286"/>
      <c r="E286"/>
      <c r="F286"/>
      <c r="L286" s="45">
        <v>0.25329861111111113</v>
      </c>
      <c r="M286" s="10">
        <v>2</v>
      </c>
    </row>
    <row r="287" spans="2:13" x14ac:dyDescent="0.2">
      <c r="B287"/>
      <c r="D287"/>
      <c r="E287"/>
      <c r="F287"/>
      <c r="L287" s="45">
        <v>0.25475694444444447</v>
      </c>
      <c r="M287" s="10">
        <v>1</v>
      </c>
    </row>
    <row r="288" spans="2:13" x14ac:dyDescent="0.2">
      <c r="B288"/>
      <c r="D288"/>
      <c r="E288"/>
      <c r="F288"/>
      <c r="L288" s="45">
        <v>0.25519675925925928</v>
      </c>
      <c r="M288" s="10">
        <v>1</v>
      </c>
    </row>
    <row r="289" spans="2:13" x14ac:dyDescent="0.2">
      <c r="B289"/>
      <c r="D289"/>
      <c r="E289"/>
      <c r="F289"/>
      <c r="L289" s="45">
        <v>0.25667824074074075</v>
      </c>
      <c r="M289" s="10">
        <v>1</v>
      </c>
    </row>
    <row r="290" spans="2:13" x14ac:dyDescent="0.2">
      <c r="B290"/>
      <c r="D290"/>
      <c r="E290"/>
      <c r="F290"/>
      <c r="L290" s="45">
        <v>0.25699074074074074</v>
      </c>
      <c r="M290" s="10">
        <v>1</v>
      </c>
    </row>
    <row r="291" spans="2:13" x14ac:dyDescent="0.2">
      <c r="B291"/>
      <c r="D291"/>
      <c r="E291"/>
      <c r="F291"/>
      <c r="L291" s="45">
        <v>0.25730324074074074</v>
      </c>
      <c r="M291" s="10">
        <v>1</v>
      </c>
    </row>
    <row r="292" spans="2:13" x14ac:dyDescent="0.2">
      <c r="B292"/>
      <c r="D292"/>
      <c r="E292"/>
      <c r="F292"/>
      <c r="L292" s="45">
        <v>0.25827546296296294</v>
      </c>
      <c r="M292" s="10">
        <v>1</v>
      </c>
    </row>
    <row r="293" spans="2:13" x14ac:dyDescent="0.2">
      <c r="B293"/>
      <c r="D293"/>
      <c r="E293"/>
      <c r="F293"/>
      <c r="L293" s="45">
        <v>0.25877314814814817</v>
      </c>
      <c r="M293" s="10">
        <v>1</v>
      </c>
    </row>
    <row r="294" spans="2:13" x14ac:dyDescent="0.2">
      <c r="B294"/>
      <c r="D294"/>
      <c r="E294"/>
      <c r="F294"/>
      <c r="L294" s="45">
        <v>0.25885416666666666</v>
      </c>
      <c r="M294" s="10">
        <v>1</v>
      </c>
    </row>
    <row r="295" spans="2:13" x14ac:dyDescent="0.2">
      <c r="B295"/>
      <c r="D295"/>
      <c r="E295"/>
      <c r="F295"/>
      <c r="L295" s="45">
        <v>0.26097222222222222</v>
      </c>
      <c r="M295" s="10">
        <v>1</v>
      </c>
    </row>
    <row r="296" spans="2:13" x14ac:dyDescent="0.2">
      <c r="B296"/>
      <c r="D296"/>
      <c r="E296"/>
      <c r="F296"/>
      <c r="L296" s="45">
        <v>0.26114583333333335</v>
      </c>
      <c r="M296" s="10">
        <v>1</v>
      </c>
    </row>
    <row r="297" spans="2:13" x14ac:dyDescent="0.2">
      <c r="B297"/>
      <c r="D297"/>
      <c r="E297"/>
      <c r="F297"/>
      <c r="L297" s="45">
        <v>0.26151620370370371</v>
      </c>
      <c r="M297" s="10">
        <v>1</v>
      </c>
    </row>
    <row r="298" spans="2:13" x14ac:dyDescent="0.2">
      <c r="B298"/>
      <c r="D298"/>
      <c r="E298"/>
      <c r="F298"/>
      <c r="L298" s="45">
        <v>0.26339120370370367</v>
      </c>
      <c r="M298" s="10">
        <v>1</v>
      </c>
    </row>
    <row r="299" spans="2:13" x14ac:dyDescent="0.2">
      <c r="B299"/>
      <c r="D299"/>
      <c r="E299"/>
      <c r="F299"/>
      <c r="L299" s="45">
        <v>0.26421296296296298</v>
      </c>
      <c r="M299" s="10">
        <v>1</v>
      </c>
    </row>
    <row r="300" spans="2:13" x14ac:dyDescent="0.2">
      <c r="B300"/>
      <c r="D300"/>
      <c r="E300"/>
      <c r="F300"/>
      <c r="L300" s="45">
        <v>0.26590277777777777</v>
      </c>
      <c r="M300" s="10">
        <v>1</v>
      </c>
    </row>
    <row r="301" spans="2:13" x14ac:dyDescent="0.2">
      <c r="B301"/>
      <c r="D301"/>
      <c r="E301"/>
      <c r="F301"/>
      <c r="L301" s="45">
        <v>0.2666203703703704</v>
      </c>
      <c r="M301" s="10">
        <v>1</v>
      </c>
    </row>
    <row r="302" spans="2:13" x14ac:dyDescent="0.2">
      <c r="B302"/>
      <c r="D302"/>
      <c r="E302"/>
      <c r="F302"/>
      <c r="L302" s="45">
        <v>0.26746527777777779</v>
      </c>
      <c r="M302" s="10">
        <v>1</v>
      </c>
    </row>
    <row r="303" spans="2:13" x14ac:dyDescent="0.2">
      <c r="B303"/>
      <c r="D303"/>
      <c r="E303"/>
      <c r="F303"/>
      <c r="L303" s="45">
        <v>0.26763888888888887</v>
      </c>
      <c r="M303" s="10">
        <v>1</v>
      </c>
    </row>
    <row r="304" spans="2:13" x14ac:dyDescent="0.2">
      <c r="B304"/>
      <c r="D304"/>
      <c r="E304"/>
      <c r="F304"/>
      <c r="L304" s="45">
        <v>0.26890046296296294</v>
      </c>
      <c r="M304" s="10">
        <v>1</v>
      </c>
    </row>
    <row r="305" spans="2:13" x14ac:dyDescent="0.2">
      <c r="B305"/>
      <c r="D305"/>
      <c r="E305"/>
      <c r="F305"/>
      <c r="L305" s="45">
        <v>0.2691087962962963</v>
      </c>
      <c r="M305" s="10">
        <v>1</v>
      </c>
    </row>
    <row r="306" spans="2:13" x14ac:dyDescent="0.2">
      <c r="B306"/>
      <c r="D306"/>
      <c r="E306"/>
      <c r="F306"/>
      <c r="L306" s="45">
        <v>0.26945601851851853</v>
      </c>
      <c r="M306" s="10">
        <v>1</v>
      </c>
    </row>
    <row r="307" spans="2:13" x14ac:dyDescent="0.2">
      <c r="B307"/>
      <c r="D307"/>
      <c r="E307"/>
      <c r="F307"/>
      <c r="L307" s="45">
        <v>0.2699537037037037</v>
      </c>
      <c r="M307" s="10">
        <v>1</v>
      </c>
    </row>
    <row r="308" spans="2:13" x14ac:dyDescent="0.2">
      <c r="B308"/>
      <c r="D308"/>
      <c r="E308"/>
      <c r="F308"/>
      <c r="L308" s="45">
        <v>0.27065972222222223</v>
      </c>
      <c r="M308" s="10">
        <v>1</v>
      </c>
    </row>
    <row r="309" spans="2:13" x14ac:dyDescent="0.2">
      <c r="B309"/>
      <c r="D309"/>
      <c r="E309"/>
      <c r="F309"/>
      <c r="L309" s="45">
        <v>0.27094907407407409</v>
      </c>
      <c r="M309" s="10">
        <v>1</v>
      </c>
    </row>
    <row r="310" spans="2:13" x14ac:dyDescent="0.2">
      <c r="B310"/>
      <c r="D310"/>
      <c r="E310"/>
      <c r="F310"/>
      <c r="L310" s="45">
        <v>0.27119212962962963</v>
      </c>
      <c r="M310" s="10">
        <v>1</v>
      </c>
    </row>
    <row r="311" spans="2:13" x14ac:dyDescent="0.2">
      <c r="B311"/>
      <c r="D311"/>
      <c r="E311"/>
      <c r="F311"/>
      <c r="L311" s="45">
        <v>0.27141203703703703</v>
      </c>
      <c r="M311" s="10">
        <v>1</v>
      </c>
    </row>
    <row r="312" spans="2:13" x14ac:dyDescent="0.2">
      <c r="B312"/>
      <c r="D312"/>
      <c r="E312"/>
      <c r="F312"/>
      <c r="L312" s="45">
        <v>0.27148148148148149</v>
      </c>
      <c r="M312" s="10">
        <v>1</v>
      </c>
    </row>
    <row r="313" spans="2:13" x14ac:dyDescent="0.2">
      <c r="B313"/>
      <c r="D313"/>
      <c r="E313"/>
      <c r="F313"/>
      <c r="L313" s="45">
        <v>0.27195601851851853</v>
      </c>
      <c r="M313" s="10">
        <v>1</v>
      </c>
    </row>
    <row r="314" spans="2:13" x14ac:dyDescent="0.2">
      <c r="B314"/>
      <c r="D314"/>
      <c r="E314"/>
      <c r="F314"/>
      <c r="L314" s="45">
        <v>0.27246527777777779</v>
      </c>
      <c r="M314" s="10">
        <v>1</v>
      </c>
    </row>
    <row r="315" spans="2:13" x14ac:dyDescent="0.2">
      <c r="B315"/>
      <c r="D315"/>
      <c r="E315"/>
      <c r="F315"/>
      <c r="L315" s="45">
        <v>0.27271990740740742</v>
      </c>
      <c r="M315" s="10">
        <v>1</v>
      </c>
    </row>
    <row r="316" spans="2:13" x14ac:dyDescent="0.2">
      <c r="B316"/>
      <c r="D316"/>
      <c r="E316"/>
      <c r="F316"/>
      <c r="L316" s="45">
        <v>0.27398148148148149</v>
      </c>
      <c r="M316" s="10">
        <v>1</v>
      </c>
    </row>
    <row r="317" spans="2:13" x14ac:dyDescent="0.2">
      <c r="B317"/>
      <c r="D317"/>
      <c r="E317"/>
      <c r="F317"/>
      <c r="L317" s="45">
        <v>0.27400462962962963</v>
      </c>
      <c r="M317" s="10">
        <v>1</v>
      </c>
    </row>
    <row r="318" spans="2:13" x14ac:dyDescent="0.2">
      <c r="B318"/>
      <c r="D318"/>
      <c r="E318"/>
      <c r="F318"/>
      <c r="L318" s="45">
        <v>0.27508101851851852</v>
      </c>
      <c r="M318" s="10">
        <v>1</v>
      </c>
    </row>
    <row r="319" spans="2:13" x14ac:dyDescent="0.2">
      <c r="B319"/>
      <c r="D319"/>
      <c r="E319"/>
      <c r="F319"/>
      <c r="L319" s="45">
        <v>0.27596064814814814</v>
      </c>
      <c r="M319" s="10">
        <v>1</v>
      </c>
    </row>
    <row r="320" spans="2:13" x14ac:dyDescent="0.2">
      <c r="B320"/>
      <c r="D320"/>
      <c r="E320"/>
      <c r="F320"/>
      <c r="L320" s="45">
        <v>0.27701388888888889</v>
      </c>
      <c r="M320" s="10">
        <v>1</v>
      </c>
    </row>
    <row r="321" spans="2:13" x14ac:dyDescent="0.2">
      <c r="B321"/>
      <c r="D321"/>
      <c r="E321"/>
      <c r="F321"/>
      <c r="L321" s="45">
        <v>0.2772337962962963</v>
      </c>
      <c r="M321" s="10">
        <v>1</v>
      </c>
    </row>
    <row r="322" spans="2:13" x14ac:dyDescent="0.2">
      <c r="B322"/>
      <c r="D322"/>
      <c r="E322"/>
      <c r="F322"/>
      <c r="L322" s="45">
        <v>0.27829861111111115</v>
      </c>
      <c r="M322" s="10">
        <v>1</v>
      </c>
    </row>
    <row r="323" spans="2:13" x14ac:dyDescent="0.2">
      <c r="B323"/>
      <c r="D323"/>
      <c r="E323"/>
      <c r="F323"/>
      <c r="L323" s="45">
        <v>0.27899305555555554</v>
      </c>
      <c r="M323" s="10">
        <v>1</v>
      </c>
    </row>
    <row r="324" spans="2:13" x14ac:dyDescent="0.2">
      <c r="B324"/>
      <c r="D324"/>
      <c r="E324"/>
      <c r="F324"/>
      <c r="L324" s="45">
        <v>0.27909722222222222</v>
      </c>
      <c r="M324" s="10">
        <v>1</v>
      </c>
    </row>
    <row r="325" spans="2:13" x14ac:dyDescent="0.2">
      <c r="B325"/>
      <c r="D325"/>
      <c r="E325"/>
      <c r="F325"/>
      <c r="L325" s="45">
        <v>0.2792013888888889</v>
      </c>
      <c r="M325" s="10">
        <v>1</v>
      </c>
    </row>
    <row r="326" spans="2:13" x14ac:dyDescent="0.2">
      <c r="B326"/>
      <c r="D326"/>
      <c r="E326"/>
      <c r="F326"/>
      <c r="L326" s="45">
        <v>0.28093750000000001</v>
      </c>
      <c r="M326" s="10">
        <v>1</v>
      </c>
    </row>
    <row r="327" spans="2:13" x14ac:dyDescent="0.2">
      <c r="B327"/>
      <c r="D327"/>
      <c r="E327"/>
      <c r="F327"/>
      <c r="L327" s="45">
        <v>0.28128472222222223</v>
      </c>
      <c r="M327" s="10">
        <v>1</v>
      </c>
    </row>
    <row r="328" spans="2:13" x14ac:dyDescent="0.2">
      <c r="B328"/>
      <c r="D328"/>
      <c r="E328"/>
      <c r="F328"/>
      <c r="L328" s="45">
        <v>0.28239583333333335</v>
      </c>
      <c r="M328" s="10">
        <v>1</v>
      </c>
    </row>
    <row r="329" spans="2:13" x14ac:dyDescent="0.2">
      <c r="B329"/>
      <c r="D329"/>
      <c r="E329"/>
      <c r="F329"/>
      <c r="L329" s="45">
        <v>0.28241898148148148</v>
      </c>
      <c r="M329" s="10">
        <v>1</v>
      </c>
    </row>
    <row r="330" spans="2:13" x14ac:dyDescent="0.2">
      <c r="B330"/>
      <c r="D330"/>
      <c r="E330"/>
      <c r="F330"/>
      <c r="L330" s="45">
        <v>0.28317129629629628</v>
      </c>
      <c r="M330" s="10">
        <v>1</v>
      </c>
    </row>
    <row r="331" spans="2:13" x14ac:dyDescent="0.2">
      <c r="B331"/>
      <c r="D331"/>
      <c r="E331"/>
      <c r="F331"/>
      <c r="L331" s="45">
        <v>0.28343750000000001</v>
      </c>
      <c r="M331" s="10">
        <v>1</v>
      </c>
    </row>
    <row r="332" spans="2:13" x14ac:dyDescent="0.2">
      <c r="B332"/>
      <c r="D332"/>
      <c r="E332"/>
      <c r="F332"/>
      <c r="L332" s="45">
        <v>0.28378472222222223</v>
      </c>
      <c r="M332" s="10">
        <v>1</v>
      </c>
    </row>
    <row r="333" spans="2:13" x14ac:dyDescent="0.2">
      <c r="B333"/>
      <c r="D333"/>
      <c r="E333"/>
      <c r="F333"/>
      <c r="L333" s="45">
        <v>0.28618055555555555</v>
      </c>
      <c r="M333" s="10">
        <v>1</v>
      </c>
    </row>
    <row r="334" spans="2:13" x14ac:dyDescent="0.2">
      <c r="B334"/>
      <c r="D334"/>
      <c r="E334"/>
      <c r="F334"/>
      <c r="L334" s="45">
        <v>0.28637731481481482</v>
      </c>
      <c r="M334" s="10">
        <v>1</v>
      </c>
    </row>
    <row r="335" spans="2:13" x14ac:dyDescent="0.2">
      <c r="B335"/>
      <c r="D335"/>
      <c r="E335"/>
      <c r="F335"/>
      <c r="L335" s="45">
        <v>0.28774305555555557</v>
      </c>
      <c r="M335" s="10">
        <v>1</v>
      </c>
    </row>
    <row r="336" spans="2:13" x14ac:dyDescent="0.2">
      <c r="B336"/>
      <c r="D336"/>
      <c r="E336"/>
      <c r="F336"/>
      <c r="L336" s="45">
        <v>0.28844907407407411</v>
      </c>
      <c r="M336" s="10">
        <v>1</v>
      </c>
    </row>
    <row r="337" spans="2:13" x14ac:dyDescent="0.2">
      <c r="B337"/>
      <c r="D337"/>
      <c r="E337"/>
      <c r="F337"/>
      <c r="L337" s="45">
        <v>0.28896990740740741</v>
      </c>
      <c r="M337" s="10">
        <v>1</v>
      </c>
    </row>
    <row r="338" spans="2:13" x14ac:dyDescent="0.2">
      <c r="B338"/>
      <c r="D338"/>
      <c r="E338"/>
      <c r="F338"/>
      <c r="L338" s="45">
        <v>0.2898148148148148</v>
      </c>
      <c r="M338" s="10">
        <v>1</v>
      </c>
    </row>
    <row r="339" spans="2:13" x14ac:dyDescent="0.2">
      <c r="B339"/>
      <c r="D339"/>
      <c r="E339"/>
      <c r="F339"/>
      <c r="L339" s="45">
        <v>0.29041666666666666</v>
      </c>
      <c r="M339" s="10">
        <v>1</v>
      </c>
    </row>
    <row r="340" spans="2:13" x14ac:dyDescent="0.2">
      <c r="B340"/>
      <c r="D340"/>
      <c r="E340"/>
      <c r="F340"/>
      <c r="L340" s="45">
        <v>0.29215277777777776</v>
      </c>
      <c r="M340" s="10">
        <v>1</v>
      </c>
    </row>
    <row r="341" spans="2:13" x14ac:dyDescent="0.2">
      <c r="B341"/>
      <c r="D341"/>
      <c r="E341"/>
      <c r="F341"/>
      <c r="L341" s="45">
        <v>0.29293981481481485</v>
      </c>
      <c r="M341" s="10">
        <v>1</v>
      </c>
    </row>
    <row r="342" spans="2:13" x14ac:dyDescent="0.2">
      <c r="B342"/>
      <c r="D342"/>
      <c r="E342"/>
      <c r="F342"/>
      <c r="L342" s="45">
        <v>0.29329861111111111</v>
      </c>
      <c r="M342" s="10">
        <v>1</v>
      </c>
    </row>
    <row r="343" spans="2:13" x14ac:dyDescent="0.2">
      <c r="B343"/>
      <c r="D343"/>
      <c r="E343"/>
      <c r="F343"/>
      <c r="L343" s="45">
        <v>0.29440972222222223</v>
      </c>
      <c r="M343" s="10">
        <v>1</v>
      </c>
    </row>
    <row r="344" spans="2:13" x14ac:dyDescent="0.2">
      <c r="B344"/>
      <c r="D344"/>
      <c r="E344"/>
      <c r="F344"/>
      <c r="L344" s="45">
        <v>0.29458333333333336</v>
      </c>
      <c r="M344" s="10">
        <v>1</v>
      </c>
    </row>
    <row r="345" spans="2:13" x14ac:dyDescent="0.2">
      <c r="B345"/>
      <c r="D345"/>
      <c r="E345"/>
      <c r="F345"/>
      <c r="L345" s="45">
        <v>0.29550925925925925</v>
      </c>
      <c r="M345" s="10">
        <v>1</v>
      </c>
    </row>
    <row r="346" spans="2:13" x14ac:dyDescent="0.2">
      <c r="B346"/>
      <c r="D346"/>
      <c r="E346"/>
      <c r="F346"/>
      <c r="L346" s="45">
        <v>0.29853009259259261</v>
      </c>
      <c r="M346" s="10">
        <v>1</v>
      </c>
    </row>
    <row r="347" spans="2:13" x14ac:dyDescent="0.2">
      <c r="B347"/>
      <c r="D347"/>
      <c r="E347"/>
      <c r="F347"/>
      <c r="L347" s="45">
        <v>0.29878472222222224</v>
      </c>
      <c r="M347" s="10">
        <v>1</v>
      </c>
    </row>
    <row r="348" spans="2:13" x14ac:dyDescent="0.2">
      <c r="B348"/>
      <c r="D348"/>
      <c r="E348"/>
      <c r="F348"/>
      <c r="L348" s="45">
        <v>0.29960648148148145</v>
      </c>
      <c r="M348" s="10">
        <v>1</v>
      </c>
    </row>
    <row r="349" spans="2:13" x14ac:dyDescent="0.2">
      <c r="B349"/>
      <c r="D349"/>
      <c r="E349"/>
      <c r="F349"/>
      <c r="L349" s="45">
        <v>0.30023148148148149</v>
      </c>
      <c r="M349" s="10">
        <v>1</v>
      </c>
    </row>
    <row r="350" spans="2:13" x14ac:dyDescent="0.2">
      <c r="B350"/>
      <c r="D350"/>
      <c r="E350"/>
      <c r="F350"/>
      <c r="L350" s="45">
        <v>0.30196759259259259</v>
      </c>
      <c r="M350" s="10">
        <v>1</v>
      </c>
    </row>
    <row r="351" spans="2:13" x14ac:dyDescent="0.2">
      <c r="B351"/>
      <c r="D351"/>
      <c r="E351"/>
      <c r="F351"/>
      <c r="L351" s="45">
        <v>0.30204861111111109</v>
      </c>
      <c r="M351" s="10">
        <v>1</v>
      </c>
    </row>
    <row r="352" spans="2:13" x14ac:dyDescent="0.2">
      <c r="B352"/>
      <c r="D352"/>
      <c r="E352"/>
      <c r="F352"/>
      <c r="L352" s="45">
        <v>0.30284722222222221</v>
      </c>
      <c r="M352" s="10">
        <v>1</v>
      </c>
    </row>
    <row r="353" spans="2:13" x14ac:dyDescent="0.2">
      <c r="B353"/>
      <c r="D353"/>
      <c r="E353"/>
      <c r="F353"/>
      <c r="L353" s="45">
        <v>0.30439814814814814</v>
      </c>
      <c r="M353" s="10">
        <v>1</v>
      </c>
    </row>
    <row r="354" spans="2:13" x14ac:dyDescent="0.2">
      <c r="B354"/>
      <c r="D354"/>
      <c r="E354"/>
      <c r="F354"/>
      <c r="L354" s="45">
        <v>0.30487268518518518</v>
      </c>
      <c r="M354" s="10">
        <v>1</v>
      </c>
    </row>
    <row r="355" spans="2:13" x14ac:dyDescent="0.2">
      <c r="B355"/>
      <c r="D355"/>
      <c r="E355"/>
      <c r="F355"/>
      <c r="L355" s="45">
        <v>0.3054513888888889</v>
      </c>
      <c r="M355" s="10">
        <v>1</v>
      </c>
    </row>
    <row r="356" spans="2:13" x14ac:dyDescent="0.2">
      <c r="B356"/>
      <c r="D356"/>
      <c r="E356"/>
      <c r="F356"/>
      <c r="L356" s="45">
        <v>0.30592592592592593</v>
      </c>
      <c r="M356" s="10">
        <v>1</v>
      </c>
    </row>
    <row r="357" spans="2:13" x14ac:dyDescent="0.2">
      <c r="B357"/>
      <c r="D357"/>
      <c r="E357"/>
      <c r="F357"/>
      <c r="L357" s="45">
        <v>0.31010416666666668</v>
      </c>
      <c r="M357" s="10">
        <v>1</v>
      </c>
    </row>
    <row r="358" spans="2:13" x14ac:dyDescent="0.2">
      <c r="B358"/>
      <c r="D358"/>
      <c r="E358"/>
      <c r="F358"/>
      <c r="L358" s="45">
        <v>0.31124999999999997</v>
      </c>
      <c r="M358" s="10">
        <v>1</v>
      </c>
    </row>
    <row r="359" spans="2:13" x14ac:dyDescent="0.2">
      <c r="B359"/>
      <c r="D359"/>
      <c r="E359"/>
      <c r="F359"/>
      <c r="L359" s="45">
        <v>0.31311342592592589</v>
      </c>
      <c r="M359" s="10">
        <v>1</v>
      </c>
    </row>
    <row r="360" spans="2:13" x14ac:dyDescent="0.2">
      <c r="B360"/>
      <c r="D360"/>
      <c r="E360"/>
      <c r="F360"/>
      <c r="L360" s="45">
        <v>0.31571759259259258</v>
      </c>
      <c r="M360" s="10">
        <v>1</v>
      </c>
    </row>
    <row r="361" spans="2:13" x14ac:dyDescent="0.2">
      <c r="B361"/>
      <c r="D361"/>
      <c r="E361"/>
      <c r="F361"/>
      <c r="L361" s="45">
        <v>0.31692129629629628</v>
      </c>
      <c r="M361" s="10">
        <v>1</v>
      </c>
    </row>
    <row r="362" spans="2:13" x14ac:dyDescent="0.2">
      <c r="B362"/>
      <c r="D362"/>
      <c r="E362"/>
      <c r="F362"/>
      <c r="L362" s="45">
        <v>0.31822916666666667</v>
      </c>
      <c r="M362" s="10">
        <v>1</v>
      </c>
    </row>
    <row r="363" spans="2:13" x14ac:dyDescent="0.2">
      <c r="B363"/>
      <c r="D363"/>
      <c r="E363"/>
      <c r="F363"/>
      <c r="L363" s="45">
        <v>0.3187962962962963</v>
      </c>
      <c r="M363" s="10">
        <v>1</v>
      </c>
    </row>
    <row r="364" spans="2:13" x14ac:dyDescent="0.2">
      <c r="B364"/>
      <c r="D364"/>
      <c r="E364"/>
      <c r="F364"/>
      <c r="L364" s="45">
        <v>0.31890046296296298</v>
      </c>
      <c r="M364" s="10">
        <v>1</v>
      </c>
    </row>
    <row r="365" spans="2:13" x14ac:dyDescent="0.2">
      <c r="B365"/>
      <c r="D365"/>
      <c r="E365"/>
      <c r="F365"/>
      <c r="L365" s="45">
        <v>0.31951388888888888</v>
      </c>
      <c r="M365" s="10">
        <v>1</v>
      </c>
    </row>
    <row r="366" spans="2:13" x14ac:dyDescent="0.2">
      <c r="B366"/>
      <c r="D366"/>
      <c r="E366"/>
      <c r="F366"/>
      <c r="L366" s="45">
        <v>0.32178240740740743</v>
      </c>
      <c r="M366" s="10">
        <v>1</v>
      </c>
    </row>
    <row r="367" spans="2:13" x14ac:dyDescent="0.2">
      <c r="B367"/>
      <c r="D367"/>
      <c r="E367"/>
      <c r="F367"/>
      <c r="L367" s="45">
        <v>0.32321759259259258</v>
      </c>
      <c r="M367" s="10">
        <v>1</v>
      </c>
    </row>
    <row r="368" spans="2:13" x14ac:dyDescent="0.2">
      <c r="B368"/>
      <c r="D368"/>
      <c r="E368"/>
      <c r="F368"/>
      <c r="L368" s="45">
        <v>0.3253240740740741</v>
      </c>
      <c r="M368" s="10">
        <v>1</v>
      </c>
    </row>
    <row r="369" spans="2:13" x14ac:dyDescent="0.2">
      <c r="B369"/>
      <c r="D369"/>
      <c r="E369"/>
      <c r="F369"/>
      <c r="L369" s="45">
        <v>0.32621527777777776</v>
      </c>
      <c r="M369" s="10">
        <v>1</v>
      </c>
    </row>
    <row r="370" spans="2:13" x14ac:dyDescent="0.2">
      <c r="B370"/>
      <c r="D370"/>
      <c r="E370"/>
      <c r="F370"/>
      <c r="L370" s="45">
        <v>0.32658564814814817</v>
      </c>
      <c r="M370" s="10">
        <v>1</v>
      </c>
    </row>
    <row r="371" spans="2:13" x14ac:dyDescent="0.2">
      <c r="B371"/>
      <c r="D371"/>
      <c r="E371"/>
      <c r="F371"/>
      <c r="L371" s="45">
        <v>0.33019675925925923</v>
      </c>
      <c r="M371" s="10">
        <v>1</v>
      </c>
    </row>
    <row r="372" spans="2:13" x14ac:dyDescent="0.2">
      <c r="B372"/>
      <c r="D372"/>
      <c r="E372"/>
      <c r="F372"/>
      <c r="L372" s="45">
        <v>0.33027777777777778</v>
      </c>
      <c r="M372" s="10">
        <v>1</v>
      </c>
    </row>
    <row r="373" spans="2:13" x14ac:dyDescent="0.2">
      <c r="B373"/>
      <c r="D373"/>
      <c r="E373"/>
      <c r="F373"/>
      <c r="L373" s="45">
        <v>0.33068287037037036</v>
      </c>
      <c r="M373" s="10">
        <v>1</v>
      </c>
    </row>
    <row r="374" spans="2:13" x14ac:dyDescent="0.2">
      <c r="B374"/>
      <c r="D374"/>
      <c r="E374"/>
      <c r="F374"/>
      <c r="L374" s="45">
        <v>0.33217592592592593</v>
      </c>
      <c r="M374" s="10">
        <v>1</v>
      </c>
    </row>
    <row r="375" spans="2:13" x14ac:dyDescent="0.2">
      <c r="B375"/>
      <c r="D375"/>
      <c r="E375"/>
      <c r="F375"/>
      <c r="L375" s="45">
        <v>0.33292824074074073</v>
      </c>
      <c r="M375" s="10">
        <v>1</v>
      </c>
    </row>
    <row r="376" spans="2:13" x14ac:dyDescent="0.2">
      <c r="B376"/>
      <c r="D376"/>
      <c r="E376"/>
      <c r="F376"/>
      <c r="L376" s="45">
        <v>0.33344907407407409</v>
      </c>
      <c r="M376" s="10">
        <v>1</v>
      </c>
    </row>
    <row r="377" spans="2:13" x14ac:dyDescent="0.2">
      <c r="B377"/>
      <c r="D377"/>
      <c r="E377"/>
      <c r="F377"/>
      <c r="L377" s="45">
        <v>0.33484953703703701</v>
      </c>
      <c r="M377" s="10">
        <v>1</v>
      </c>
    </row>
    <row r="378" spans="2:13" x14ac:dyDescent="0.2">
      <c r="B378"/>
      <c r="D378"/>
      <c r="E378"/>
      <c r="F378"/>
      <c r="L378" s="45">
        <v>0.33495370370370375</v>
      </c>
      <c r="M378" s="10">
        <v>1</v>
      </c>
    </row>
    <row r="379" spans="2:13" x14ac:dyDescent="0.2">
      <c r="B379"/>
      <c r="D379"/>
      <c r="E379"/>
      <c r="F379"/>
      <c r="L379" s="45">
        <v>0.33560185185185182</v>
      </c>
      <c r="M379" s="10">
        <v>1</v>
      </c>
    </row>
    <row r="380" spans="2:13" x14ac:dyDescent="0.2">
      <c r="B380"/>
      <c r="D380"/>
      <c r="E380"/>
      <c r="F380"/>
      <c r="L380" s="45">
        <v>0.33581018518518518</v>
      </c>
      <c r="M380" s="10">
        <v>1</v>
      </c>
    </row>
    <row r="381" spans="2:13" x14ac:dyDescent="0.2">
      <c r="B381"/>
      <c r="D381"/>
      <c r="E381"/>
      <c r="F381"/>
      <c r="L381" s="45">
        <v>0.33584490740740741</v>
      </c>
      <c r="M381" s="10">
        <v>1</v>
      </c>
    </row>
    <row r="382" spans="2:13" x14ac:dyDescent="0.2">
      <c r="B382"/>
      <c r="D382"/>
      <c r="E382"/>
      <c r="F382"/>
      <c r="L382" s="45">
        <v>0.33822916666666664</v>
      </c>
      <c r="M382" s="10">
        <v>1</v>
      </c>
    </row>
    <row r="383" spans="2:13" x14ac:dyDescent="0.2">
      <c r="B383"/>
      <c r="D383"/>
      <c r="E383"/>
      <c r="F383"/>
      <c r="L383" s="45">
        <v>0.3392013888888889</v>
      </c>
      <c r="M383" s="10">
        <v>1</v>
      </c>
    </row>
    <row r="384" spans="2:13" x14ac:dyDescent="0.2">
      <c r="B384"/>
      <c r="D384"/>
      <c r="E384"/>
      <c r="F384"/>
      <c r="L384" s="45">
        <v>0.33998842592592587</v>
      </c>
      <c r="M384" s="10">
        <v>1</v>
      </c>
    </row>
    <row r="385" spans="2:13" x14ac:dyDescent="0.2">
      <c r="B385"/>
      <c r="D385"/>
      <c r="E385"/>
      <c r="F385"/>
      <c r="L385" s="45">
        <v>0.34111111111111114</v>
      </c>
      <c r="M385" s="10">
        <v>1</v>
      </c>
    </row>
    <row r="386" spans="2:13" x14ac:dyDescent="0.2">
      <c r="B386"/>
      <c r="D386"/>
      <c r="E386"/>
      <c r="F386"/>
      <c r="L386" s="45">
        <v>0.34136574074074072</v>
      </c>
      <c r="M386" s="10">
        <v>1</v>
      </c>
    </row>
    <row r="387" spans="2:13" x14ac:dyDescent="0.2">
      <c r="B387"/>
      <c r="D387"/>
      <c r="E387"/>
      <c r="F387"/>
      <c r="L387" s="45">
        <v>0.34162037037037035</v>
      </c>
      <c r="M387" s="10">
        <v>1</v>
      </c>
    </row>
    <row r="388" spans="2:13" x14ac:dyDescent="0.2">
      <c r="B388"/>
      <c r="D388"/>
      <c r="E388"/>
      <c r="F388"/>
      <c r="L388" s="45">
        <v>0.34246527777777774</v>
      </c>
      <c r="M388" s="10">
        <v>1</v>
      </c>
    </row>
    <row r="389" spans="2:13" x14ac:dyDescent="0.2">
      <c r="B389"/>
      <c r="D389"/>
      <c r="E389"/>
      <c r="F389"/>
      <c r="L389" s="45">
        <v>0.34409722222222222</v>
      </c>
      <c r="M389" s="10">
        <v>1</v>
      </c>
    </row>
    <row r="390" spans="2:13" x14ac:dyDescent="0.2">
      <c r="B390"/>
      <c r="D390"/>
      <c r="E390"/>
      <c r="F390"/>
      <c r="L390" s="45">
        <v>0.34440972222222221</v>
      </c>
      <c r="M390" s="10">
        <v>1</v>
      </c>
    </row>
    <row r="391" spans="2:13" x14ac:dyDescent="0.2">
      <c r="B391"/>
      <c r="D391"/>
      <c r="E391"/>
      <c r="F391"/>
      <c r="L391" s="45">
        <v>0.34451388888888884</v>
      </c>
      <c r="M391" s="10">
        <v>1</v>
      </c>
    </row>
    <row r="392" spans="2:13" x14ac:dyDescent="0.2">
      <c r="B392"/>
      <c r="D392"/>
      <c r="E392"/>
      <c r="F392"/>
      <c r="L392" s="45">
        <v>0.34454861111111112</v>
      </c>
      <c r="M392" s="10">
        <v>1</v>
      </c>
    </row>
    <row r="393" spans="2:13" x14ac:dyDescent="0.2">
      <c r="B393"/>
      <c r="D393"/>
      <c r="E393"/>
      <c r="F393"/>
      <c r="L393" s="45">
        <v>0.34740740740740739</v>
      </c>
      <c r="M393" s="10">
        <v>1</v>
      </c>
    </row>
    <row r="394" spans="2:13" x14ac:dyDescent="0.2">
      <c r="B394"/>
      <c r="D394"/>
      <c r="E394"/>
      <c r="F394"/>
      <c r="L394" s="45">
        <v>0.34803240740740743</v>
      </c>
      <c r="M394" s="10">
        <v>1</v>
      </c>
    </row>
    <row r="395" spans="2:13" x14ac:dyDescent="0.2">
      <c r="B395"/>
      <c r="D395"/>
      <c r="E395"/>
      <c r="F395"/>
      <c r="L395" s="45">
        <v>0.34847222222222224</v>
      </c>
      <c r="M395" s="10">
        <v>1</v>
      </c>
    </row>
    <row r="396" spans="2:13" x14ac:dyDescent="0.2">
      <c r="B396"/>
      <c r="D396"/>
      <c r="E396"/>
      <c r="F396"/>
      <c r="L396" s="45">
        <v>0.34975694444444444</v>
      </c>
      <c r="M396" s="10">
        <v>1</v>
      </c>
    </row>
    <row r="397" spans="2:13" x14ac:dyDescent="0.2">
      <c r="B397"/>
      <c r="D397"/>
      <c r="E397"/>
      <c r="F397"/>
      <c r="L397" s="45">
        <v>0.35030092592592593</v>
      </c>
      <c r="M397" s="10">
        <v>1</v>
      </c>
    </row>
    <row r="398" spans="2:13" x14ac:dyDescent="0.2">
      <c r="B398"/>
      <c r="D398"/>
      <c r="E398"/>
      <c r="F398"/>
      <c r="L398" s="45">
        <v>0.35046296296296298</v>
      </c>
      <c r="M398" s="10">
        <v>1</v>
      </c>
    </row>
    <row r="399" spans="2:13" x14ac:dyDescent="0.2">
      <c r="B399"/>
      <c r="D399"/>
      <c r="E399"/>
      <c r="F399"/>
      <c r="L399" s="45">
        <v>0.35140046296296296</v>
      </c>
      <c r="M399" s="10">
        <v>1</v>
      </c>
    </row>
    <row r="400" spans="2:13" x14ac:dyDescent="0.2">
      <c r="B400"/>
      <c r="D400"/>
      <c r="E400"/>
      <c r="F400"/>
      <c r="L400" s="45">
        <v>0.35167824074074078</v>
      </c>
      <c r="M400" s="10">
        <v>1</v>
      </c>
    </row>
    <row r="401" spans="2:13" x14ac:dyDescent="0.2">
      <c r="B401"/>
      <c r="D401"/>
      <c r="E401"/>
      <c r="F401"/>
      <c r="L401" s="45">
        <v>0.35422453703703699</v>
      </c>
      <c r="M401" s="10">
        <v>1</v>
      </c>
    </row>
    <row r="402" spans="2:13" x14ac:dyDescent="0.2">
      <c r="B402"/>
      <c r="D402"/>
      <c r="E402"/>
      <c r="F402"/>
      <c r="L402" s="45">
        <v>0.35481481481481486</v>
      </c>
      <c r="M402" s="10">
        <v>1</v>
      </c>
    </row>
    <row r="403" spans="2:13" x14ac:dyDescent="0.2">
      <c r="B403"/>
      <c r="D403"/>
      <c r="E403"/>
      <c r="F403"/>
      <c r="L403" s="45">
        <v>0.35491898148148149</v>
      </c>
      <c r="M403" s="10">
        <v>1</v>
      </c>
    </row>
    <row r="404" spans="2:13" x14ac:dyDescent="0.2">
      <c r="B404"/>
      <c r="D404"/>
      <c r="E404"/>
      <c r="F404"/>
      <c r="L404" s="45">
        <v>0.35800925925925925</v>
      </c>
      <c r="M404" s="10">
        <v>1</v>
      </c>
    </row>
    <row r="405" spans="2:13" x14ac:dyDescent="0.2">
      <c r="B405"/>
      <c r="D405"/>
      <c r="E405"/>
      <c r="F405"/>
      <c r="L405" s="45">
        <v>0.35859953703703701</v>
      </c>
      <c r="M405" s="10">
        <v>1</v>
      </c>
    </row>
    <row r="406" spans="2:13" x14ac:dyDescent="0.2">
      <c r="B406"/>
      <c r="D406"/>
      <c r="E406"/>
      <c r="F406"/>
      <c r="L406" s="45">
        <v>0.35954861111111108</v>
      </c>
      <c r="M406" s="10">
        <v>1</v>
      </c>
    </row>
    <row r="407" spans="2:13" x14ac:dyDescent="0.2">
      <c r="B407"/>
      <c r="D407"/>
      <c r="E407"/>
      <c r="F407"/>
      <c r="L407" s="45">
        <v>0.35984953703703698</v>
      </c>
      <c r="M407" s="10">
        <v>1</v>
      </c>
    </row>
    <row r="408" spans="2:13" x14ac:dyDescent="0.2">
      <c r="B408"/>
      <c r="D408"/>
      <c r="E408"/>
      <c r="F408"/>
      <c r="L408" s="45">
        <v>0.36182870370370374</v>
      </c>
      <c r="M408" s="10">
        <v>1</v>
      </c>
    </row>
    <row r="409" spans="2:13" x14ac:dyDescent="0.2">
      <c r="B409"/>
      <c r="D409"/>
      <c r="E409"/>
      <c r="F409"/>
      <c r="L409" s="45">
        <v>0.36249999999999999</v>
      </c>
      <c r="M409" s="10">
        <v>1</v>
      </c>
    </row>
    <row r="410" spans="2:13" x14ac:dyDescent="0.2">
      <c r="B410"/>
      <c r="D410"/>
      <c r="E410"/>
      <c r="F410"/>
      <c r="L410" s="45">
        <v>0.36416666666666669</v>
      </c>
      <c r="M410" s="10">
        <v>1</v>
      </c>
    </row>
    <row r="411" spans="2:13" x14ac:dyDescent="0.2">
      <c r="B411"/>
      <c r="D411"/>
      <c r="E411"/>
      <c r="F411"/>
      <c r="L411" s="45">
        <v>0.36451388888888886</v>
      </c>
      <c r="M411" s="10">
        <v>1</v>
      </c>
    </row>
    <row r="412" spans="2:13" x14ac:dyDescent="0.2">
      <c r="B412"/>
      <c r="D412"/>
      <c r="E412"/>
      <c r="F412"/>
      <c r="L412" s="45">
        <v>0.36465277777777777</v>
      </c>
      <c r="M412" s="10">
        <v>1</v>
      </c>
    </row>
    <row r="413" spans="2:13" x14ac:dyDescent="0.2">
      <c r="B413"/>
      <c r="D413"/>
      <c r="E413"/>
      <c r="F413"/>
      <c r="L413" s="45">
        <v>0.36572916666666666</v>
      </c>
      <c r="M413" s="10">
        <v>1</v>
      </c>
    </row>
    <row r="414" spans="2:13" x14ac:dyDescent="0.2">
      <c r="B414"/>
      <c r="D414"/>
      <c r="E414"/>
      <c r="F414"/>
      <c r="L414" s="45">
        <v>0.3669675925925926</v>
      </c>
      <c r="M414" s="10">
        <v>1</v>
      </c>
    </row>
    <row r="415" spans="2:13" x14ac:dyDescent="0.2">
      <c r="B415"/>
      <c r="D415"/>
      <c r="E415"/>
      <c r="F415"/>
      <c r="L415" s="45">
        <v>0.36728009259259259</v>
      </c>
      <c r="M415" s="10">
        <v>1</v>
      </c>
    </row>
    <row r="416" spans="2:13" x14ac:dyDescent="0.2">
      <c r="B416"/>
      <c r="D416"/>
      <c r="E416"/>
      <c r="F416"/>
      <c r="L416" s="45">
        <v>0.36861111111111106</v>
      </c>
      <c r="M416" s="10">
        <v>1</v>
      </c>
    </row>
    <row r="417" spans="2:13" x14ac:dyDescent="0.2">
      <c r="B417"/>
      <c r="D417"/>
      <c r="E417"/>
      <c r="F417"/>
      <c r="L417" s="45">
        <v>0.37010416666666668</v>
      </c>
      <c r="M417" s="10">
        <v>1</v>
      </c>
    </row>
    <row r="418" spans="2:13" x14ac:dyDescent="0.2">
      <c r="B418"/>
      <c r="D418"/>
      <c r="E418"/>
      <c r="F418"/>
      <c r="L418" s="45">
        <v>0.37182870370370374</v>
      </c>
      <c r="M418" s="10">
        <v>1</v>
      </c>
    </row>
    <row r="419" spans="2:13" x14ac:dyDescent="0.2">
      <c r="B419"/>
      <c r="D419"/>
      <c r="E419"/>
      <c r="F419"/>
      <c r="L419" s="45">
        <v>0.3721180555555556</v>
      </c>
      <c r="M419" s="10">
        <v>1</v>
      </c>
    </row>
    <row r="420" spans="2:13" x14ac:dyDescent="0.2">
      <c r="B420"/>
      <c r="D420"/>
      <c r="E420"/>
      <c r="F420"/>
      <c r="L420" s="45">
        <v>0.37337962962962962</v>
      </c>
      <c r="M420" s="10">
        <v>1</v>
      </c>
    </row>
    <row r="421" spans="2:13" x14ac:dyDescent="0.2">
      <c r="B421"/>
      <c r="D421"/>
      <c r="E421"/>
      <c r="F421"/>
      <c r="L421" s="45">
        <v>0.37459490740740736</v>
      </c>
      <c r="M421" s="10">
        <v>1</v>
      </c>
    </row>
    <row r="422" spans="2:13" x14ac:dyDescent="0.2">
      <c r="B422"/>
      <c r="D422"/>
      <c r="E422"/>
      <c r="F422"/>
      <c r="L422" s="45">
        <v>0.37482638888888892</v>
      </c>
      <c r="M422" s="10">
        <v>1</v>
      </c>
    </row>
    <row r="423" spans="2:13" x14ac:dyDescent="0.2">
      <c r="B423"/>
      <c r="D423"/>
      <c r="E423"/>
      <c r="F423"/>
      <c r="L423" s="45">
        <v>0.37527777777777777</v>
      </c>
      <c r="M423" s="10">
        <v>1</v>
      </c>
    </row>
    <row r="424" spans="2:13" x14ac:dyDescent="0.2">
      <c r="B424"/>
      <c r="D424"/>
      <c r="E424"/>
      <c r="F424"/>
      <c r="L424" s="45">
        <v>0.37614583333333335</v>
      </c>
      <c r="M424" s="10">
        <v>1</v>
      </c>
    </row>
    <row r="425" spans="2:13" x14ac:dyDescent="0.2">
      <c r="B425"/>
      <c r="D425"/>
      <c r="E425"/>
      <c r="F425"/>
      <c r="L425" s="45">
        <v>0.37923611111111111</v>
      </c>
      <c r="M425" s="10">
        <v>1</v>
      </c>
    </row>
    <row r="426" spans="2:13" x14ac:dyDescent="0.2">
      <c r="B426"/>
      <c r="D426"/>
      <c r="E426"/>
      <c r="F426"/>
      <c r="L426" s="45">
        <v>0.3799305555555556</v>
      </c>
      <c r="M426" s="10">
        <v>1</v>
      </c>
    </row>
    <row r="427" spans="2:13" x14ac:dyDescent="0.2">
      <c r="B427"/>
      <c r="D427"/>
      <c r="E427"/>
      <c r="F427"/>
      <c r="L427" s="45">
        <v>0.3830324074074074</v>
      </c>
      <c r="M427" s="10">
        <v>1</v>
      </c>
    </row>
    <row r="428" spans="2:13" x14ac:dyDescent="0.2">
      <c r="B428"/>
      <c r="D428"/>
      <c r="E428"/>
      <c r="F428"/>
      <c r="L428" s="45">
        <v>0.38342592592592589</v>
      </c>
      <c r="M428" s="10">
        <v>1</v>
      </c>
    </row>
    <row r="429" spans="2:13" x14ac:dyDescent="0.2">
      <c r="B429"/>
      <c r="D429"/>
      <c r="E429"/>
      <c r="F429"/>
      <c r="L429" s="45">
        <v>0.38571759259259258</v>
      </c>
      <c r="M429" s="10">
        <v>1</v>
      </c>
    </row>
    <row r="430" spans="2:13" x14ac:dyDescent="0.2">
      <c r="B430"/>
      <c r="D430"/>
      <c r="E430"/>
      <c r="F430"/>
      <c r="L430" s="45">
        <v>0.38700231481481479</v>
      </c>
      <c r="M430" s="10">
        <v>1</v>
      </c>
    </row>
    <row r="431" spans="2:13" x14ac:dyDescent="0.2">
      <c r="B431"/>
      <c r="D431"/>
      <c r="E431"/>
      <c r="F431"/>
      <c r="L431" s="45">
        <v>0.38991898148148146</v>
      </c>
      <c r="M431" s="10">
        <v>1</v>
      </c>
    </row>
    <row r="432" spans="2:13" x14ac:dyDescent="0.2">
      <c r="B432"/>
      <c r="D432"/>
      <c r="E432"/>
      <c r="F432"/>
      <c r="L432" s="45">
        <v>0.39002314814814815</v>
      </c>
      <c r="M432" s="10">
        <v>1</v>
      </c>
    </row>
    <row r="433" spans="2:13" x14ac:dyDescent="0.2">
      <c r="B433"/>
      <c r="D433"/>
      <c r="E433"/>
      <c r="F433"/>
      <c r="L433" s="45">
        <v>0.3911458333333333</v>
      </c>
      <c r="M433" s="10">
        <v>1</v>
      </c>
    </row>
    <row r="434" spans="2:13" x14ac:dyDescent="0.2">
      <c r="B434"/>
      <c r="D434"/>
      <c r="E434"/>
      <c r="F434"/>
      <c r="L434" s="45">
        <v>0.39144675925925926</v>
      </c>
      <c r="M434" s="10">
        <v>1</v>
      </c>
    </row>
    <row r="435" spans="2:13" x14ac:dyDescent="0.2">
      <c r="B435"/>
      <c r="D435"/>
      <c r="E435"/>
      <c r="F435"/>
      <c r="L435" s="45">
        <v>0.39152777777777775</v>
      </c>
      <c r="M435" s="10">
        <v>1</v>
      </c>
    </row>
    <row r="436" spans="2:13" x14ac:dyDescent="0.2">
      <c r="B436"/>
      <c r="D436"/>
      <c r="E436"/>
      <c r="F436"/>
      <c r="L436" s="45">
        <v>0.39394675925925932</v>
      </c>
      <c r="M436" s="10">
        <v>1</v>
      </c>
    </row>
    <row r="437" spans="2:13" x14ac:dyDescent="0.2">
      <c r="B437"/>
      <c r="D437"/>
      <c r="E437"/>
      <c r="F437"/>
      <c r="L437" s="45">
        <v>0.39506944444444447</v>
      </c>
      <c r="M437" s="10">
        <v>1</v>
      </c>
    </row>
    <row r="438" spans="2:13" x14ac:dyDescent="0.2">
      <c r="B438"/>
      <c r="D438"/>
      <c r="E438"/>
      <c r="F438"/>
      <c r="L438" s="45">
        <v>0.3967013888888889</v>
      </c>
      <c r="M438" s="10">
        <v>1</v>
      </c>
    </row>
    <row r="439" spans="2:13" x14ac:dyDescent="0.2">
      <c r="B439"/>
      <c r="D439"/>
      <c r="E439"/>
      <c r="F439"/>
      <c r="L439" s="45">
        <v>0.39729166666666665</v>
      </c>
      <c r="M439" s="10">
        <v>1</v>
      </c>
    </row>
    <row r="440" spans="2:13" x14ac:dyDescent="0.2">
      <c r="B440"/>
      <c r="D440"/>
      <c r="E440"/>
      <c r="F440"/>
      <c r="L440" s="45">
        <v>0.39746527777777779</v>
      </c>
      <c r="M440" s="10">
        <v>1</v>
      </c>
    </row>
    <row r="441" spans="2:13" x14ac:dyDescent="0.2">
      <c r="B441"/>
      <c r="D441"/>
      <c r="E441"/>
      <c r="F441"/>
      <c r="L441" s="45">
        <v>0.39753472222222225</v>
      </c>
      <c r="M441" s="10">
        <v>1</v>
      </c>
    </row>
    <row r="442" spans="2:13" x14ac:dyDescent="0.2">
      <c r="B442"/>
      <c r="D442"/>
      <c r="E442"/>
      <c r="F442"/>
      <c r="L442" s="45">
        <v>0.39804398148148151</v>
      </c>
      <c r="M442" s="10">
        <v>1</v>
      </c>
    </row>
    <row r="443" spans="2:13" x14ac:dyDescent="0.2">
      <c r="B443"/>
      <c r="D443"/>
      <c r="E443"/>
      <c r="F443"/>
      <c r="L443" s="45">
        <v>0.39810185185185182</v>
      </c>
      <c r="M443" s="10">
        <v>1</v>
      </c>
    </row>
    <row r="444" spans="2:13" x14ac:dyDescent="0.2">
      <c r="B444"/>
      <c r="D444"/>
      <c r="E444"/>
      <c r="F444"/>
      <c r="L444" s="45">
        <v>0.39836805555555554</v>
      </c>
      <c r="M444" s="10">
        <v>1</v>
      </c>
    </row>
    <row r="445" spans="2:13" x14ac:dyDescent="0.2">
      <c r="B445"/>
      <c r="D445"/>
      <c r="E445"/>
      <c r="F445"/>
      <c r="L445" s="45">
        <v>0.39905092592592589</v>
      </c>
      <c r="M445" s="10">
        <v>1</v>
      </c>
    </row>
    <row r="446" spans="2:13" x14ac:dyDescent="0.2">
      <c r="B446"/>
      <c r="D446"/>
      <c r="E446"/>
      <c r="F446"/>
      <c r="L446" s="45">
        <v>0.40035879629629628</v>
      </c>
      <c r="M446" s="10">
        <v>1</v>
      </c>
    </row>
    <row r="447" spans="2:13" x14ac:dyDescent="0.2">
      <c r="B447"/>
      <c r="D447"/>
      <c r="E447"/>
      <c r="F447"/>
      <c r="L447" s="45">
        <v>0.40209490740740739</v>
      </c>
      <c r="M447" s="10">
        <v>1</v>
      </c>
    </row>
    <row r="448" spans="2:13" x14ac:dyDescent="0.2">
      <c r="B448"/>
      <c r="D448"/>
      <c r="E448"/>
      <c r="F448"/>
      <c r="L448" s="45">
        <v>0.40371527777777777</v>
      </c>
      <c r="M448" s="10">
        <v>1</v>
      </c>
    </row>
    <row r="449" spans="2:13" x14ac:dyDescent="0.2">
      <c r="B449"/>
      <c r="D449"/>
      <c r="E449"/>
      <c r="F449"/>
      <c r="L449" s="45">
        <v>0.40432870370370372</v>
      </c>
      <c r="M449" s="10">
        <v>1</v>
      </c>
    </row>
    <row r="450" spans="2:13" x14ac:dyDescent="0.2">
      <c r="B450"/>
      <c r="D450"/>
      <c r="E450"/>
      <c r="F450"/>
      <c r="L450" s="45">
        <v>0.40442129629629631</v>
      </c>
      <c r="M450" s="10">
        <v>1</v>
      </c>
    </row>
    <row r="451" spans="2:13" x14ac:dyDescent="0.2">
      <c r="B451"/>
      <c r="D451"/>
      <c r="E451"/>
      <c r="F451"/>
      <c r="L451" s="45">
        <v>0.40508101851851852</v>
      </c>
      <c r="M451" s="10">
        <v>1</v>
      </c>
    </row>
    <row r="452" spans="2:13" x14ac:dyDescent="0.2">
      <c r="B452"/>
      <c r="D452"/>
      <c r="E452"/>
      <c r="F452"/>
      <c r="L452" s="45">
        <v>0.40550925925925929</v>
      </c>
      <c r="M452" s="10">
        <v>1</v>
      </c>
    </row>
    <row r="453" spans="2:13" x14ac:dyDescent="0.2">
      <c r="B453"/>
      <c r="D453"/>
      <c r="E453"/>
      <c r="F453"/>
      <c r="L453" s="45">
        <v>0.40770833333333334</v>
      </c>
      <c r="M453" s="10">
        <v>1</v>
      </c>
    </row>
    <row r="454" spans="2:13" x14ac:dyDescent="0.2">
      <c r="B454"/>
      <c r="D454"/>
      <c r="E454"/>
      <c r="F454"/>
      <c r="L454" s="45">
        <v>0.40858796296296296</v>
      </c>
      <c r="M454" s="10">
        <v>1</v>
      </c>
    </row>
    <row r="455" spans="2:13" x14ac:dyDescent="0.2">
      <c r="B455"/>
      <c r="D455"/>
      <c r="E455"/>
      <c r="F455"/>
      <c r="L455" s="45">
        <v>0.40886574074074072</v>
      </c>
      <c r="M455" s="10">
        <v>1</v>
      </c>
    </row>
    <row r="456" spans="2:13" x14ac:dyDescent="0.2">
      <c r="B456"/>
      <c r="D456"/>
      <c r="E456"/>
      <c r="F456"/>
      <c r="L456" s="45">
        <v>0.4107986111111111</v>
      </c>
      <c r="M456" s="10">
        <v>1</v>
      </c>
    </row>
    <row r="457" spans="2:13" x14ac:dyDescent="0.2">
      <c r="B457"/>
      <c r="D457"/>
      <c r="E457"/>
      <c r="F457"/>
      <c r="L457" s="45">
        <v>0.41159722222222223</v>
      </c>
      <c r="M457" s="10">
        <v>1</v>
      </c>
    </row>
    <row r="458" spans="2:13" x14ac:dyDescent="0.2">
      <c r="B458"/>
      <c r="D458"/>
      <c r="E458"/>
      <c r="F458"/>
      <c r="L458" s="45">
        <v>0.41211805555555553</v>
      </c>
      <c r="M458" s="10">
        <v>1</v>
      </c>
    </row>
    <row r="459" spans="2:13" x14ac:dyDescent="0.2">
      <c r="B459"/>
      <c r="D459"/>
      <c r="E459"/>
      <c r="F459"/>
      <c r="L459" s="45">
        <v>0.41412037037037036</v>
      </c>
      <c r="M459" s="10">
        <v>1</v>
      </c>
    </row>
    <row r="460" spans="2:13" x14ac:dyDescent="0.2">
      <c r="B460"/>
      <c r="D460"/>
      <c r="E460"/>
      <c r="F460"/>
      <c r="L460" s="45">
        <v>0.41504629629629625</v>
      </c>
      <c r="M460" s="10">
        <v>1</v>
      </c>
    </row>
    <row r="461" spans="2:13" x14ac:dyDescent="0.2">
      <c r="B461"/>
      <c r="D461"/>
      <c r="E461"/>
      <c r="F461"/>
      <c r="L461" s="45">
        <v>0.41549768518518521</v>
      </c>
      <c r="M461" s="10">
        <v>1</v>
      </c>
    </row>
    <row r="462" spans="2:13" x14ac:dyDescent="0.2">
      <c r="B462"/>
      <c r="D462"/>
      <c r="E462"/>
      <c r="F462"/>
      <c r="L462" s="45">
        <v>0.41596064814814815</v>
      </c>
      <c r="M462" s="10">
        <v>1</v>
      </c>
    </row>
    <row r="463" spans="2:13" x14ac:dyDescent="0.2">
      <c r="B463"/>
      <c r="D463"/>
      <c r="E463"/>
      <c r="F463"/>
      <c r="L463" s="45">
        <v>0.41622685185185188</v>
      </c>
      <c r="M463" s="10">
        <v>1</v>
      </c>
    </row>
    <row r="464" spans="2:13" x14ac:dyDescent="0.2">
      <c r="B464"/>
      <c r="D464"/>
      <c r="E464"/>
      <c r="F464"/>
      <c r="L464" s="45">
        <v>0.41805555555555557</v>
      </c>
      <c r="M464" s="10">
        <v>1</v>
      </c>
    </row>
    <row r="465" spans="2:13" x14ac:dyDescent="0.2">
      <c r="B465"/>
      <c r="D465"/>
      <c r="E465"/>
      <c r="F465"/>
      <c r="L465" s="45">
        <v>0.41879629629629633</v>
      </c>
      <c r="M465" s="10">
        <v>1</v>
      </c>
    </row>
    <row r="466" spans="2:13" x14ac:dyDescent="0.2">
      <c r="B466"/>
      <c r="D466"/>
      <c r="E466"/>
      <c r="F466"/>
      <c r="L466" s="45">
        <v>0.41975694444444445</v>
      </c>
      <c r="M466" s="10">
        <v>1</v>
      </c>
    </row>
    <row r="467" spans="2:13" x14ac:dyDescent="0.2">
      <c r="B467"/>
      <c r="D467"/>
      <c r="E467"/>
      <c r="F467"/>
      <c r="L467" s="45">
        <v>0.42043981481481479</v>
      </c>
      <c r="M467" s="10">
        <v>1</v>
      </c>
    </row>
    <row r="468" spans="2:13" x14ac:dyDescent="0.2">
      <c r="B468"/>
      <c r="D468"/>
      <c r="E468"/>
      <c r="F468"/>
      <c r="L468" s="45">
        <v>0.42200231481481482</v>
      </c>
      <c r="M468" s="10">
        <v>1</v>
      </c>
    </row>
    <row r="469" spans="2:13" x14ac:dyDescent="0.2">
      <c r="B469"/>
      <c r="D469"/>
      <c r="E469"/>
      <c r="F469"/>
      <c r="L469" s="45">
        <v>0.42574074074074075</v>
      </c>
      <c r="M469" s="10">
        <v>1</v>
      </c>
    </row>
    <row r="470" spans="2:13" x14ac:dyDescent="0.2">
      <c r="B470"/>
      <c r="D470"/>
      <c r="E470"/>
      <c r="F470"/>
      <c r="L470" s="45">
        <v>0.42637731481481483</v>
      </c>
      <c r="M470" s="10">
        <v>1</v>
      </c>
    </row>
    <row r="471" spans="2:13" x14ac:dyDescent="0.2">
      <c r="B471"/>
      <c r="D471"/>
      <c r="E471"/>
      <c r="F471"/>
      <c r="L471" s="45">
        <v>0.42798611111111112</v>
      </c>
      <c r="M471" s="10">
        <v>1</v>
      </c>
    </row>
    <row r="472" spans="2:13" x14ac:dyDescent="0.2">
      <c r="B472"/>
      <c r="D472"/>
      <c r="E472"/>
      <c r="F472"/>
      <c r="L472" s="45">
        <v>0.42914351851851856</v>
      </c>
      <c r="M472" s="10">
        <v>1</v>
      </c>
    </row>
    <row r="473" spans="2:13" x14ac:dyDescent="0.2">
      <c r="B473"/>
      <c r="D473"/>
      <c r="E473"/>
      <c r="F473"/>
      <c r="L473" s="45">
        <v>0.42943287037037042</v>
      </c>
      <c r="M473" s="10">
        <v>1</v>
      </c>
    </row>
    <row r="474" spans="2:13" x14ac:dyDescent="0.2">
      <c r="B474"/>
      <c r="D474"/>
      <c r="E474"/>
      <c r="F474"/>
      <c r="L474" s="45">
        <v>0.43006944444444445</v>
      </c>
      <c r="M474" s="10">
        <v>1</v>
      </c>
    </row>
    <row r="475" spans="2:13" x14ac:dyDescent="0.2">
      <c r="B475"/>
      <c r="D475"/>
      <c r="E475"/>
      <c r="F475"/>
      <c r="L475" s="45">
        <v>0.43260416666666668</v>
      </c>
      <c r="M475" s="10">
        <v>1</v>
      </c>
    </row>
    <row r="476" spans="2:13" x14ac:dyDescent="0.2">
      <c r="B476"/>
      <c r="D476"/>
      <c r="E476"/>
      <c r="F476"/>
      <c r="L476" s="45">
        <v>0.43384259259259261</v>
      </c>
      <c r="M476" s="10">
        <v>1</v>
      </c>
    </row>
    <row r="477" spans="2:13" x14ac:dyDescent="0.2">
      <c r="B477"/>
      <c r="D477"/>
      <c r="E477"/>
      <c r="F477"/>
      <c r="L477" s="45">
        <v>0.43388888888888894</v>
      </c>
      <c r="M477" s="10">
        <v>1</v>
      </c>
    </row>
    <row r="478" spans="2:13" x14ac:dyDescent="0.2">
      <c r="B478"/>
      <c r="D478"/>
      <c r="E478"/>
      <c r="F478"/>
      <c r="L478" s="45">
        <v>0.43422453703703701</v>
      </c>
      <c r="M478" s="10">
        <v>1</v>
      </c>
    </row>
    <row r="479" spans="2:13" x14ac:dyDescent="0.2">
      <c r="B479"/>
      <c r="D479"/>
      <c r="E479"/>
      <c r="F479"/>
      <c r="L479" s="45">
        <v>0.4342361111111111</v>
      </c>
      <c r="M479" s="10">
        <v>1</v>
      </c>
    </row>
    <row r="480" spans="2:13" x14ac:dyDescent="0.2">
      <c r="B480"/>
      <c r="D480"/>
      <c r="E480"/>
      <c r="F480"/>
      <c r="L480" s="45">
        <v>0.43609953703703702</v>
      </c>
      <c r="M480" s="10">
        <v>1</v>
      </c>
    </row>
    <row r="481" spans="2:13" x14ac:dyDescent="0.2">
      <c r="B481"/>
      <c r="D481"/>
      <c r="E481"/>
      <c r="F481"/>
      <c r="L481" s="45">
        <v>0.43866898148148148</v>
      </c>
      <c r="M481" s="10">
        <v>1</v>
      </c>
    </row>
    <row r="482" spans="2:13" x14ac:dyDescent="0.2">
      <c r="B482"/>
      <c r="D482"/>
      <c r="E482"/>
      <c r="F482"/>
      <c r="L482" s="45">
        <v>0.43971064814814814</v>
      </c>
      <c r="M482" s="10">
        <v>1</v>
      </c>
    </row>
    <row r="483" spans="2:13" x14ac:dyDescent="0.2">
      <c r="B483"/>
      <c r="D483"/>
      <c r="E483"/>
      <c r="F483"/>
      <c r="L483" s="45">
        <v>0.44274305555555554</v>
      </c>
      <c r="M483" s="10">
        <v>1</v>
      </c>
    </row>
    <row r="484" spans="2:13" x14ac:dyDescent="0.2">
      <c r="B484"/>
      <c r="D484"/>
      <c r="E484"/>
      <c r="F484"/>
      <c r="L484" s="45">
        <v>0.44346064814814817</v>
      </c>
      <c r="M484" s="10">
        <v>1</v>
      </c>
    </row>
    <row r="485" spans="2:13" x14ac:dyDescent="0.2">
      <c r="B485"/>
      <c r="D485"/>
      <c r="E485"/>
      <c r="F485"/>
      <c r="L485" s="45">
        <v>0.44442129629629629</v>
      </c>
      <c r="M485" s="10">
        <v>1</v>
      </c>
    </row>
    <row r="486" spans="2:13" x14ac:dyDescent="0.2">
      <c r="B486"/>
      <c r="D486"/>
      <c r="E486"/>
      <c r="F486"/>
      <c r="L486" s="45">
        <v>0.44516203703703705</v>
      </c>
      <c r="M486" s="10">
        <v>1</v>
      </c>
    </row>
    <row r="487" spans="2:13" x14ac:dyDescent="0.2">
      <c r="B487"/>
      <c r="D487"/>
      <c r="E487"/>
      <c r="F487"/>
      <c r="L487" s="45">
        <v>0.44760416666666664</v>
      </c>
      <c r="M487" s="10">
        <v>1</v>
      </c>
    </row>
    <row r="488" spans="2:13" x14ac:dyDescent="0.2">
      <c r="B488"/>
      <c r="D488"/>
      <c r="E488"/>
      <c r="F488"/>
      <c r="L488" s="45">
        <v>0.44803240740740741</v>
      </c>
      <c r="M488" s="10">
        <v>1</v>
      </c>
    </row>
    <row r="489" spans="2:13" x14ac:dyDescent="0.2">
      <c r="B489"/>
      <c r="D489"/>
      <c r="E489"/>
      <c r="F489"/>
      <c r="L489" s="45">
        <v>0.44807870370370373</v>
      </c>
      <c r="M489" s="10">
        <v>1</v>
      </c>
    </row>
    <row r="490" spans="2:13" x14ac:dyDescent="0.2">
      <c r="B490"/>
      <c r="D490"/>
      <c r="E490"/>
      <c r="F490"/>
      <c r="L490" s="45">
        <v>0.44884259259259257</v>
      </c>
      <c r="M490" s="10">
        <v>1</v>
      </c>
    </row>
    <row r="491" spans="2:13" x14ac:dyDescent="0.2">
      <c r="B491"/>
      <c r="D491"/>
      <c r="E491"/>
      <c r="F491"/>
      <c r="L491" s="45">
        <v>0.44968750000000002</v>
      </c>
      <c r="M491" s="10">
        <v>1</v>
      </c>
    </row>
    <row r="492" spans="2:13" x14ac:dyDescent="0.2">
      <c r="B492"/>
      <c r="D492"/>
      <c r="E492"/>
      <c r="F492"/>
      <c r="L492" s="45">
        <v>0.45015046296296296</v>
      </c>
      <c r="M492" s="10">
        <v>1</v>
      </c>
    </row>
    <row r="493" spans="2:13" x14ac:dyDescent="0.2">
      <c r="B493"/>
      <c r="D493"/>
      <c r="E493"/>
      <c r="F493"/>
      <c r="L493" s="45">
        <v>0.45128472222222221</v>
      </c>
      <c r="M493" s="10">
        <v>1</v>
      </c>
    </row>
    <row r="494" spans="2:13" x14ac:dyDescent="0.2">
      <c r="B494"/>
      <c r="D494"/>
      <c r="E494"/>
      <c r="F494"/>
      <c r="L494" s="45">
        <v>0.4526041666666667</v>
      </c>
      <c r="M494" s="10">
        <v>1</v>
      </c>
    </row>
    <row r="495" spans="2:13" x14ac:dyDescent="0.2">
      <c r="B495"/>
      <c r="D495"/>
      <c r="E495"/>
      <c r="F495"/>
      <c r="L495" s="45">
        <v>0.45350694444444445</v>
      </c>
      <c r="M495" s="10">
        <v>1</v>
      </c>
    </row>
    <row r="496" spans="2:13" x14ac:dyDescent="0.2">
      <c r="B496"/>
      <c r="D496"/>
      <c r="E496"/>
      <c r="F496"/>
      <c r="L496" s="45">
        <v>0.45443287037037039</v>
      </c>
      <c r="M496" s="10">
        <v>1</v>
      </c>
    </row>
    <row r="497" spans="2:13" x14ac:dyDescent="0.2">
      <c r="B497"/>
      <c r="D497"/>
      <c r="E497"/>
      <c r="F497"/>
      <c r="L497" s="45">
        <v>0.45853009259259259</v>
      </c>
      <c r="M497" s="10">
        <v>1</v>
      </c>
    </row>
    <row r="498" spans="2:13" x14ac:dyDescent="0.2">
      <c r="B498"/>
      <c r="D498"/>
      <c r="E498"/>
      <c r="F498"/>
      <c r="L498" s="45">
        <v>0.45913194444444444</v>
      </c>
      <c r="M498" s="10">
        <v>1</v>
      </c>
    </row>
    <row r="499" spans="2:13" x14ac:dyDescent="0.2">
      <c r="B499"/>
      <c r="D499"/>
      <c r="E499"/>
      <c r="F499"/>
      <c r="L499" s="45">
        <v>0.45984953703703701</v>
      </c>
      <c r="M499" s="10">
        <v>1</v>
      </c>
    </row>
    <row r="500" spans="2:13" x14ac:dyDescent="0.2">
      <c r="B500"/>
      <c r="D500"/>
      <c r="E500"/>
      <c r="F500"/>
      <c r="L500" s="45">
        <v>0.46216435185185184</v>
      </c>
      <c r="M500" s="10">
        <v>1</v>
      </c>
    </row>
    <row r="501" spans="2:13" x14ac:dyDescent="0.2">
      <c r="B501"/>
      <c r="D501"/>
      <c r="E501"/>
      <c r="F501"/>
      <c r="L501" s="45">
        <v>0.46280092592592598</v>
      </c>
      <c r="M501" s="10">
        <v>1</v>
      </c>
    </row>
    <row r="502" spans="2:13" x14ac:dyDescent="0.2">
      <c r="B502"/>
      <c r="D502"/>
      <c r="E502"/>
      <c r="F502"/>
      <c r="L502" s="45">
        <v>0.46435185185185185</v>
      </c>
      <c r="M502" s="10">
        <v>1</v>
      </c>
    </row>
    <row r="503" spans="2:13" x14ac:dyDescent="0.2">
      <c r="B503"/>
      <c r="D503"/>
      <c r="E503"/>
      <c r="F503"/>
      <c r="L503" s="45">
        <v>0.46763888888888888</v>
      </c>
      <c r="M503" s="10">
        <v>1</v>
      </c>
    </row>
    <row r="504" spans="2:13" x14ac:dyDescent="0.2">
      <c r="B504"/>
      <c r="D504"/>
      <c r="E504"/>
      <c r="F504"/>
      <c r="L504" s="45">
        <v>0.46773148148148147</v>
      </c>
      <c r="M504" s="10">
        <v>1</v>
      </c>
    </row>
    <row r="505" spans="2:13" x14ac:dyDescent="0.2">
      <c r="B505"/>
      <c r="D505"/>
      <c r="E505"/>
      <c r="F505"/>
      <c r="L505" s="45">
        <v>0.46835648148148151</v>
      </c>
      <c r="M505" s="10">
        <v>1</v>
      </c>
    </row>
    <row r="506" spans="2:13" x14ac:dyDescent="0.2">
      <c r="B506"/>
      <c r="D506"/>
      <c r="E506"/>
      <c r="F506"/>
      <c r="L506" s="45">
        <v>0.46886574074074078</v>
      </c>
      <c r="M506" s="10">
        <v>1</v>
      </c>
    </row>
    <row r="507" spans="2:13" x14ac:dyDescent="0.2">
      <c r="B507"/>
      <c r="D507"/>
      <c r="E507"/>
      <c r="F507"/>
      <c r="L507" s="45">
        <v>0.4704861111111111</v>
      </c>
      <c r="M507" s="10">
        <v>1</v>
      </c>
    </row>
    <row r="508" spans="2:13" x14ac:dyDescent="0.2">
      <c r="B508"/>
      <c r="D508"/>
      <c r="E508"/>
      <c r="F508"/>
      <c r="L508" s="45">
        <v>0.47081018518518519</v>
      </c>
      <c r="M508" s="10">
        <v>1</v>
      </c>
    </row>
    <row r="509" spans="2:13" x14ac:dyDescent="0.2">
      <c r="B509"/>
      <c r="D509"/>
      <c r="E509"/>
      <c r="F509"/>
      <c r="L509" s="45">
        <v>0.47119212962962959</v>
      </c>
      <c r="M509" s="10">
        <v>1</v>
      </c>
    </row>
    <row r="510" spans="2:13" x14ac:dyDescent="0.2">
      <c r="B510"/>
      <c r="D510"/>
      <c r="E510"/>
      <c r="F510"/>
      <c r="L510" s="45">
        <v>0.47483796296296293</v>
      </c>
      <c r="M510" s="10">
        <v>1</v>
      </c>
    </row>
    <row r="511" spans="2:13" x14ac:dyDescent="0.2">
      <c r="B511"/>
      <c r="D511"/>
      <c r="E511"/>
      <c r="F511"/>
      <c r="L511" s="45">
        <v>0.47574074074074074</v>
      </c>
      <c r="M511" s="10">
        <v>1</v>
      </c>
    </row>
    <row r="512" spans="2:13" x14ac:dyDescent="0.2">
      <c r="B512"/>
      <c r="D512"/>
      <c r="E512"/>
      <c r="F512"/>
      <c r="L512" s="45">
        <v>0.47857638888888893</v>
      </c>
      <c r="M512" s="10">
        <v>1</v>
      </c>
    </row>
    <row r="513" spans="2:13" x14ac:dyDescent="0.2">
      <c r="B513"/>
      <c r="D513"/>
      <c r="E513"/>
      <c r="F513"/>
      <c r="L513" s="45">
        <v>0.4794444444444444</v>
      </c>
      <c r="M513" s="10">
        <v>1</v>
      </c>
    </row>
    <row r="514" spans="2:13" x14ac:dyDescent="0.2">
      <c r="B514"/>
      <c r="D514"/>
      <c r="E514"/>
      <c r="F514"/>
      <c r="L514" s="45">
        <v>0.48204861111111108</v>
      </c>
      <c r="M514" s="10">
        <v>1</v>
      </c>
    </row>
    <row r="515" spans="2:13" x14ac:dyDescent="0.2">
      <c r="B515"/>
      <c r="D515"/>
      <c r="E515"/>
      <c r="F515"/>
      <c r="L515" s="45">
        <v>0.48268518518518522</v>
      </c>
      <c r="M515" s="10">
        <v>1</v>
      </c>
    </row>
    <row r="516" spans="2:13" x14ac:dyDescent="0.2">
      <c r="B516"/>
      <c r="D516"/>
      <c r="E516"/>
      <c r="F516"/>
      <c r="L516" s="45">
        <v>0.48486111111111113</v>
      </c>
      <c r="M516" s="10">
        <v>1</v>
      </c>
    </row>
    <row r="517" spans="2:13" x14ac:dyDescent="0.2">
      <c r="B517"/>
      <c r="D517"/>
      <c r="E517"/>
      <c r="F517"/>
      <c r="L517" s="45">
        <v>0.48504629629629631</v>
      </c>
      <c r="M517" s="10">
        <v>1</v>
      </c>
    </row>
    <row r="518" spans="2:13" x14ac:dyDescent="0.2">
      <c r="B518"/>
      <c r="D518"/>
      <c r="E518"/>
      <c r="F518"/>
      <c r="L518" s="45">
        <v>0.48623842592592598</v>
      </c>
      <c r="M518" s="10">
        <v>1</v>
      </c>
    </row>
    <row r="519" spans="2:13" x14ac:dyDescent="0.2">
      <c r="B519"/>
      <c r="D519"/>
      <c r="E519"/>
      <c r="F519"/>
      <c r="L519" s="45">
        <v>0.4871180555555556</v>
      </c>
      <c r="M519" s="10">
        <v>1</v>
      </c>
    </row>
    <row r="520" spans="2:13" x14ac:dyDescent="0.2">
      <c r="B520"/>
      <c r="D520"/>
      <c r="E520"/>
      <c r="F520"/>
      <c r="L520" s="45">
        <v>0.48758101851851854</v>
      </c>
      <c r="M520" s="10">
        <v>1</v>
      </c>
    </row>
    <row r="521" spans="2:13" x14ac:dyDescent="0.2">
      <c r="B521"/>
      <c r="D521"/>
      <c r="E521"/>
      <c r="F521"/>
      <c r="L521" s="45">
        <v>0.48895833333333333</v>
      </c>
      <c r="M521" s="10">
        <v>1</v>
      </c>
    </row>
    <row r="522" spans="2:13" x14ac:dyDescent="0.2">
      <c r="B522"/>
      <c r="D522"/>
      <c r="E522"/>
      <c r="F522"/>
      <c r="L522" s="45">
        <v>0.48916666666666669</v>
      </c>
      <c r="M522" s="10">
        <v>1</v>
      </c>
    </row>
    <row r="523" spans="2:13" x14ac:dyDescent="0.2">
      <c r="B523"/>
      <c r="D523"/>
      <c r="E523"/>
      <c r="F523"/>
      <c r="L523" s="45">
        <v>0.49015046296296294</v>
      </c>
      <c r="M523" s="10">
        <v>1</v>
      </c>
    </row>
    <row r="524" spans="2:13" x14ac:dyDescent="0.2">
      <c r="B524"/>
      <c r="D524"/>
      <c r="E524"/>
      <c r="F524"/>
      <c r="L524" s="45">
        <v>0.4904513888888889</v>
      </c>
      <c r="M524" s="10">
        <v>1</v>
      </c>
    </row>
    <row r="525" spans="2:13" x14ac:dyDescent="0.2">
      <c r="B525"/>
      <c r="D525"/>
      <c r="E525"/>
      <c r="F525"/>
      <c r="L525" s="45">
        <v>0.4916666666666667</v>
      </c>
      <c r="M525" s="10">
        <v>1</v>
      </c>
    </row>
    <row r="526" spans="2:13" x14ac:dyDescent="0.2">
      <c r="B526"/>
      <c r="D526"/>
      <c r="E526"/>
      <c r="F526"/>
      <c r="L526" s="45">
        <v>0.49246527777777777</v>
      </c>
      <c r="M526" s="10">
        <v>1</v>
      </c>
    </row>
    <row r="527" spans="2:13" x14ac:dyDescent="0.2">
      <c r="B527"/>
      <c r="D527"/>
      <c r="E527"/>
      <c r="F527"/>
      <c r="L527" s="45">
        <v>0.49344907407407407</v>
      </c>
      <c r="M527" s="10">
        <v>1</v>
      </c>
    </row>
    <row r="528" spans="2:13" x14ac:dyDescent="0.2">
      <c r="B528"/>
      <c r="D528"/>
      <c r="E528"/>
      <c r="F528"/>
      <c r="L528" s="45">
        <v>0.49387731481481478</v>
      </c>
      <c r="M528" s="10">
        <v>1</v>
      </c>
    </row>
    <row r="529" spans="2:13" x14ac:dyDescent="0.2">
      <c r="B529"/>
      <c r="D529"/>
      <c r="E529"/>
      <c r="F529"/>
      <c r="L529" s="45">
        <v>0.49424768518518519</v>
      </c>
      <c r="M529" s="10">
        <v>1</v>
      </c>
    </row>
    <row r="530" spans="2:13" x14ac:dyDescent="0.2">
      <c r="B530"/>
      <c r="D530"/>
      <c r="E530"/>
      <c r="F530"/>
      <c r="L530" s="45">
        <v>0.4949884259259259</v>
      </c>
      <c r="M530" s="10">
        <v>1</v>
      </c>
    </row>
    <row r="531" spans="2:13" x14ac:dyDescent="0.2">
      <c r="B531"/>
      <c r="D531"/>
      <c r="E531"/>
      <c r="F531"/>
      <c r="L531" s="45">
        <v>0.49511574074074072</v>
      </c>
      <c r="M531" s="10">
        <v>1</v>
      </c>
    </row>
    <row r="532" spans="2:13" x14ac:dyDescent="0.2">
      <c r="B532"/>
      <c r="D532"/>
      <c r="E532"/>
      <c r="F532"/>
      <c r="L532" s="45">
        <v>0.49633101851851852</v>
      </c>
      <c r="M532" s="10">
        <v>1</v>
      </c>
    </row>
    <row r="533" spans="2:13" x14ac:dyDescent="0.2">
      <c r="B533"/>
      <c r="D533"/>
      <c r="E533"/>
      <c r="F533"/>
      <c r="L533" s="45">
        <v>0.49788194444444445</v>
      </c>
      <c r="M533" s="10">
        <v>1</v>
      </c>
    </row>
    <row r="534" spans="2:13" x14ac:dyDescent="0.2">
      <c r="B534"/>
      <c r="D534"/>
      <c r="E534"/>
      <c r="F534"/>
      <c r="L534" s="45">
        <v>0.50101851851851853</v>
      </c>
      <c r="M534" s="10">
        <v>1</v>
      </c>
    </row>
    <row r="535" spans="2:13" x14ac:dyDescent="0.2">
      <c r="B535"/>
      <c r="D535"/>
      <c r="E535"/>
      <c r="F535"/>
      <c r="L535" s="45">
        <v>0.50143518518518515</v>
      </c>
      <c r="M535" s="10">
        <v>1</v>
      </c>
    </row>
    <row r="536" spans="2:13" x14ac:dyDescent="0.2">
      <c r="B536"/>
      <c r="D536"/>
      <c r="E536"/>
      <c r="F536"/>
      <c r="L536" s="45">
        <v>0.50173611111111105</v>
      </c>
      <c r="M536" s="10">
        <v>1</v>
      </c>
    </row>
    <row r="537" spans="2:13" x14ac:dyDescent="0.2">
      <c r="B537"/>
      <c r="D537"/>
      <c r="E537"/>
      <c r="F537"/>
      <c r="L537" s="45">
        <v>0.50328703703703703</v>
      </c>
      <c r="M537" s="10">
        <v>1</v>
      </c>
    </row>
    <row r="538" spans="2:13" x14ac:dyDescent="0.2">
      <c r="B538"/>
      <c r="D538"/>
      <c r="E538"/>
      <c r="F538"/>
      <c r="L538" s="45">
        <v>0.50329861111111118</v>
      </c>
      <c r="M538" s="10">
        <v>1</v>
      </c>
    </row>
    <row r="539" spans="2:13" x14ac:dyDescent="0.2">
      <c r="B539"/>
      <c r="D539"/>
      <c r="E539"/>
      <c r="F539"/>
      <c r="L539" s="45">
        <v>0.50339120370370372</v>
      </c>
      <c r="M539" s="10">
        <v>1</v>
      </c>
    </row>
    <row r="540" spans="2:13" x14ac:dyDescent="0.2">
      <c r="B540"/>
      <c r="D540"/>
      <c r="E540"/>
      <c r="F540"/>
      <c r="L540" s="45">
        <v>0.50630787037037039</v>
      </c>
      <c r="M540" s="10">
        <v>1</v>
      </c>
    </row>
    <row r="541" spans="2:13" x14ac:dyDescent="0.2">
      <c r="B541"/>
      <c r="D541"/>
      <c r="E541"/>
      <c r="F541"/>
      <c r="L541" s="45">
        <v>0.50645833333333334</v>
      </c>
      <c r="M541" s="10">
        <v>1</v>
      </c>
    </row>
    <row r="542" spans="2:13" x14ac:dyDescent="0.2">
      <c r="B542"/>
      <c r="D542"/>
      <c r="E542"/>
      <c r="F542"/>
      <c r="L542" s="45">
        <v>0.50925925925925919</v>
      </c>
      <c r="M542" s="10">
        <v>1</v>
      </c>
    </row>
    <row r="543" spans="2:13" x14ac:dyDescent="0.2">
      <c r="B543"/>
      <c r="D543"/>
      <c r="E543"/>
      <c r="F543"/>
      <c r="L543" s="45">
        <v>0.5093981481481481</v>
      </c>
      <c r="M543" s="10">
        <v>1</v>
      </c>
    </row>
    <row r="544" spans="2:13" x14ac:dyDescent="0.2">
      <c r="B544"/>
      <c r="D544"/>
      <c r="E544"/>
      <c r="F544"/>
      <c r="L544" s="45">
        <v>0.51057870370370373</v>
      </c>
      <c r="M544" s="10">
        <v>1</v>
      </c>
    </row>
    <row r="545" spans="2:13" x14ac:dyDescent="0.2">
      <c r="B545"/>
      <c r="D545"/>
      <c r="E545"/>
      <c r="F545"/>
      <c r="L545" s="45">
        <v>0.51059027777777777</v>
      </c>
      <c r="M545" s="10">
        <v>1</v>
      </c>
    </row>
    <row r="546" spans="2:13" x14ac:dyDescent="0.2">
      <c r="B546"/>
      <c r="D546"/>
      <c r="E546"/>
      <c r="F546"/>
      <c r="L546" s="45">
        <v>0.51090277777777782</v>
      </c>
      <c r="M546" s="10">
        <v>1</v>
      </c>
    </row>
    <row r="547" spans="2:13" x14ac:dyDescent="0.2">
      <c r="B547"/>
      <c r="D547"/>
      <c r="E547"/>
      <c r="F547"/>
      <c r="L547" s="45">
        <v>0.51237268518518519</v>
      </c>
      <c r="M547" s="10">
        <v>1</v>
      </c>
    </row>
    <row r="548" spans="2:13" x14ac:dyDescent="0.2">
      <c r="B548"/>
      <c r="D548"/>
      <c r="E548"/>
      <c r="F548"/>
      <c r="L548" s="45">
        <v>0.51253472222222218</v>
      </c>
      <c r="M548" s="10">
        <v>1</v>
      </c>
    </row>
    <row r="549" spans="2:13" x14ac:dyDescent="0.2">
      <c r="B549"/>
      <c r="D549"/>
      <c r="E549"/>
      <c r="F549"/>
      <c r="L549" s="45">
        <v>0.5128935185185185</v>
      </c>
      <c r="M549" s="10">
        <v>1</v>
      </c>
    </row>
    <row r="550" spans="2:13" x14ac:dyDescent="0.2">
      <c r="B550"/>
      <c r="D550"/>
      <c r="E550"/>
      <c r="F550"/>
      <c r="L550" s="45">
        <v>0.51325231481481481</v>
      </c>
      <c r="M550" s="10">
        <v>1</v>
      </c>
    </row>
    <row r="551" spans="2:13" x14ac:dyDescent="0.2">
      <c r="B551"/>
      <c r="D551"/>
      <c r="E551"/>
      <c r="F551"/>
      <c r="L551" s="45">
        <v>0.51440972222222225</v>
      </c>
      <c r="M551" s="10">
        <v>1</v>
      </c>
    </row>
    <row r="552" spans="2:13" x14ac:dyDescent="0.2">
      <c r="B552"/>
      <c r="D552"/>
      <c r="E552"/>
      <c r="F552"/>
      <c r="L552" s="45">
        <v>0.51467592592592593</v>
      </c>
      <c r="M552" s="10">
        <v>1</v>
      </c>
    </row>
    <row r="553" spans="2:13" x14ac:dyDescent="0.2">
      <c r="B553"/>
      <c r="D553"/>
      <c r="E553"/>
      <c r="F553"/>
      <c r="L553" s="45">
        <v>0.51502314814814809</v>
      </c>
      <c r="M553" s="10">
        <v>1</v>
      </c>
    </row>
    <row r="554" spans="2:13" x14ac:dyDescent="0.2">
      <c r="B554"/>
      <c r="D554"/>
      <c r="E554"/>
      <c r="F554"/>
      <c r="L554" s="45">
        <v>0.51533564814814814</v>
      </c>
      <c r="M554" s="10">
        <v>1</v>
      </c>
    </row>
    <row r="555" spans="2:13" x14ac:dyDescent="0.2">
      <c r="B555"/>
      <c r="D555"/>
      <c r="E555"/>
      <c r="F555"/>
      <c r="L555" s="45">
        <v>0.51587962962962963</v>
      </c>
      <c r="M555" s="10">
        <v>1</v>
      </c>
    </row>
    <row r="556" spans="2:13" x14ac:dyDescent="0.2">
      <c r="B556"/>
      <c r="D556"/>
      <c r="E556"/>
      <c r="F556"/>
      <c r="L556" s="45">
        <v>0.51604166666666662</v>
      </c>
      <c r="M556" s="10">
        <v>1</v>
      </c>
    </row>
    <row r="557" spans="2:13" x14ac:dyDescent="0.2">
      <c r="B557"/>
      <c r="D557"/>
      <c r="E557"/>
      <c r="F557"/>
      <c r="L557" s="45">
        <v>0.51774305555555555</v>
      </c>
      <c r="M557" s="10">
        <v>1</v>
      </c>
    </row>
    <row r="558" spans="2:13" x14ac:dyDescent="0.2">
      <c r="B558"/>
      <c r="D558"/>
      <c r="E558"/>
      <c r="F558"/>
      <c r="L558" s="45">
        <v>0.52082175925925933</v>
      </c>
      <c r="M558" s="10">
        <v>1</v>
      </c>
    </row>
    <row r="559" spans="2:13" x14ac:dyDescent="0.2">
      <c r="B559"/>
      <c r="D559"/>
      <c r="E559"/>
      <c r="F559"/>
      <c r="L559" s="45">
        <v>0.52119212962962969</v>
      </c>
      <c r="M559" s="10">
        <v>1</v>
      </c>
    </row>
    <row r="560" spans="2:13" x14ac:dyDescent="0.2">
      <c r="B560"/>
      <c r="D560"/>
      <c r="E560"/>
      <c r="F560"/>
      <c r="L560" s="45">
        <v>0.52143518518518517</v>
      </c>
      <c r="M560" s="10">
        <v>1</v>
      </c>
    </row>
    <row r="561" spans="2:13" x14ac:dyDescent="0.2">
      <c r="B561"/>
      <c r="D561"/>
      <c r="E561"/>
      <c r="F561"/>
      <c r="L561" s="45">
        <v>0.52174768518518522</v>
      </c>
      <c r="M561" s="10">
        <v>1</v>
      </c>
    </row>
    <row r="562" spans="2:13" x14ac:dyDescent="0.2">
      <c r="B562"/>
      <c r="D562"/>
      <c r="E562"/>
      <c r="F562"/>
      <c r="L562" s="45">
        <v>0.52317129629629633</v>
      </c>
      <c r="M562" s="10">
        <v>1</v>
      </c>
    </row>
    <row r="563" spans="2:13" x14ac:dyDescent="0.2">
      <c r="B563"/>
      <c r="D563"/>
      <c r="E563"/>
      <c r="F563"/>
      <c r="L563" s="45">
        <v>0.52385416666666662</v>
      </c>
      <c r="M563" s="10">
        <v>1</v>
      </c>
    </row>
    <row r="564" spans="2:13" x14ac:dyDescent="0.2">
      <c r="B564"/>
      <c r="D564"/>
      <c r="E564"/>
      <c r="F564"/>
      <c r="L564" s="45">
        <v>0.52403935185185191</v>
      </c>
      <c r="M564" s="10">
        <v>1</v>
      </c>
    </row>
    <row r="565" spans="2:13" x14ac:dyDescent="0.2">
      <c r="B565"/>
      <c r="D565"/>
      <c r="E565"/>
      <c r="F565"/>
      <c r="L565" s="45">
        <v>0.52438657407407407</v>
      </c>
      <c r="M565" s="10">
        <v>1</v>
      </c>
    </row>
    <row r="566" spans="2:13" x14ac:dyDescent="0.2">
      <c r="B566"/>
      <c r="D566"/>
      <c r="E566"/>
      <c r="F566"/>
      <c r="L566" s="45">
        <v>0.52552083333333333</v>
      </c>
      <c r="M566" s="10">
        <v>1</v>
      </c>
    </row>
    <row r="567" spans="2:13" x14ac:dyDescent="0.2">
      <c r="B567"/>
      <c r="D567"/>
      <c r="E567"/>
      <c r="F567"/>
      <c r="L567" s="45">
        <v>0.52667824074074077</v>
      </c>
      <c r="M567" s="10">
        <v>1</v>
      </c>
    </row>
    <row r="568" spans="2:13" x14ac:dyDescent="0.2">
      <c r="B568"/>
      <c r="D568"/>
      <c r="E568"/>
      <c r="F568"/>
      <c r="L568" s="45">
        <v>0.52684027777777775</v>
      </c>
      <c r="M568" s="10">
        <v>1</v>
      </c>
    </row>
    <row r="569" spans="2:13" x14ac:dyDescent="0.2">
      <c r="B569"/>
      <c r="D569"/>
      <c r="E569"/>
      <c r="F569"/>
      <c r="L569" s="45">
        <v>0.5269907407407407</v>
      </c>
      <c r="M569" s="10">
        <v>1</v>
      </c>
    </row>
    <row r="570" spans="2:13" x14ac:dyDescent="0.2">
      <c r="B570"/>
      <c r="D570"/>
      <c r="E570"/>
      <c r="F570"/>
      <c r="L570" s="45">
        <v>0.52744212962962966</v>
      </c>
      <c r="M570" s="10">
        <v>1</v>
      </c>
    </row>
    <row r="571" spans="2:13" x14ac:dyDescent="0.2">
      <c r="B571"/>
      <c r="D571"/>
      <c r="E571"/>
      <c r="F571"/>
      <c r="L571" s="45">
        <v>0.52748842592592593</v>
      </c>
      <c r="M571" s="10">
        <v>1</v>
      </c>
    </row>
    <row r="572" spans="2:13" x14ac:dyDescent="0.2">
      <c r="B572"/>
      <c r="D572"/>
      <c r="E572"/>
      <c r="F572"/>
      <c r="L572" s="45">
        <v>0.52820601851851856</v>
      </c>
      <c r="M572" s="10">
        <v>1</v>
      </c>
    </row>
    <row r="573" spans="2:13" x14ac:dyDescent="0.2">
      <c r="B573"/>
      <c r="D573"/>
      <c r="E573"/>
      <c r="F573"/>
      <c r="L573" s="45">
        <v>0.52890046296296289</v>
      </c>
      <c r="M573" s="10">
        <v>1</v>
      </c>
    </row>
    <row r="574" spans="2:13" x14ac:dyDescent="0.2">
      <c r="B574"/>
      <c r="D574"/>
      <c r="E574"/>
      <c r="F574"/>
      <c r="L574" s="45">
        <v>0.52936342592592589</v>
      </c>
      <c r="M574" s="10">
        <v>1</v>
      </c>
    </row>
    <row r="575" spans="2:13" x14ac:dyDescent="0.2">
      <c r="B575"/>
      <c r="D575"/>
      <c r="E575"/>
      <c r="F575"/>
      <c r="L575" s="45">
        <v>0.53162037037037035</v>
      </c>
      <c r="M575" s="10">
        <v>1</v>
      </c>
    </row>
    <row r="576" spans="2:13" x14ac:dyDescent="0.2">
      <c r="B576"/>
      <c r="D576"/>
      <c r="E576"/>
      <c r="F576"/>
      <c r="L576" s="45">
        <v>0.53167824074074077</v>
      </c>
      <c r="M576" s="10">
        <v>1</v>
      </c>
    </row>
    <row r="577" spans="2:13" x14ac:dyDescent="0.2">
      <c r="B577"/>
      <c r="D577"/>
      <c r="E577"/>
      <c r="F577"/>
      <c r="L577" s="45">
        <v>0.53190972222222221</v>
      </c>
      <c r="M577" s="10">
        <v>1</v>
      </c>
    </row>
    <row r="578" spans="2:13" x14ac:dyDescent="0.2">
      <c r="B578"/>
      <c r="D578"/>
      <c r="E578"/>
      <c r="F578"/>
      <c r="L578" s="45">
        <v>0.53452546296296299</v>
      </c>
      <c r="M578" s="10">
        <v>1</v>
      </c>
    </row>
    <row r="579" spans="2:13" x14ac:dyDescent="0.2">
      <c r="B579"/>
      <c r="D579"/>
      <c r="E579"/>
      <c r="F579"/>
      <c r="L579" s="45">
        <v>0.53475694444444444</v>
      </c>
      <c r="M579" s="10">
        <v>1</v>
      </c>
    </row>
    <row r="580" spans="2:13" x14ac:dyDescent="0.2">
      <c r="B580"/>
      <c r="D580"/>
      <c r="E580"/>
      <c r="F580"/>
      <c r="L580" s="45">
        <v>0.53502314814814811</v>
      </c>
      <c r="M580" s="10">
        <v>1</v>
      </c>
    </row>
    <row r="581" spans="2:13" x14ac:dyDescent="0.2">
      <c r="B581"/>
      <c r="D581"/>
      <c r="E581"/>
      <c r="F581"/>
      <c r="L581" s="45">
        <v>0.53585648148148146</v>
      </c>
      <c r="M581" s="10">
        <v>1</v>
      </c>
    </row>
    <row r="582" spans="2:13" x14ac:dyDescent="0.2">
      <c r="B582"/>
      <c r="D582"/>
      <c r="E582"/>
      <c r="F582"/>
      <c r="L582" s="45">
        <v>0.53765046296296293</v>
      </c>
      <c r="M582" s="10">
        <v>1</v>
      </c>
    </row>
    <row r="583" spans="2:13" x14ac:dyDescent="0.2">
      <c r="B583"/>
      <c r="D583"/>
      <c r="E583"/>
      <c r="F583"/>
      <c r="L583" s="45">
        <v>0.5382986111111111</v>
      </c>
      <c r="M583" s="10">
        <v>1</v>
      </c>
    </row>
    <row r="584" spans="2:13" x14ac:dyDescent="0.2">
      <c r="B584"/>
      <c r="D584"/>
      <c r="E584"/>
      <c r="F584"/>
      <c r="L584" s="45">
        <v>0.53934027777777771</v>
      </c>
      <c r="M584" s="10">
        <v>1</v>
      </c>
    </row>
    <row r="585" spans="2:13" x14ac:dyDescent="0.2">
      <c r="B585"/>
      <c r="D585"/>
      <c r="E585"/>
      <c r="F585"/>
      <c r="L585" s="45">
        <v>0.54082175925925924</v>
      </c>
      <c r="M585" s="10">
        <v>1</v>
      </c>
    </row>
    <row r="586" spans="2:13" x14ac:dyDescent="0.2">
      <c r="B586"/>
      <c r="D586"/>
      <c r="E586"/>
      <c r="F586"/>
      <c r="L586" s="45">
        <v>0.54084490740740743</v>
      </c>
      <c r="M586" s="10">
        <v>1</v>
      </c>
    </row>
    <row r="587" spans="2:13" x14ac:dyDescent="0.2">
      <c r="B587"/>
      <c r="D587"/>
      <c r="E587"/>
      <c r="F587"/>
      <c r="L587" s="45">
        <v>0.54180555555555554</v>
      </c>
      <c r="M587" s="10">
        <v>1</v>
      </c>
    </row>
    <row r="588" spans="2:13" x14ac:dyDescent="0.2">
      <c r="B588"/>
      <c r="D588"/>
      <c r="E588"/>
      <c r="F588"/>
      <c r="L588" s="45">
        <v>0.54319444444444442</v>
      </c>
      <c r="M588" s="10">
        <v>1</v>
      </c>
    </row>
    <row r="589" spans="2:13" x14ac:dyDescent="0.2">
      <c r="B589"/>
      <c r="D589"/>
      <c r="E589"/>
      <c r="F589"/>
      <c r="L589" s="45">
        <v>0.54464120370370372</v>
      </c>
      <c r="M589" s="10">
        <v>1</v>
      </c>
    </row>
    <row r="590" spans="2:13" x14ac:dyDescent="0.2">
      <c r="B590"/>
      <c r="D590"/>
      <c r="E590"/>
      <c r="F590"/>
      <c r="L590" s="45">
        <v>0.54685185185185181</v>
      </c>
      <c r="M590" s="10">
        <v>1</v>
      </c>
    </row>
    <row r="591" spans="2:13" x14ac:dyDescent="0.2">
      <c r="B591"/>
      <c r="D591"/>
      <c r="E591"/>
      <c r="F591"/>
      <c r="L591" s="45">
        <v>0.54732638888888896</v>
      </c>
      <c r="M591" s="10">
        <v>1</v>
      </c>
    </row>
    <row r="592" spans="2:13" x14ac:dyDescent="0.2">
      <c r="B592"/>
      <c r="D592"/>
      <c r="E592"/>
      <c r="F592"/>
      <c r="L592" s="45">
        <v>0.54993055555555559</v>
      </c>
      <c r="M592" s="10">
        <v>1</v>
      </c>
    </row>
    <row r="593" spans="2:13" x14ac:dyDescent="0.2">
      <c r="B593"/>
      <c r="D593"/>
      <c r="E593"/>
      <c r="F593"/>
      <c r="L593" s="45">
        <v>0.55112268518518526</v>
      </c>
      <c r="M593" s="10">
        <v>1</v>
      </c>
    </row>
    <row r="594" spans="2:13" x14ac:dyDescent="0.2">
      <c r="B594"/>
      <c r="D594"/>
      <c r="E594"/>
      <c r="F594"/>
      <c r="L594" s="45">
        <v>0.55118055555555556</v>
      </c>
      <c r="M594" s="10">
        <v>1</v>
      </c>
    </row>
    <row r="595" spans="2:13" x14ac:dyDescent="0.2">
      <c r="B595"/>
      <c r="D595"/>
      <c r="E595"/>
      <c r="F595"/>
      <c r="L595" s="45">
        <v>0.55297453703703703</v>
      </c>
      <c r="M595" s="10">
        <v>1</v>
      </c>
    </row>
    <row r="596" spans="2:13" x14ac:dyDescent="0.2">
      <c r="B596"/>
      <c r="D596"/>
      <c r="E596"/>
      <c r="F596"/>
      <c r="L596" s="45">
        <v>0.55321759259259262</v>
      </c>
      <c r="M596" s="10">
        <v>1</v>
      </c>
    </row>
    <row r="597" spans="2:13" x14ac:dyDescent="0.2">
      <c r="B597"/>
      <c r="D597"/>
      <c r="E597"/>
      <c r="F597"/>
      <c r="L597" s="45">
        <v>0.55391203703703706</v>
      </c>
      <c r="M597" s="10">
        <v>1</v>
      </c>
    </row>
    <row r="598" spans="2:13" x14ac:dyDescent="0.2">
      <c r="B598"/>
      <c r="D598"/>
      <c r="E598"/>
      <c r="F598"/>
      <c r="L598" s="45">
        <v>0.55502314814814813</v>
      </c>
      <c r="M598" s="10">
        <v>1</v>
      </c>
    </row>
    <row r="599" spans="2:13" x14ac:dyDescent="0.2">
      <c r="B599"/>
      <c r="D599"/>
      <c r="E599"/>
      <c r="F599"/>
      <c r="L599" s="45">
        <v>0.55510416666666662</v>
      </c>
      <c r="M599" s="10">
        <v>1</v>
      </c>
    </row>
    <row r="600" spans="2:13" x14ac:dyDescent="0.2">
      <c r="B600"/>
      <c r="D600"/>
      <c r="E600"/>
      <c r="F600"/>
      <c r="L600" s="45">
        <v>0.55748842592592596</v>
      </c>
      <c r="M600" s="10">
        <v>1</v>
      </c>
    </row>
    <row r="601" spans="2:13" x14ac:dyDescent="0.2">
      <c r="B601"/>
      <c r="D601"/>
      <c r="E601"/>
      <c r="F601"/>
      <c r="L601" s="45">
        <v>0.55792824074074077</v>
      </c>
      <c r="M601" s="10">
        <v>1</v>
      </c>
    </row>
    <row r="602" spans="2:13" x14ac:dyDescent="0.2">
      <c r="B602"/>
      <c r="D602"/>
      <c r="E602"/>
      <c r="F602"/>
      <c r="L602" s="45">
        <v>0.55971064814814808</v>
      </c>
      <c r="M602" s="10">
        <v>1</v>
      </c>
    </row>
    <row r="603" spans="2:13" x14ac:dyDescent="0.2">
      <c r="B603"/>
      <c r="D603"/>
      <c r="E603"/>
      <c r="F603"/>
      <c r="L603" s="45">
        <v>0.56072916666666661</v>
      </c>
      <c r="M603" s="10">
        <v>1</v>
      </c>
    </row>
    <row r="604" spans="2:13" x14ac:dyDescent="0.2">
      <c r="B604"/>
      <c r="D604"/>
      <c r="E604"/>
      <c r="F604"/>
      <c r="L604" s="45">
        <v>0.56243055555555554</v>
      </c>
      <c r="M604" s="10">
        <v>1</v>
      </c>
    </row>
    <row r="605" spans="2:13" x14ac:dyDescent="0.2">
      <c r="B605"/>
      <c r="D605"/>
      <c r="E605"/>
      <c r="F605"/>
      <c r="L605" s="45">
        <v>0.56285879629629632</v>
      </c>
      <c r="M605" s="10">
        <v>1</v>
      </c>
    </row>
    <row r="606" spans="2:13" x14ac:dyDescent="0.2">
      <c r="B606"/>
      <c r="D606"/>
      <c r="E606"/>
      <c r="F606"/>
      <c r="L606" s="45">
        <v>0.56335648148148143</v>
      </c>
      <c r="M606" s="10">
        <v>1</v>
      </c>
    </row>
    <row r="607" spans="2:13" x14ac:dyDescent="0.2">
      <c r="B607"/>
      <c r="D607"/>
      <c r="E607"/>
      <c r="F607"/>
      <c r="L607" s="45">
        <v>0.56436342592592592</v>
      </c>
      <c r="M607" s="10">
        <v>1</v>
      </c>
    </row>
    <row r="608" spans="2:13" x14ac:dyDescent="0.2">
      <c r="B608"/>
      <c r="D608"/>
      <c r="E608"/>
      <c r="F608"/>
      <c r="L608" s="45">
        <v>0.5644675925925926</v>
      </c>
      <c r="M608" s="10">
        <v>1</v>
      </c>
    </row>
    <row r="609" spans="2:13" x14ac:dyDescent="0.2">
      <c r="B609"/>
      <c r="D609"/>
      <c r="E609"/>
      <c r="F609"/>
      <c r="L609" s="45">
        <v>0.56663194444444442</v>
      </c>
      <c r="M609" s="10">
        <v>1</v>
      </c>
    </row>
    <row r="610" spans="2:13" x14ac:dyDescent="0.2">
      <c r="B610"/>
      <c r="D610"/>
      <c r="E610"/>
      <c r="F610"/>
      <c r="L610" s="45">
        <v>0.56743055555555555</v>
      </c>
      <c r="M610" s="10">
        <v>1</v>
      </c>
    </row>
    <row r="611" spans="2:13" x14ac:dyDescent="0.2">
      <c r="B611"/>
      <c r="D611"/>
      <c r="E611"/>
      <c r="F611"/>
      <c r="L611" s="45">
        <v>0.56759259259259254</v>
      </c>
      <c r="M611" s="10">
        <v>1</v>
      </c>
    </row>
    <row r="612" spans="2:13" x14ac:dyDescent="0.2">
      <c r="B612"/>
      <c r="D612"/>
      <c r="E612"/>
      <c r="F612"/>
      <c r="L612" s="45">
        <v>0.56799768518518523</v>
      </c>
      <c r="M612" s="10">
        <v>1</v>
      </c>
    </row>
    <row r="613" spans="2:13" x14ac:dyDescent="0.2">
      <c r="B613"/>
      <c r="D613"/>
      <c r="E613"/>
      <c r="F613"/>
      <c r="L613" s="45">
        <v>0.56879629629629636</v>
      </c>
      <c r="M613" s="10">
        <v>1</v>
      </c>
    </row>
    <row r="614" spans="2:13" x14ac:dyDescent="0.2">
      <c r="B614"/>
      <c r="D614"/>
      <c r="E614"/>
      <c r="F614"/>
      <c r="L614" s="45">
        <v>0.56957175925925929</v>
      </c>
      <c r="M614" s="10">
        <v>1</v>
      </c>
    </row>
    <row r="615" spans="2:13" x14ac:dyDescent="0.2">
      <c r="B615"/>
      <c r="D615"/>
      <c r="E615"/>
      <c r="F615"/>
      <c r="L615" s="45">
        <v>0.56986111111111104</v>
      </c>
      <c r="M615" s="10">
        <v>1</v>
      </c>
    </row>
    <row r="616" spans="2:13" x14ac:dyDescent="0.2">
      <c r="B616"/>
      <c r="D616"/>
      <c r="E616"/>
      <c r="F616"/>
      <c r="L616" s="45">
        <v>0.57098379629629636</v>
      </c>
      <c r="M616" s="10">
        <v>1</v>
      </c>
    </row>
    <row r="617" spans="2:13" x14ac:dyDescent="0.2">
      <c r="B617"/>
      <c r="D617"/>
      <c r="E617"/>
      <c r="F617"/>
      <c r="L617" s="45">
        <v>0.57106481481481486</v>
      </c>
      <c r="M617" s="10">
        <v>1</v>
      </c>
    </row>
    <row r="618" spans="2:13" x14ac:dyDescent="0.2">
      <c r="B618"/>
      <c r="D618"/>
      <c r="E618"/>
      <c r="F618"/>
      <c r="L618" s="45">
        <v>0.57409722222222226</v>
      </c>
      <c r="M618" s="10">
        <v>1</v>
      </c>
    </row>
    <row r="619" spans="2:13" x14ac:dyDescent="0.2">
      <c r="B619"/>
      <c r="D619"/>
      <c r="E619"/>
      <c r="F619"/>
      <c r="L619" s="45">
        <v>0.57438657407407401</v>
      </c>
      <c r="M619" s="10">
        <v>1</v>
      </c>
    </row>
    <row r="620" spans="2:13" x14ac:dyDescent="0.2">
      <c r="B620"/>
      <c r="D620"/>
      <c r="E620"/>
      <c r="F620"/>
      <c r="L620" s="45">
        <v>0.57472222222222225</v>
      </c>
      <c r="M620" s="10">
        <v>1</v>
      </c>
    </row>
    <row r="621" spans="2:13" x14ac:dyDescent="0.2">
      <c r="B621"/>
      <c r="D621"/>
      <c r="E621"/>
      <c r="F621"/>
      <c r="L621" s="45">
        <v>0.57703703703703701</v>
      </c>
      <c r="M621" s="10">
        <v>1</v>
      </c>
    </row>
    <row r="622" spans="2:13" x14ac:dyDescent="0.2">
      <c r="B622"/>
      <c r="D622"/>
      <c r="E622"/>
      <c r="F622"/>
      <c r="L622" s="45">
        <v>0.5774421296296296</v>
      </c>
      <c r="M622" s="10">
        <v>1</v>
      </c>
    </row>
    <row r="623" spans="2:13" x14ac:dyDescent="0.2">
      <c r="B623"/>
      <c r="D623"/>
      <c r="E623"/>
      <c r="F623"/>
      <c r="L623" s="45">
        <v>0.57861111111111108</v>
      </c>
      <c r="M623" s="10">
        <v>1</v>
      </c>
    </row>
    <row r="624" spans="2:13" x14ac:dyDescent="0.2">
      <c r="B624"/>
      <c r="D624"/>
      <c r="E624"/>
      <c r="F624"/>
      <c r="L624" s="45">
        <v>0.58037037037037031</v>
      </c>
      <c r="M624" s="10">
        <v>1</v>
      </c>
    </row>
    <row r="625" spans="2:13" x14ac:dyDescent="0.2">
      <c r="B625"/>
      <c r="D625"/>
      <c r="E625"/>
      <c r="F625"/>
      <c r="L625" s="45">
        <v>0.58131944444444439</v>
      </c>
      <c r="M625" s="10">
        <v>1</v>
      </c>
    </row>
    <row r="626" spans="2:13" x14ac:dyDescent="0.2">
      <c r="B626"/>
      <c r="D626"/>
      <c r="E626"/>
      <c r="F626"/>
      <c r="L626" s="45">
        <v>0.58215277777777774</v>
      </c>
      <c r="M626" s="10">
        <v>1</v>
      </c>
    </row>
    <row r="627" spans="2:13" x14ac:dyDescent="0.2">
      <c r="B627"/>
      <c r="D627"/>
      <c r="E627"/>
      <c r="F627"/>
      <c r="L627" s="45">
        <v>0.58240740740740737</v>
      </c>
      <c r="M627" s="10">
        <v>1</v>
      </c>
    </row>
    <row r="628" spans="2:13" x14ac:dyDescent="0.2">
      <c r="B628"/>
      <c r="D628"/>
      <c r="E628"/>
      <c r="F628"/>
      <c r="L628" s="45">
        <v>0.58325231481481488</v>
      </c>
      <c r="M628" s="10">
        <v>1</v>
      </c>
    </row>
    <row r="629" spans="2:13" x14ac:dyDescent="0.2">
      <c r="B629"/>
      <c r="D629"/>
      <c r="E629"/>
      <c r="F629"/>
      <c r="L629" s="45">
        <v>0.58326388888888892</v>
      </c>
      <c r="M629" s="10">
        <v>1</v>
      </c>
    </row>
    <row r="630" spans="2:13" x14ac:dyDescent="0.2">
      <c r="B630"/>
      <c r="D630"/>
      <c r="E630"/>
      <c r="F630"/>
      <c r="L630" s="45">
        <v>0.58362268518518523</v>
      </c>
      <c r="M630" s="10">
        <v>1</v>
      </c>
    </row>
    <row r="631" spans="2:13" x14ac:dyDescent="0.2">
      <c r="B631"/>
      <c r="D631"/>
      <c r="E631"/>
      <c r="F631"/>
      <c r="L631" s="45">
        <v>0.58510416666666665</v>
      </c>
      <c r="M631" s="10">
        <v>1</v>
      </c>
    </row>
    <row r="632" spans="2:13" x14ac:dyDescent="0.2">
      <c r="B632"/>
      <c r="D632"/>
      <c r="E632"/>
      <c r="F632"/>
      <c r="L632" s="45">
        <v>0.58511574074074069</v>
      </c>
      <c r="M632" s="10">
        <v>1</v>
      </c>
    </row>
    <row r="633" spans="2:13" x14ac:dyDescent="0.2">
      <c r="B633"/>
      <c r="D633"/>
      <c r="E633"/>
      <c r="F633"/>
      <c r="L633" s="45">
        <v>0.58523148148148152</v>
      </c>
      <c r="M633" s="10">
        <v>1</v>
      </c>
    </row>
    <row r="634" spans="2:13" x14ac:dyDescent="0.2">
      <c r="B634"/>
      <c r="D634"/>
      <c r="E634"/>
      <c r="F634"/>
      <c r="L634" s="45">
        <v>0.58657407407407403</v>
      </c>
      <c r="M634" s="10">
        <v>1</v>
      </c>
    </row>
    <row r="635" spans="2:13" x14ac:dyDescent="0.2">
      <c r="B635"/>
      <c r="D635"/>
      <c r="E635"/>
      <c r="F635"/>
      <c r="L635" s="45">
        <v>0.58711805555555563</v>
      </c>
      <c r="M635" s="10">
        <v>1</v>
      </c>
    </row>
    <row r="636" spans="2:13" x14ac:dyDescent="0.2">
      <c r="B636"/>
      <c r="D636"/>
      <c r="E636"/>
      <c r="F636"/>
      <c r="L636" s="45">
        <v>0.58755787037037044</v>
      </c>
      <c r="M636" s="10">
        <v>1</v>
      </c>
    </row>
    <row r="637" spans="2:13" x14ac:dyDescent="0.2">
      <c r="B637"/>
      <c r="D637"/>
      <c r="E637"/>
      <c r="F637"/>
      <c r="L637" s="45">
        <v>0.58793981481481483</v>
      </c>
      <c r="M637" s="10">
        <v>1</v>
      </c>
    </row>
    <row r="638" spans="2:13" x14ac:dyDescent="0.2">
      <c r="B638"/>
      <c r="D638"/>
      <c r="E638"/>
      <c r="F638"/>
      <c r="L638" s="45">
        <v>0.58864583333333331</v>
      </c>
      <c r="M638" s="10">
        <v>1</v>
      </c>
    </row>
    <row r="639" spans="2:13" x14ac:dyDescent="0.2">
      <c r="B639"/>
      <c r="D639"/>
      <c r="E639"/>
      <c r="F639"/>
      <c r="L639" s="45">
        <v>0.58917824074074077</v>
      </c>
      <c r="M639" s="10">
        <v>1</v>
      </c>
    </row>
    <row r="640" spans="2:13" x14ac:dyDescent="0.2">
      <c r="B640"/>
      <c r="D640"/>
      <c r="E640"/>
      <c r="F640"/>
      <c r="L640" s="45">
        <v>0.58935185185185179</v>
      </c>
      <c r="M640" s="10">
        <v>1</v>
      </c>
    </row>
    <row r="641" spans="2:13" x14ac:dyDescent="0.2">
      <c r="B641"/>
      <c r="D641"/>
      <c r="E641"/>
      <c r="F641"/>
      <c r="L641" s="45">
        <v>0.58959490740740739</v>
      </c>
      <c r="M641" s="10">
        <v>1</v>
      </c>
    </row>
    <row r="642" spans="2:13" x14ac:dyDescent="0.2">
      <c r="B642"/>
      <c r="D642"/>
      <c r="E642"/>
      <c r="F642"/>
      <c r="L642" s="45">
        <v>0.59030092592592587</v>
      </c>
      <c r="M642" s="10">
        <v>1</v>
      </c>
    </row>
    <row r="643" spans="2:13" x14ac:dyDescent="0.2">
      <c r="B643"/>
      <c r="D643"/>
      <c r="E643"/>
      <c r="F643"/>
      <c r="L643" s="45">
        <v>0.59070601851851856</v>
      </c>
      <c r="M643" s="10">
        <v>1</v>
      </c>
    </row>
    <row r="644" spans="2:13" x14ac:dyDescent="0.2">
      <c r="B644"/>
      <c r="D644"/>
      <c r="E644"/>
      <c r="F644"/>
      <c r="L644" s="45">
        <v>0.59075231481481483</v>
      </c>
      <c r="M644" s="10">
        <v>1</v>
      </c>
    </row>
    <row r="645" spans="2:13" x14ac:dyDescent="0.2">
      <c r="B645"/>
      <c r="D645"/>
      <c r="E645"/>
      <c r="F645"/>
      <c r="L645" s="45">
        <v>0.59465277777777781</v>
      </c>
      <c r="M645" s="10">
        <v>1</v>
      </c>
    </row>
    <row r="646" spans="2:13" x14ac:dyDescent="0.2">
      <c r="B646"/>
      <c r="D646"/>
      <c r="E646"/>
      <c r="F646"/>
      <c r="L646" s="45">
        <v>0.59509259259259262</v>
      </c>
      <c r="M646" s="10">
        <v>1</v>
      </c>
    </row>
    <row r="647" spans="2:13" x14ac:dyDescent="0.2">
      <c r="B647"/>
      <c r="D647"/>
      <c r="E647"/>
      <c r="F647"/>
      <c r="L647" s="45">
        <v>0.59600694444444446</v>
      </c>
      <c r="M647" s="10">
        <v>1</v>
      </c>
    </row>
    <row r="648" spans="2:13" x14ac:dyDescent="0.2">
      <c r="B648"/>
      <c r="D648"/>
      <c r="E648"/>
      <c r="F648"/>
      <c r="L648" s="45">
        <v>0.59758101851851853</v>
      </c>
      <c r="M648" s="10">
        <v>1</v>
      </c>
    </row>
    <row r="649" spans="2:13" x14ac:dyDescent="0.2">
      <c r="B649"/>
      <c r="D649"/>
      <c r="E649"/>
      <c r="F649"/>
      <c r="L649" s="45">
        <v>0.5988310185185185</v>
      </c>
      <c r="M649" s="10">
        <v>1</v>
      </c>
    </row>
    <row r="650" spans="2:13" x14ac:dyDescent="0.2">
      <c r="B650"/>
      <c r="D650"/>
      <c r="E650"/>
      <c r="F650"/>
      <c r="L650" s="45">
        <v>0.59953703703703709</v>
      </c>
      <c r="M650" s="10">
        <v>1</v>
      </c>
    </row>
    <row r="651" spans="2:13" x14ac:dyDescent="0.2">
      <c r="B651"/>
      <c r="D651"/>
      <c r="E651"/>
      <c r="F651"/>
      <c r="L651" s="45">
        <v>0.60060185185185189</v>
      </c>
      <c r="M651" s="10">
        <v>1</v>
      </c>
    </row>
    <row r="652" spans="2:13" x14ac:dyDescent="0.2">
      <c r="B652"/>
      <c r="D652"/>
      <c r="E652"/>
      <c r="F652"/>
      <c r="L652" s="45">
        <v>0.60081018518518514</v>
      </c>
      <c r="M652" s="10">
        <v>1</v>
      </c>
    </row>
    <row r="653" spans="2:13" x14ac:dyDescent="0.2">
      <c r="B653"/>
      <c r="D653"/>
      <c r="E653"/>
      <c r="F653"/>
      <c r="L653" s="45">
        <v>0.60190972222222217</v>
      </c>
      <c r="M653" s="10">
        <v>1</v>
      </c>
    </row>
    <row r="654" spans="2:13" x14ac:dyDescent="0.2">
      <c r="B654"/>
      <c r="D654"/>
      <c r="E654"/>
      <c r="F654"/>
      <c r="L654" s="45">
        <v>0.60945601851851849</v>
      </c>
      <c r="M654" s="10">
        <v>1</v>
      </c>
    </row>
    <row r="655" spans="2:13" x14ac:dyDescent="0.2">
      <c r="B655"/>
      <c r="D655"/>
      <c r="E655"/>
      <c r="F655"/>
      <c r="L655" s="45">
        <v>0.60972222222222217</v>
      </c>
      <c r="M655" s="10">
        <v>1</v>
      </c>
    </row>
    <row r="656" spans="2:13" x14ac:dyDescent="0.2">
      <c r="B656"/>
      <c r="D656"/>
      <c r="E656"/>
      <c r="F656"/>
      <c r="L656" s="45">
        <v>0.61023148148148143</v>
      </c>
      <c r="M656" s="10">
        <v>1</v>
      </c>
    </row>
    <row r="657" spans="2:13" x14ac:dyDescent="0.2">
      <c r="B657"/>
      <c r="D657"/>
      <c r="E657"/>
      <c r="F657"/>
      <c r="L657" s="45">
        <v>0.61259259259259258</v>
      </c>
      <c r="M657" s="10">
        <v>1</v>
      </c>
    </row>
    <row r="658" spans="2:13" x14ac:dyDescent="0.2">
      <c r="B658"/>
      <c r="D658"/>
      <c r="E658"/>
      <c r="F658"/>
      <c r="L658" s="45">
        <v>0.61260416666666673</v>
      </c>
      <c r="M658" s="10">
        <v>1</v>
      </c>
    </row>
    <row r="659" spans="2:13" x14ac:dyDescent="0.2">
      <c r="B659"/>
      <c r="D659"/>
      <c r="E659"/>
      <c r="F659"/>
      <c r="L659" s="45">
        <v>0.61283564814814817</v>
      </c>
      <c r="M659" s="10">
        <v>1</v>
      </c>
    </row>
    <row r="660" spans="2:13" x14ac:dyDescent="0.2">
      <c r="B660"/>
      <c r="D660"/>
      <c r="E660"/>
      <c r="F660"/>
      <c r="L660" s="45">
        <v>0.61285879629629625</v>
      </c>
      <c r="M660" s="10">
        <v>1</v>
      </c>
    </row>
    <row r="661" spans="2:13" x14ac:dyDescent="0.2">
      <c r="B661"/>
      <c r="D661"/>
      <c r="E661"/>
      <c r="F661"/>
      <c r="L661" s="45">
        <v>0.61293981481481474</v>
      </c>
      <c r="M661" s="10">
        <v>1</v>
      </c>
    </row>
    <row r="662" spans="2:13" x14ac:dyDescent="0.2">
      <c r="B662"/>
      <c r="D662"/>
      <c r="E662"/>
      <c r="F662"/>
      <c r="L662" s="45">
        <v>0.61371527777777779</v>
      </c>
      <c r="M662" s="10">
        <v>1</v>
      </c>
    </row>
    <row r="663" spans="2:13" x14ac:dyDescent="0.2">
      <c r="B663"/>
      <c r="D663"/>
      <c r="E663"/>
      <c r="F663"/>
      <c r="L663" s="45">
        <v>0.61398148148148146</v>
      </c>
      <c r="M663" s="10">
        <v>1</v>
      </c>
    </row>
    <row r="664" spans="2:13" x14ac:dyDescent="0.2">
      <c r="B664"/>
      <c r="D664"/>
      <c r="E664"/>
      <c r="F664"/>
      <c r="L664" s="45">
        <v>0.61745370370370367</v>
      </c>
      <c r="M664" s="10">
        <v>1</v>
      </c>
    </row>
    <row r="665" spans="2:13" x14ac:dyDescent="0.2">
      <c r="B665"/>
      <c r="D665"/>
      <c r="E665"/>
      <c r="F665"/>
      <c r="L665" s="45">
        <v>0.61776620370370372</v>
      </c>
      <c r="M665" s="10">
        <v>1</v>
      </c>
    </row>
    <row r="666" spans="2:13" x14ac:dyDescent="0.2">
      <c r="B666"/>
      <c r="D666"/>
      <c r="E666"/>
      <c r="F666"/>
      <c r="L666" s="45">
        <v>0.61812500000000004</v>
      </c>
      <c r="M666" s="10">
        <v>1</v>
      </c>
    </row>
    <row r="667" spans="2:13" x14ac:dyDescent="0.2">
      <c r="B667"/>
      <c r="D667"/>
      <c r="E667"/>
      <c r="F667"/>
      <c r="L667" s="45">
        <v>0.61942129629629628</v>
      </c>
      <c r="M667" s="10">
        <v>1</v>
      </c>
    </row>
    <row r="668" spans="2:13" x14ac:dyDescent="0.2">
      <c r="B668"/>
      <c r="D668"/>
      <c r="E668"/>
      <c r="F668"/>
      <c r="L668" s="45">
        <v>0.6194560185185185</v>
      </c>
      <c r="M668" s="10">
        <v>1</v>
      </c>
    </row>
    <row r="669" spans="2:13" x14ac:dyDescent="0.2">
      <c r="B669"/>
      <c r="D669"/>
      <c r="E669"/>
      <c r="F669"/>
      <c r="L669" s="45">
        <v>0.62013888888888891</v>
      </c>
      <c r="M669" s="10">
        <v>1</v>
      </c>
    </row>
    <row r="670" spans="2:13" x14ac:dyDescent="0.2">
      <c r="B670"/>
      <c r="D670"/>
      <c r="E670"/>
      <c r="F670"/>
      <c r="L670" s="45">
        <v>0.62033564814814812</v>
      </c>
      <c r="M670" s="10">
        <v>1</v>
      </c>
    </row>
    <row r="671" spans="2:13" x14ac:dyDescent="0.2">
      <c r="B671"/>
      <c r="D671"/>
      <c r="E671"/>
      <c r="F671"/>
      <c r="L671" s="45">
        <v>0.62111111111111106</v>
      </c>
      <c r="M671" s="10">
        <v>1</v>
      </c>
    </row>
    <row r="672" spans="2:13" x14ac:dyDescent="0.2">
      <c r="B672"/>
      <c r="D672"/>
      <c r="E672"/>
      <c r="F672"/>
      <c r="L672" s="45">
        <v>0.62254629629629632</v>
      </c>
      <c r="M672" s="10">
        <v>1</v>
      </c>
    </row>
    <row r="673" spans="2:13" x14ac:dyDescent="0.2">
      <c r="B673"/>
      <c r="D673"/>
      <c r="E673"/>
      <c r="F673"/>
      <c r="L673" s="45">
        <v>0.62314814814814812</v>
      </c>
      <c r="M673" s="10">
        <v>1</v>
      </c>
    </row>
    <row r="674" spans="2:13" x14ac:dyDescent="0.2">
      <c r="B674"/>
      <c r="D674"/>
      <c r="E674"/>
      <c r="F674"/>
      <c r="L674" s="45">
        <v>0.62317129629629631</v>
      </c>
      <c r="M674" s="10">
        <v>1</v>
      </c>
    </row>
    <row r="675" spans="2:13" x14ac:dyDescent="0.2">
      <c r="B675"/>
      <c r="D675"/>
      <c r="E675"/>
      <c r="F675"/>
      <c r="L675" s="45">
        <v>0.62474537037037037</v>
      </c>
      <c r="M675" s="10">
        <v>1</v>
      </c>
    </row>
    <row r="676" spans="2:13" x14ac:dyDescent="0.2">
      <c r="B676"/>
      <c r="D676"/>
      <c r="E676"/>
      <c r="F676"/>
      <c r="L676" s="45">
        <v>0.62600694444444438</v>
      </c>
      <c r="M676" s="10">
        <v>1</v>
      </c>
    </row>
    <row r="677" spans="2:13" x14ac:dyDescent="0.2">
      <c r="B677"/>
      <c r="D677"/>
      <c r="E677"/>
      <c r="F677"/>
      <c r="L677" s="45">
        <v>0.62745370370370368</v>
      </c>
      <c r="M677" s="10">
        <v>1</v>
      </c>
    </row>
    <row r="678" spans="2:13" x14ac:dyDescent="0.2">
      <c r="B678"/>
      <c r="D678"/>
      <c r="E678"/>
      <c r="F678"/>
      <c r="L678" s="45">
        <v>0.62915509259259261</v>
      </c>
      <c r="M678" s="10">
        <v>1</v>
      </c>
    </row>
    <row r="679" spans="2:13" x14ac:dyDescent="0.2">
      <c r="B679"/>
      <c r="D679"/>
      <c r="E679"/>
      <c r="F679"/>
      <c r="L679" s="45">
        <v>0.63033564814814813</v>
      </c>
      <c r="M679" s="10">
        <v>1</v>
      </c>
    </row>
    <row r="680" spans="2:13" x14ac:dyDescent="0.2">
      <c r="B680"/>
      <c r="D680"/>
      <c r="E680"/>
      <c r="F680"/>
      <c r="L680" s="45">
        <v>0.63077546296296294</v>
      </c>
      <c r="M680" s="10">
        <v>1</v>
      </c>
    </row>
    <row r="681" spans="2:13" x14ac:dyDescent="0.2">
      <c r="B681"/>
      <c r="D681"/>
      <c r="E681"/>
      <c r="F681"/>
      <c r="L681" s="45">
        <v>0.63086805555555558</v>
      </c>
      <c r="M681" s="10">
        <v>1</v>
      </c>
    </row>
    <row r="682" spans="2:13" x14ac:dyDescent="0.2">
      <c r="B682"/>
      <c r="D682"/>
      <c r="E682"/>
      <c r="F682"/>
      <c r="L682" s="45">
        <v>0.63092592592592589</v>
      </c>
      <c r="M682" s="10">
        <v>1</v>
      </c>
    </row>
    <row r="683" spans="2:13" x14ac:dyDescent="0.2">
      <c r="B683"/>
      <c r="D683"/>
      <c r="E683"/>
      <c r="F683"/>
      <c r="L683" s="45">
        <v>0.63215277777777779</v>
      </c>
      <c r="M683" s="10">
        <v>1</v>
      </c>
    </row>
    <row r="684" spans="2:13" x14ac:dyDescent="0.2">
      <c r="B684"/>
      <c r="D684"/>
      <c r="E684"/>
      <c r="F684"/>
      <c r="L684" s="45">
        <v>0.63293981481481476</v>
      </c>
      <c r="M684" s="10">
        <v>1</v>
      </c>
    </row>
    <row r="685" spans="2:13" x14ac:dyDescent="0.2">
      <c r="B685"/>
      <c r="D685"/>
      <c r="E685"/>
      <c r="F685"/>
      <c r="L685" s="45">
        <v>0.63593749999999993</v>
      </c>
      <c r="M685" s="10">
        <v>1</v>
      </c>
    </row>
    <row r="686" spans="2:13" x14ac:dyDescent="0.2">
      <c r="B686"/>
      <c r="D686"/>
      <c r="E686"/>
      <c r="F686"/>
      <c r="L686" s="45">
        <v>0.63664351851851853</v>
      </c>
      <c r="M686" s="10">
        <v>1</v>
      </c>
    </row>
    <row r="687" spans="2:13" x14ac:dyDescent="0.2">
      <c r="B687"/>
      <c r="D687"/>
      <c r="E687"/>
      <c r="F687"/>
      <c r="L687" s="45">
        <v>0.63672453703703702</v>
      </c>
      <c r="M687" s="10">
        <v>1</v>
      </c>
    </row>
    <row r="688" spans="2:13" x14ac:dyDescent="0.2">
      <c r="B688"/>
      <c r="D688"/>
      <c r="E688"/>
      <c r="F688"/>
      <c r="L688" s="45">
        <v>0.63686342592592593</v>
      </c>
      <c r="M688" s="10">
        <v>1</v>
      </c>
    </row>
    <row r="689" spans="2:13" x14ac:dyDescent="0.2">
      <c r="B689"/>
      <c r="D689"/>
      <c r="E689"/>
      <c r="F689"/>
      <c r="L689" s="45">
        <v>0.6383564814814815</v>
      </c>
      <c r="M689" s="10">
        <v>1</v>
      </c>
    </row>
    <row r="690" spans="2:13" x14ac:dyDescent="0.2">
      <c r="B690"/>
      <c r="D690"/>
      <c r="E690"/>
      <c r="F690"/>
      <c r="L690" s="45">
        <v>0.63837962962962969</v>
      </c>
      <c r="M690" s="10">
        <v>1</v>
      </c>
    </row>
    <row r="691" spans="2:13" x14ac:dyDescent="0.2">
      <c r="B691"/>
      <c r="D691"/>
      <c r="E691"/>
      <c r="F691"/>
      <c r="L691" s="45">
        <v>0.6388773148148148</v>
      </c>
      <c r="M691" s="10">
        <v>1</v>
      </c>
    </row>
    <row r="692" spans="2:13" x14ac:dyDescent="0.2">
      <c r="B692"/>
      <c r="D692"/>
      <c r="E692"/>
      <c r="F692"/>
      <c r="L692" s="45">
        <v>0.63920138888888889</v>
      </c>
      <c r="M692" s="10">
        <v>1</v>
      </c>
    </row>
    <row r="693" spans="2:13" x14ac:dyDescent="0.2">
      <c r="B693"/>
      <c r="D693"/>
      <c r="E693"/>
      <c r="F693"/>
      <c r="L693" s="45">
        <v>0.63993055555555556</v>
      </c>
      <c r="M693" s="10">
        <v>1</v>
      </c>
    </row>
    <row r="694" spans="2:13" x14ac:dyDescent="0.2">
      <c r="B694"/>
      <c r="D694"/>
      <c r="E694"/>
      <c r="F694"/>
      <c r="L694" s="45">
        <v>0.64011574074074074</v>
      </c>
      <c r="M694" s="10">
        <v>1</v>
      </c>
    </row>
    <row r="695" spans="2:13" x14ac:dyDescent="0.2">
      <c r="B695"/>
      <c r="D695"/>
      <c r="E695"/>
      <c r="F695"/>
      <c r="L695" s="45">
        <v>0.64043981481481482</v>
      </c>
      <c r="M695" s="10">
        <v>1</v>
      </c>
    </row>
    <row r="696" spans="2:13" x14ac:dyDescent="0.2">
      <c r="B696"/>
      <c r="D696"/>
      <c r="E696"/>
      <c r="F696"/>
      <c r="L696" s="45">
        <v>0.64096064814814813</v>
      </c>
      <c r="M696" s="10">
        <v>1</v>
      </c>
    </row>
    <row r="697" spans="2:13" x14ac:dyDescent="0.2">
      <c r="B697"/>
      <c r="D697"/>
      <c r="E697"/>
      <c r="F697"/>
      <c r="L697" s="45">
        <v>0.64165509259259257</v>
      </c>
      <c r="M697" s="10">
        <v>1</v>
      </c>
    </row>
    <row r="698" spans="2:13" x14ac:dyDescent="0.2">
      <c r="B698"/>
      <c r="D698"/>
      <c r="E698"/>
      <c r="F698"/>
      <c r="L698" s="45">
        <v>0.64208333333333334</v>
      </c>
      <c r="M698" s="10">
        <v>1</v>
      </c>
    </row>
    <row r="699" spans="2:13" x14ac:dyDescent="0.2">
      <c r="B699"/>
      <c r="D699"/>
      <c r="E699"/>
      <c r="F699"/>
      <c r="L699" s="45">
        <v>0.64302083333333326</v>
      </c>
      <c r="M699" s="10">
        <v>1</v>
      </c>
    </row>
    <row r="700" spans="2:13" x14ac:dyDescent="0.2">
      <c r="B700"/>
      <c r="D700"/>
      <c r="E700"/>
      <c r="F700"/>
      <c r="L700" s="45">
        <v>0.64368055555555559</v>
      </c>
      <c r="M700" s="10">
        <v>1</v>
      </c>
    </row>
    <row r="701" spans="2:13" x14ac:dyDescent="0.2">
      <c r="B701"/>
      <c r="D701"/>
      <c r="E701"/>
      <c r="F701"/>
      <c r="L701" s="45">
        <v>0.64751157407407411</v>
      </c>
      <c r="M701" s="10">
        <v>1</v>
      </c>
    </row>
    <row r="702" spans="2:13" x14ac:dyDescent="0.2">
      <c r="B702"/>
      <c r="D702"/>
      <c r="E702"/>
      <c r="F702"/>
      <c r="L702" s="45">
        <v>0.65072916666666669</v>
      </c>
      <c r="M702" s="10">
        <v>1</v>
      </c>
    </row>
    <row r="703" spans="2:13" x14ac:dyDescent="0.2">
      <c r="B703"/>
      <c r="D703"/>
      <c r="E703"/>
      <c r="F703"/>
      <c r="L703" s="45">
        <v>0.65181712962962968</v>
      </c>
      <c r="M703" s="10">
        <v>1</v>
      </c>
    </row>
    <row r="704" spans="2:13" x14ac:dyDescent="0.2">
      <c r="B704"/>
      <c r="D704"/>
      <c r="E704"/>
      <c r="F704"/>
      <c r="L704" s="45">
        <v>0.6526967592592593</v>
      </c>
      <c r="M704" s="10">
        <v>1</v>
      </c>
    </row>
    <row r="705" spans="2:13" x14ac:dyDescent="0.2">
      <c r="B705"/>
      <c r="D705"/>
      <c r="E705"/>
      <c r="F705"/>
      <c r="L705" s="45">
        <v>0.65459490740740744</v>
      </c>
      <c r="M705" s="10">
        <v>1</v>
      </c>
    </row>
    <row r="706" spans="2:13" x14ac:dyDescent="0.2">
      <c r="B706"/>
      <c r="D706"/>
      <c r="E706"/>
      <c r="F706"/>
      <c r="L706" s="45">
        <v>0.65576388888888892</v>
      </c>
      <c r="M706" s="10">
        <v>1</v>
      </c>
    </row>
    <row r="707" spans="2:13" x14ac:dyDescent="0.2">
      <c r="B707"/>
      <c r="D707"/>
      <c r="E707"/>
      <c r="F707"/>
      <c r="L707" s="45">
        <v>0.65582175925925923</v>
      </c>
      <c r="M707" s="10">
        <v>1</v>
      </c>
    </row>
    <row r="708" spans="2:13" x14ac:dyDescent="0.2">
      <c r="B708"/>
      <c r="D708"/>
      <c r="E708"/>
      <c r="F708"/>
      <c r="L708" s="45">
        <v>0.65640046296296295</v>
      </c>
      <c r="M708" s="10">
        <v>1</v>
      </c>
    </row>
    <row r="709" spans="2:13" x14ac:dyDescent="0.2">
      <c r="B709"/>
      <c r="D709"/>
      <c r="E709"/>
      <c r="F709"/>
      <c r="L709" s="45">
        <v>0.65696759259259252</v>
      </c>
      <c r="M709" s="10">
        <v>1</v>
      </c>
    </row>
    <row r="710" spans="2:13" x14ac:dyDescent="0.2">
      <c r="B710"/>
      <c r="D710"/>
      <c r="E710"/>
      <c r="F710"/>
      <c r="L710" s="45">
        <v>0.6570138888888889</v>
      </c>
      <c r="M710" s="10">
        <v>1</v>
      </c>
    </row>
    <row r="711" spans="2:13" x14ac:dyDescent="0.2">
      <c r="B711"/>
      <c r="D711"/>
      <c r="E711"/>
      <c r="F711"/>
      <c r="L711" s="45">
        <v>0.65908564814814818</v>
      </c>
      <c r="M711" s="10">
        <v>1</v>
      </c>
    </row>
    <row r="712" spans="2:13" x14ac:dyDescent="0.2">
      <c r="B712"/>
      <c r="D712"/>
      <c r="E712"/>
      <c r="F712"/>
      <c r="L712" s="45">
        <v>0.65993055555555558</v>
      </c>
      <c r="M712" s="10">
        <v>1</v>
      </c>
    </row>
    <row r="713" spans="2:13" x14ac:dyDescent="0.2">
      <c r="B713"/>
      <c r="D713"/>
      <c r="E713"/>
      <c r="F713"/>
      <c r="L713" s="45">
        <v>0.66025462962962966</v>
      </c>
      <c r="M713" s="10">
        <v>1</v>
      </c>
    </row>
    <row r="714" spans="2:13" x14ac:dyDescent="0.2">
      <c r="B714"/>
      <c r="D714"/>
      <c r="E714"/>
      <c r="F714"/>
      <c r="L714" s="45">
        <v>0.66188657407407414</v>
      </c>
      <c r="M714" s="10">
        <v>1</v>
      </c>
    </row>
    <row r="715" spans="2:13" x14ac:dyDescent="0.2">
      <c r="B715"/>
      <c r="D715"/>
      <c r="E715"/>
      <c r="F715"/>
      <c r="L715" s="45">
        <v>0.66221064814814812</v>
      </c>
      <c r="M715" s="10">
        <v>1</v>
      </c>
    </row>
    <row r="716" spans="2:13" x14ac:dyDescent="0.2">
      <c r="B716"/>
      <c r="D716"/>
      <c r="E716"/>
      <c r="F716"/>
      <c r="L716" s="45">
        <v>0.66537037037037039</v>
      </c>
      <c r="M716" s="10">
        <v>1</v>
      </c>
    </row>
    <row r="717" spans="2:13" x14ac:dyDescent="0.2">
      <c r="B717"/>
      <c r="D717"/>
      <c r="E717"/>
      <c r="F717"/>
      <c r="L717" s="45">
        <v>0.66641203703703711</v>
      </c>
      <c r="M717" s="10">
        <v>1</v>
      </c>
    </row>
    <row r="718" spans="2:13" x14ac:dyDescent="0.2">
      <c r="B718"/>
      <c r="D718"/>
      <c r="E718"/>
      <c r="F718"/>
      <c r="L718" s="45">
        <v>0.66659722222222217</v>
      </c>
      <c r="M718" s="10">
        <v>1</v>
      </c>
    </row>
    <row r="719" spans="2:13" x14ac:dyDescent="0.2">
      <c r="B719"/>
      <c r="D719"/>
      <c r="E719"/>
      <c r="F719"/>
      <c r="L719" s="45">
        <v>0.66759259259259263</v>
      </c>
      <c r="M719" s="10">
        <v>1</v>
      </c>
    </row>
    <row r="720" spans="2:13" x14ac:dyDescent="0.2">
      <c r="B720"/>
      <c r="D720"/>
      <c r="E720"/>
      <c r="F720"/>
      <c r="L720" s="45">
        <v>0.66895833333333332</v>
      </c>
      <c r="M720" s="10">
        <v>1</v>
      </c>
    </row>
    <row r="721" spans="2:13" x14ac:dyDescent="0.2">
      <c r="B721"/>
      <c r="D721"/>
      <c r="E721"/>
      <c r="F721"/>
      <c r="L721" s="45">
        <v>0.6693634259259259</v>
      </c>
      <c r="M721" s="10">
        <v>1</v>
      </c>
    </row>
    <row r="722" spans="2:13" x14ac:dyDescent="0.2">
      <c r="B722"/>
      <c r="D722"/>
      <c r="E722"/>
      <c r="F722"/>
      <c r="L722" s="45">
        <v>0.67243055555555553</v>
      </c>
      <c r="M722" s="10">
        <v>1</v>
      </c>
    </row>
    <row r="723" spans="2:13" x14ac:dyDescent="0.2">
      <c r="B723"/>
      <c r="D723"/>
      <c r="E723"/>
      <c r="F723"/>
      <c r="L723" s="45">
        <v>0.67256944444444444</v>
      </c>
      <c r="M723" s="10">
        <v>1</v>
      </c>
    </row>
    <row r="724" spans="2:13" x14ac:dyDescent="0.2">
      <c r="B724"/>
      <c r="D724"/>
      <c r="E724"/>
      <c r="F724"/>
      <c r="L724" s="45">
        <v>0.67356481481481489</v>
      </c>
      <c r="M724" s="10">
        <v>1</v>
      </c>
    </row>
    <row r="725" spans="2:13" x14ac:dyDescent="0.2">
      <c r="B725"/>
      <c r="D725"/>
      <c r="E725"/>
      <c r="F725"/>
      <c r="L725" s="45">
        <v>0.6740046296296297</v>
      </c>
      <c r="M725" s="10">
        <v>1</v>
      </c>
    </row>
    <row r="726" spans="2:13" x14ac:dyDescent="0.2">
      <c r="B726"/>
      <c r="D726"/>
      <c r="E726"/>
      <c r="F726"/>
      <c r="L726" s="45">
        <v>0.67609953703703696</v>
      </c>
      <c r="M726" s="10">
        <v>1</v>
      </c>
    </row>
    <row r="727" spans="2:13" x14ac:dyDescent="0.2">
      <c r="B727"/>
      <c r="D727"/>
      <c r="E727"/>
      <c r="F727"/>
      <c r="L727" s="45">
        <v>0.67748842592592595</v>
      </c>
      <c r="M727" s="10">
        <v>1</v>
      </c>
    </row>
    <row r="728" spans="2:13" x14ac:dyDescent="0.2">
      <c r="B728"/>
      <c r="D728"/>
      <c r="E728"/>
      <c r="F728"/>
      <c r="L728" s="45">
        <v>0.67905092592592586</v>
      </c>
      <c r="M728" s="10">
        <v>1</v>
      </c>
    </row>
    <row r="729" spans="2:13" x14ac:dyDescent="0.2">
      <c r="B729"/>
      <c r="D729"/>
      <c r="E729"/>
      <c r="F729"/>
      <c r="L729" s="45">
        <v>0.67928240740740742</v>
      </c>
      <c r="M729" s="10">
        <v>1</v>
      </c>
    </row>
    <row r="730" spans="2:13" x14ac:dyDescent="0.2">
      <c r="B730"/>
      <c r="D730"/>
      <c r="E730"/>
      <c r="F730"/>
      <c r="L730" s="45">
        <v>0.67940972222222218</v>
      </c>
      <c r="M730" s="10">
        <v>1</v>
      </c>
    </row>
    <row r="731" spans="2:13" x14ac:dyDescent="0.2">
      <c r="B731"/>
      <c r="D731"/>
      <c r="E731"/>
      <c r="F731"/>
      <c r="L731" s="45">
        <v>0.67959490740740736</v>
      </c>
      <c r="M731" s="10">
        <v>1</v>
      </c>
    </row>
    <row r="732" spans="2:13" x14ac:dyDescent="0.2">
      <c r="B732"/>
      <c r="D732"/>
      <c r="E732"/>
      <c r="F732"/>
      <c r="L732" s="45">
        <v>0.68012731481481481</v>
      </c>
      <c r="M732" s="10">
        <v>1</v>
      </c>
    </row>
    <row r="733" spans="2:13" x14ac:dyDescent="0.2">
      <c r="B733"/>
      <c r="D733"/>
      <c r="E733"/>
      <c r="F733"/>
      <c r="L733" s="45">
        <v>0.68128472222222225</v>
      </c>
      <c r="M733" s="10">
        <v>1</v>
      </c>
    </row>
    <row r="734" spans="2:13" x14ac:dyDescent="0.2">
      <c r="B734"/>
      <c r="D734"/>
      <c r="E734"/>
      <c r="F734"/>
      <c r="L734" s="45">
        <v>0.68133101851851852</v>
      </c>
      <c r="M734" s="10">
        <v>1</v>
      </c>
    </row>
    <row r="735" spans="2:13" x14ac:dyDescent="0.2">
      <c r="B735"/>
      <c r="D735"/>
      <c r="E735"/>
      <c r="F735"/>
      <c r="L735" s="45">
        <v>0.68361111111111106</v>
      </c>
      <c r="M735" s="10">
        <v>1</v>
      </c>
    </row>
    <row r="736" spans="2:13" x14ac:dyDescent="0.2">
      <c r="B736"/>
      <c r="D736"/>
      <c r="E736"/>
      <c r="F736"/>
      <c r="L736" s="45">
        <v>0.6868981481481482</v>
      </c>
      <c r="M736" s="10">
        <v>1</v>
      </c>
    </row>
    <row r="737" spans="2:13" x14ac:dyDescent="0.2">
      <c r="B737"/>
      <c r="D737"/>
      <c r="E737"/>
      <c r="F737"/>
      <c r="L737" s="45">
        <v>0.68784722222222217</v>
      </c>
      <c r="M737" s="10">
        <v>1</v>
      </c>
    </row>
    <row r="738" spans="2:13" x14ac:dyDescent="0.2">
      <c r="B738"/>
      <c r="D738"/>
      <c r="E738"/>
      <c r="F738"/>
      <c r="L738" s="45">
        <v>0.6883217592592592</v>
      </c>
      <c r="M738" s="10">
        <v>1</v>
      </c>
    </row>
    <row r="739" spans="2:13" x14ac:dyDescent="0.2">
      <c r="B739"/>
      <c r="D739"/>
      <c r="E739"/>
      <c r="F739"/>
      <c r="L739" s="45">
        <v>0.68840277777777781</v>
      </c>
      <c r="M739" s="10">
        <v>1</v>
      </c>
    </row>
    <row r="740" spans="2:13" x14ac:dyDescent="0.2">
      <c r="B740"/>
      <c r="D740"/>
      <c r="E740"/>
      <c r="F740"/>
      <c r="L740" s="45">
        <v>0.68876157407407401</v>
      </c>
      <c r="M740" s="10">
        <v>1</v>
      </c>
    </row>
    <row r="741" spans="2:13" x14ac:dyDescent="0.2">
      <c r="B741"/>
      <c r="D741"/>
      <c r="E741"/>
      <c r="F741"/>
      <c r="L741" s="45">
        <v>0.68905092592592598</v>
      </c>
      <c r="M741" s="10">
        <v>1</v>
      </c>
    </row>
    <row r="742" spans="2:13" x14ac:dyDescent="0.2">
      <c r="B742"/>
      <c r="D742"/>
      <c r="E742"/>
      <c r="F742"/>
      <c r="L742" s="45">
        <v>0.68995370370370368</v>
      </c>
      <c r="M742" s="10">
        <v>1</v>
      </c>
    </row>
    <row r="743" spans="2:13" x14ac:dyDescent="0.2">
      <c r="B743"/>
      <c r="D743"/>
      <c r="E743"/>
      <c r="F743"/>
      <c r="L743" s="45">
        <v>0.6902314814814815</v>
      </c>
      <c r="M743" s="10">
        <v>1</v>
      </c>
    </row>
    <row r="744" spans="2:13" x14ac:dyDescent="0.2">
      <c r="B744"/>
      <c r="D744"/>
      <c r="E744"/>
      <c r="F744"/>
      <c r="L744" s="45">
        <v>0.6932060185185186</v>
      </c>
      <c r="M744" s="10">
        <v>1</v>
      </c>
    </row>
    <row r="745" spans="2:13" x14ac:dyDescent="0.2">
      <c r="B745"/>
      <c r="D745"/>
      <c r="E745"/>
      <c r="F745"/>
      <c r="L745" s="45">
        <v>0.69537037037037042</v>
      </c>
      <c r="M745" s="10">
        <v>1</v>
      </c>
    </row>
    <row r="746" spans="2:13" x14ac:dyDescent="0.2">
      <c r="B746"/>
      <c r="D746"/>
      <c r="E746"/>
      <c r="F746"/>
      <c r="L746" s="45">
        <v>0.69547453703703699</v>
      </c>
      <c r="M746" s="10">
        <v>1</v>
      </c>
    </row>
    <row r="747" spans="2:13" x14ac:dyDescent="0.2">
      <c r="B747"/>
      <c r="D747"/>
      <c r="E747"/>
      <c r="F747"/>
      <c r="L747" s="45">
        <v>0.69572916666666673</v>
      </c>
      <c r="M747" s="10">
        <v>1</v>
      </c>
    </row>
    <row r="748" spans="2:13" x14ac:dyDescent="0.2">
      <c r="B748"/>
      <c r="D748"/>
      <c r="E748"/>
      <c r="F748"/>
      <c r="L748" s="45">
        <v>0.69587962962962957</v>
      </c>
      <c r="M748" s="10">
        <v>1</v>
      </c>
    </row>
    <row r="749" spans="2:13" x14ac:dyDescent="0.2">
      <c r="B749"/>
      <c r="D749"/>
      <c r="E749"/>
      <c r="F749"/>
      <c r="L749" s="45">
        <v>0.69635416666666661</v>
      </c>
      <c r="M749" s="10">
        <v>1</v>
      </c>
    </row>
    <row r="750" spans="2:13" x14ac:dyDescent="0.2">
      <c r="B750"/>
      <c r="D750"/>
      <c r="E750"/>
      <c r="F750"/>
      <c r="L750" s="45">
        <v>0.69664351851851858</v>
      </c>
      <c r="M750" s="10">
        <v>1</v>
      </c>
    </row>
    <row r="751" spans="2:13" x14ac:dyDescent="0.2">
      <c r="B751"/>
      <c r="D751"/>
      <c r="E751"/>
      <c r="F751"/>
      <c r="L751" s="45">
        <v>0.69798611111111108</v>
      </c>
      <c r="M751" s="10">
        <v>1</v>
      </c>
    </row>
    <row r="752" spans="2:13" x14ac:dyDescent="0.2">
      <c r="B752"/>
      <c r="D752"/>
      <c r="E752"/>
      <c r="F752"/>
      <c r="L752" s="45">
        <v>0.69809027777777777</v>
      </c>
      <c r="M752" s="10">
        <v>1</v>
      </c>
    </row>
    <row r="753" spans="2:13" x14ac:dyDescent="0.2">
      <c r="B753"/>
      <c r="D753"/>
      <c r="E753"/>
      <c r="F753"/>
      <c r="L753" s="45">
        <v>0.69831018518518517</v>
      </c>
      <c r="M753" s="10">
        <v>1</v>
      </c>
    </row>
    <row r="754" spans="2:13" x14ac:dyDescent="0.2">
      <c r="B754"/>
      <c r="D754"/>
      <c r="E754"/>
      <c r="F754"/>
      <c r="L754" s="45">
        <v>0.69839120370370367</v>
      </c>
      <c r="M754" s="10">
        <v>1</v>
      </c>
    </row>
    <row r="755" spans="2:13" x14ac:dyDescent="0.2">
      <c r="B755"/>
      <c r="D755"/>
      <c r="E755"/>
      <c r="F755"/>
      <c r="L755" s="45">
        <v>0.6995717592592593</v>
      </c>
      <c r="M755" s="10">
        <v>1</v>
      </c>
    </row>
    <row r="756" spans="2:13" x14ac:dyDescent="0.2">
      <c r="B756"/>
      <c r="D756"/>
      <c r="E756"/>
      <c r="F756"/>
      <c r="L756" s="45">
        <v>0.69990740740740742</v>
      </c>
      <c r="M756" s="10">
        <v>1</v>
      </c>
    </row>
    <row r="757" spans="2:13" x14ac:dyDescent="0.2">
      <c r="B757"/>
      <c r="D757"/>
      <c r="E757"/>
      <c r="F757"/>
      <c r="L757" s="45">
        <v>0.70070601851851855</v>
      </c>
      <c r="M757" s="10">
        <v>1</v>
      </c>
    </row>
    <row r="758" spans="2:13" x14ac:dyDescent="0.2">
      <c r="B758"/>
      <c r="D758"/>
      <c r="E758"/>
      <c r="F758"/>
      <c r="L758" s="45">
        <v>0.70107638888888879</v>
      </c>
      <c r="M758" s="10">
        <v>1</v>
      </c>
    </row>
    <row r="759" spans="2:13" x14ac:dyDescent="0.2">
      <c r="B759"/>
      <c r="D759"/>
      <c r="E759"/>
      <c r="F759"/>
      <c r="L759" s="45">
        <v>0.70115740740740751</v>
      </c>
      <c r="M759" s="10">
        <v>1</v>
      </c>
    </row>
    <row r="760" spans="2:13" x14ac:dyDescent="0.2">
      <c r="B760"/>
      <c r="D760"/>
      <c r="E760"/>
      <c r="F760"/>
      <c r="L760" s="45">
        <v>0.70281249999999995</v>
      </c>
      <c r="M760" s="10">
        <v>1</v>
      </c>
    </row>
    <row r="761" spans="2:13" x14ac:dyDescent="0.2">
      <c r="B761"/>
      <c r="D761"/>
      <c r="E761"/>
      <c r="F761"/>
      <c r="L761" s="45">
        <v>0.70539351851851861</v>
      </c>
      <c r="M761" s="10">
        <v>1</v>
      </c>
    </row>
    <row r="762" spans="2:13" x14ac:dyDescent="0.2">
      <c r="B762"/>
      <c r="D762"/>
      <c r="E762"/>
      <c r="F762"/>
      <c r="L762" s="45">
        <v>0.70570601851851855</v>
      </c>
      <c r="M762" s="10">
        <v>1</v>
      </c>
    </row>
    <row r="763" spans="2:13" x14ac:dyDescent="0.2">
      <c r="B763"/>
      <c r="D763"/>
      <c r="E763"/>
      <c r="F763"/>
      <c r="L763" s="45">
        <v>0.7063194444444445</v>
      </c>
      <c r="M763" s="10">
        <v>1</v>
      </c>
    </row>
    <row r="764" spans="2:13" x14ac:dyDescent="0.2">
      <c r="B764"/>
      <c r="D764"/>
      <c r="E764"/>
      <c r="F764"/>
      <c r="L764" s="45">
        <v>0.70655092592592583</v>
      </c>
      <c r="M764" s="10">
        <v>1</v>
      </c>
    </row>
    <row r="765" spans="2:13" x14ac:dyDescent="0.2">
      <c r="B765"/>
      <c r="D765"/>
      <c r="E765"/>
      <c r="F765"/>
      <c r="L765" s="45">
        <v>0.7069212962962963</v>
      </c>
      <c r="M765" s="10">
        <v>1</v>
      </c>
    </row>
    <row r="766" spans="2:13" x14ac:dyDescent="0.2">
      <c r="B766"/>
      <c r="D766"/>
      <c r="E766"/>
      <c r="F766"/>
      <c r="L766" s="45">
        <v>0.70707175925925936</v>
      </c>
      <c r="M766" s="10">
        <v>1</v>
      </c>
    </row>
    <row r="767" spans="2:13" x14ac:dyDescent="0.2">
      <c r="B767"/>
      <c r="D767"/>
      <c r="E767"/>
      <c r="F767"/>
      <c r="L767" s="45">
        <v>0.70721064814814805</v>
      </c>
      <c r="M767" s="10">
        <v>1</v>
      </c>
    </row>
    <row r="768" spans="2:13" x14ac:dyDescent="0.2">
      <c r="B768"/>
      <c r="D768"/>
      <c r="E768"/>
      <c r="F768"/>
      <c r="L768" s="45">
        <v>0.70766203703703701</v>
      </c>
      <c r="M768" s="10">
        <v>1</v>
      </c>
    </row>
    <row r="769" spans="2:13" x14ac:dyDescent="0.2">
      <c r="B769"/>
      <c r="D769"/>
      <c r="E769"/>
      <c r="F769"/>
      <c r="L769" s="45">
        <v>0.70929398148148148</v>
      </c>
      <c r="M769" s="10">
        <v>1</v>
      </c>
    </row>
    <row r="770" spans="2:13" x14ac:dyDescent="0.2">
      <c r="B770"/>
      <c r="D770"/>
      <c r="E770"/>
      <c r="F770"/>
      <c r="L770" s="45">
        <v>0.70951388888888889</v>
      </c>
      <c r="M770" s="10">
        <v>1</v>
      </c>
    </row>
    <row r="771" spans="2:13" x14ac:dyDescent="0.2">
      <c r="B771"/>
      <c r="D771"/>
      <c r="E771"/>
      <c r="F771"/>
      <c r="L771" s="45">
        <v>0.710474537037037</v>
      </c>
      <c r="M771" s="10">
        <v>1</v>
      </c>
    </row>
    <row r="772" spans="2:13" x14ac:dyDescent="0.2">
      <c r="B772"/>
      <c r="D772"/>
      <c r="E772"/>
      <c r="F772"/>
      <c r="L772" s="45">
        <v>0.71141203703703704</v>
      </c>
      <c r="M772" s="10">
        <v>1</v>
      </c>
    </row>
    <row r="773" spans="2:13" x14ac:dyDescent="0.2">
      <c r="B773"/>
      <c r="D773"/>
      <c r="E773"/>
      <c r="F773"/>
      <c r="L773" s="45">
        <v>0.71265046296296297</v>
      </c>
      <c r="M773" s="10">
        <v>1</v>
      </c>
    </row>
    <row r="774" spans="2:13" x14ac:dyDescent="0.2">
      <c r="B774"/>
      <c r="D774"/>
      <c r="E774"/>
      <c r="F774"/>
      <c r="L774" s="45">
        <v>0.71299768518518514</v>
      </c>
      <c r="M774" s="10">
        <v>1</v>
      </c>
    </row>
    <row r="775" spans="2:13" x14ac:dyDescent="0.2">
      <c r="B775"/>
      <c r="D775"/>
      <c r="E775"/>
      <c r="F775"/>
      <c r="L775" s="45">
        <v>0.71582175925925917</v>
      </c>
      <c r="M775" s="10">
        <v>1</v>
      </c>
    </row>
    <row r="776" spans="2:13" x14ac:dyDescent="0.2">
      <c r="B776"/>
      <c r="D776"/>
      <c r="E776"/>
      <c r="F776"/>
      <c r="L776" s="45">
        <v>0.71679398148148143</v>
      </c>
      <c r="M776" s="10">
        <v>1</v>
      </c>
    </row>
    <row r="777" spans="2:13" x14ac:dyDescent="0.2">
      <c r="B777"/>
      <c r="D777"/>
      <c r="E777"/>
      <c r="F777"/>
      <c r="L777" s="45">
        <v>0.71802083333333344</v>
      </c>
      <c r="M777" s="10">
        <v>1</v>
      </c>
    </row>
    <row r="778" spans="2:13" x14ac:dyDescent="0.2">
      <c r="B778"/>
      <c r="D778"/>
      <c r="E778"/>
      <c r="F778"/>
      <c r="L778" s="45">
        <v>0.71850694444444452</v>
      </c>
      <c r="M778" s="10">
        <v>1</v>
      </c>
    </row>
    <row r="779" spans="2:13" x14ac:dyDescent="0.2">
      <c r="B779"/>
      <c r="D779"/>
      <c r="E779"/>
      <c r="F779"/>
      <c r="L779" s="45">
        <v>0.71980324074074076</v>
      </c>
      <c r="M779" s="10">
        <v>1</v>
      </c>
    </row>
    <row r="780" spans="2:13" x14ac:dyDescent="0.2">
      <c r="B780"/>
      <c r="D780"/>
      <c r="E780"/>
      <c r="F780"/>
      <c r="L780" s="45">
        <v>0.72009259259259262</v>
      </c>
      <c r="M780" s="10">
        <v>1</v>
      </c>
    </row>
    <row r="781" spans="2:13" x14ac:dyDescent="0.2">
      <c r="B781"/>
      <c r="D781"/>
      <c r="E781"/>
      <c r="F781"/>
      <c r="L781" s="45">
        <v>0.72042824074074074</v>
      </c>
      <c r="M781" s="10">
        <v>1</v>
      </c>
    </row>
    <row r="782" spans="2:13" x14ac:dyDescent="0.2">
      <c r="B782"/>
      <c r="D782"/>
      <c r="E782"/>
      <c r="F782"/>
      <c r="L782" s="45">
        <v>0.7206597222222223</v>
      </c>
      <c r="M782" s="10">
        <v>1</v>
      </c>
    </row>
    <row r="783" spans="2:13" x14ac:dyDescent="0.2">
      <c r="B783"/>
      <c r="D783"/>
      <c r="E783"/>
      <c r="F783"/>
      <c r="L783" s="45">
        <v>0.72069444444444442</v>
      </c>
      <c r="M783" s="10">
        <v>1</v>
      </c>
    </row>
    <row r="784" spans="2:13" x14ac:dyDescent="0.2">
      <c r="B784"/>
      <c r="D784"/>
      <c r="E784"/>
      <c r="F784"/>
      <c r="L784" s="45">
        <v>0.72130787037037036</v>
      </c>
      <c r="M784" s="10">
        <v>1</v>
      </c>
    </row>
    <row r="785" spans="2:13" x14ac:dyDescent="0.2">
      <c r="B785"/>
      <c r="D785"/>
      <c r="E785"/>
      <c r="F785"/>
      <c r="L785" s="45">
        <v>0.72232638888888889</v>
      </c>
      <c r="M785" s="10">
        <v>1</v>
      </c>
    </row>
    <row r="786" spans="2:13" x14ac:dyDescent="0.2">
      <c r="B786"/>
      <c r="D786"/>
      <c r="E786"/>
      <c r="F786"/>
      <c r="L786" s="45">
        <v>0.72640046296296301</v>
      </c>
      <c r="M786" s="10">
        <v>1</v>
      </c>
    </row>
    <row r="787" spans="2:13" x14ac:dyDescent="0.2">
      <c r="B787"/>
      <c r="D787"/>
      <c r="E787"/>
      <c r="F787"/>
      <c r="L787" s="45">
        <v>0.72755787037037034</v>
      </c>
      <c r="M787" s="10">
        <v>1</v>
      </c>
    </row>
    <row r="788" spans="2:13" x14ac:dyDescent="0.2">
      <c r="B788"/>
      <c r="D788"/>
      <c r="E788"/>
      <c r="F788"/>
      <c r="L788" s="45">
        <v>0.72928240740740735</v>
      </c>
      <c r="M788" s="10">
        <v>1</v>
      </c>
    </row>
    <row r="789" spans="2:13" x14ac:dyDescent="0.2">
      <c r="B789"/>
      <c r="D789"/>
      <c r="E789"/>
      <c r="F789"/>
      <c r="L789" s="45">
        <v>0.7302777777777778</v>
      </c>
      <c r="M789" s="10">
        <v>1</v>
      </c>
    </row>
    <row r="790" spans="2:13" x14ac:dyDescent="0.2">
      <c r="B790"/>
      <c r="D790"/>
      <c r="E790"/>
      <c r="F790"/>
      <c r="L790" s="45">
        <v>0.73107638888888893</v>
      </c>
      <c r="M790" s="10">
        <v>1</v>
      </c>
    </row>
    <row r="791" spans="2:13" x14ac:dyDescent="0.2">
      <c r="B791"/>
      <c r="D791"/>
      <c r="E791"/>
      <c r="F791"/>
      <c r="L791" s="45">
        <v>0.73416666666666675</v>
      </c>
      <c r="M791" s="10">
        <v>1</v>
      </c>
    </row>
    <row r="792" spans="2:13" x14ac:dyDescent="0.2">
      <c r="B792"/>
      <c r="D792"/>
      <c r="E792"/>
      <c r="F792"/>
      <c r="L792" s="45">
        <v>0.73472222222222217</v>
      </c>
      <c r="M792" s="10">
        <v>1</v>
      </c>
    </row>
    <row r="793" spans="2:13" x14ac:dyDescent="0.2">
      <c r="B793"/>
      <c r="D793"/>
      <c r="E793"/>
      <c r="F793"/>
      <c r="L793" s="45">
        <v>0.73516203703703698</v>
      </c>
      <c r="M793" s="10">
        <v>1</v>
      </c>
    </row>
    <row r="794" spans="2:13" x14ac:dyDescent="0.2">
      <c r="B794"/>
      <c r="D794"/>
      <c r="E794"/>
      <c r="F794"/>
      <c r="L794" s="45">
        <v>0.73642361111111121</v>
      </c>
      <c r="M794" s="10">
        <v>1</v>
      </c>
    </row>
    <row r="795" spans="2:13" x14ac:dyDescent="0.2">
      <c r="B795"/>
      <c r="D795"/>
      <c r="E795"/>
      <c r="F795"/>
      <c r="L795" s="45">
        <v>0.73813657407407407</v>
      </c>
      <c r="M795" s="10">
        <v>1</v>
      </c>
    </row>
    <row r="796" spans="2:13" x14ac:dyDescent="0.2">
      <c r="B796"/>
      <c r="D796"/>
      <c r="E796"/>
      <c r="F796"/>
      <c r="L796" s="45">
        <v>0.73825231481481479</v>
      </c>
      <c r="M796" s="10">
        <v>1</v>
      </c>
    </row>
    <row r="797" spans="2:13" x14ac:dyDescent="0.2">
      <c r="B797"/>
      <c r="D797"/>
      <c r="E797"/>
      <c r="F797"/>
      <c r="L797" s="45">
        <v>0.73910879629629633</v>
      </c>
      <c r="M797" s="10">
        <v>1</v>
      </c>
    </row>
    <row r="798" spans="2:13" x14ac:dyDescent="0.2">
      <c r="B798"/>
      <c r="D798"/>
      <c r="E798"/>
      <c r="F798"/>
      <c r="L798" s="45">
        <v>0.73914351851851856</v>
      </c>
      <c r="M798" s="10">
        <v>1</v>
      </c>
    </row>
    <row r="799" spans="2:13" x14ac:dyDescent="0.2">
      <c r="B799"/>
      <c r="D799"/>
      <c r="E799"/>
      <c r="F799"/>
      <c r="L799" s="45">
        <v>0.74221064814814808</v>
      </c>
      <c r="M799" s="10">
        <v>1</v>
      </c>
    </row>
    <row r="800" spans="2:13" x14ac:dyDescent="0.2">
      <c r="B800"/>
      <c r="D800"/>
      <c r="E800"/>
      <c r="F800"/>
      <c r="L800" s="45">
        <v>0.74402777777777773</v>
      </c>
      <c r="M800" s="10">
        <v>1</v>
      </c>
    </row>
    <row r="801" spans="2:13" x14ac:dyDescent="0.2">
      <c r="B801"/>
      <c r="D801"/>
      <c r="E801"/>
      <c r="F801"/>
      <c r="L801" s="45">
        <v>0.74510416666666668</v>
      </c>
      <c r="M801" s="10">
        <v>1</v>
      </c>
    </row>
    <row r="802" spans="2:13" x14ac:dyDescent="0.2">
      <c r="B802"/>
      <c r="D802"/>
      <c r="E802"/>
      <c r="F802"/>
      <c r="L802" s="45">
        <v>0.74537037037037035</v>
      </c>
      <c r="M802" s="10">
        <v>1</v>
      </c>
    </row>
    <row r="803" spans="2:13" x14ac:dyDescent="0.2">
      <c r="B803"/>
      <c r="D803"/>
      <c r="E803"/>
      <c r="F803"/>
      <c r="L803" s="45">
        <v>0.74663194444444436</v>
      </c>
      <c r="M803" s="10">
        <v>1</v>
      </c>
    </row>
    <row r="804" spans="2:13" x14ac:dyDescent="0.2">
      <c r="B804"/>
      <c r="D804"/>
      <c r="E804"/>
      <c r="F804"/>
      <c r="L804" s="45">
        <v>0.74821759259259257</v>
      </c>
      <c r="M804" s="10">
        <v>1</v>
      </c>
    </row>
    <row r="805" spans="2:13" x14ac:dyDescent="0.2">
      <c r="B805"/>
      <c r="D805"/>
      <c r="E805"/>
      <c r="F805"/>
      <c r="L805" s="45">
        <v>0.74877314814814822</v>
      </c>
      <c r="M805" s="10">
        <v>1</v>
      </c>
    </row>
    <row r="806" spans="2:13" x14ac:dyDescent="0.2">
      <c r="B806"/>
      <c r="D806"/>
      <c r="E806"/>
      <c r="F806"/>
      <c r="L806" s="45">
        <v>0.74878472222222225</v>
      </c>
      <c r="M806" s="10">
        <v>1</v>
      </c>
    </row>
    <row r="807" spans="2:13" x14ac:dyDescent="0.2">
      <c r="B807"/>
      <c r="D807"/>
      <c r="E807"/>
      <c r="F807"/>
      <c r="L807" s="45">
        <v>0.74952546296296296</v>
      </c>
      <c r="M807" s="10">
        <v>1</v>
      </c>
    </row>
    <row r="808" spans="2:13" x14ac:dyDescent="0.2">
      <c r="B808"/>
      <c r="D808"/>
      <c r="E808"/>
      <c r="F808"/>
      <c r="L808" s="45">
        <v>0.75141203703703707</v>
      </c>
      <c r="M808" s="10">
        <v>1</v>
      </c>
    </row>
    <row r="809" spans="2:13" x14ac:dyDescent="0.2">
      <c r="B809"/>
      <c r="D809"/>
      <c r="E809"/>
      <c r="F809"/>
      <c r="L809" s="45">
        <v>0.75364583333333324</v>
      </c>
      <c r="M809" s="10">
        <v>1</v>
      </c>
    </row>
    <row r="810" spans="2:13" x14ac:dyDescent="0.2">
      <c r="B810"/>
      <c r="D810"/>
      <c r="E810"/>
      <c r="F810"/>
      <c r="L810" s="45">
        <v>0.75604166666666661</v>
      </c>
      <c r="M810" s="10">
        <v>1</v>
      </c>
    </row>
    <row r="811" spans="2:13" x14ac:dyDescent="0.2">
      <c r="B811"/>
      <c r="D811"/>
      <c r="E811"/>
      <c r="F811"/>
      <c r="L811" s="45">
        <v>0.75826388888888896</v>
      </c>
      <c r="M811" s="10">
        <v>1</v>
      </c>
    </row>
    <row r="812" spans="2:13" x14ac:dyDescent="0.2">
      <c r="B812"/>
      <c r="D812"/>
      <c r="E812"/>
      <c r="F812"/>
      <c r="L812" s="45">
        <v>0.75890046296296287</v>
      </c>
      <c r="M812" s="10">
        <v>1</v>
      </c>
    </row>
    <row r="813" spans="2:13" x14ac:dyDescent="0.2">
      <c r="B813"/>
      <c r="D813"/>
      <c r="E813"/>
      <c r="F813"/>
      <c r="L813" s="45">
        <v>0.75918981481481485</v>
      </c>
      <c r="M813" s="10">
        <v>1</v>
      </c>
    </row>
    <row r="814" spans="2:13" x14ac:dyDescent="0.2">
      <c r="B814"/>
      <c r="D814"/>
      <c r="E814"/>
      <c r="F814"/>
      <c r="L814" s="45">
        <v>0.75986111111111121</v>
      </c>
      <c r="M814" s="10">
        <v>1</v>
      </c>
    </row>
    <row r="815" spans="2:13" x14ac:dyDescent="0.2">
      <c r="B815"/>
      <c r="D815"/>
      <c r="E815"/>
      <c r="F815"/>
      <c r="L815" s="45">
        <v>0.7622916666666667</v>
      </c>
      <c r="M815" s="10">
        <v>1</v>
      </c>
    </row>
    <row r="816" spans="2:13" x14ac:dyDescent="0.2">
      <c r="B816"/>
      <c r="D816"/>
      <c r="E816"/>
      <c r="F816"/>
      <c r="L816" s="45">
        <v>0.76261574074074068</v>
      </c>
      <c r="M816" s="10">
        <v>1</v>
      </c>
    </row>
    <row r="817" spans="2:13" x14ac:dyDescent="0.2">
      <c r="B817"/>
      <c r="D817"/>
      <c r="E817"/>
      <c r="F817"/>
      <c r="L817" s="45">
        <v>0.76329861111111119</v>
      </c>
      <c r="M817" s="10">
        <v>1</v>
      </c>
    </row>
    <row r="818" spans="2:13" x14ac:dyDescent="0.2">
      <c r="B818"/>
      <c r="D818"/>
      <c r="E818"/>
      <c r="F818"/>
      <c r="L818" s="45">
        <v>0.76479166666666665</v>
      </c>
      <c r="M818" s="10">
        <v>1</v>
      </c>
    </row>
    <row r="819" spans="2:13" x14ac:dyDescent="0.2">
      <c r="B819"/>
      <c r="D819"/>
      <c r="E819"/>
      <c r="F819"/>
      <c r="L819" s="45">
        <v>0.76495370370370364</v>
      </c>
      <c r="M819" s="10">
        <v>1</v>
      </c>
    </row>
    <row r="820" spans="2:13" x14ac:dyDescent="0.2">
      <c r="B820"/>
      <c r="D820"/>
      <c r="E820"/>
      <c r="F820"/>
      <c r="L820" s="45">
        <v>0.76626157407407414</v>
      </c>
      <c r="M820" s="10">
        <v>1</v>
      </c>
    </row>
    <row r="821" spans="2:13" x14ac:dyDescent="0.2">
      <c r="B821"/>
      <c r="D821"/>
      <c r="E821"/>
      <c r="F821"/>
      <c r="L821" s="45">
        <v>0.76642361111111112</v>
      </c>
      <c r="M821" s="10">
        <v>1</v>
      </c>
    </row>
    <row r="822" spans="2:13" x14ac:dyDescent="0.2">
      <c r="B822"/>
      <c r="D822"/>
      <c r="E822"/>
      <c r="F822"/>
      <c r="L822" s="45">
        <v>0.76776620370370363</v>
      </c>
      <c r="M822" s="10">
        <v>1</v>
      </c>
    </row>
    <row r="823" spans="2:13" x14ac:dyDescent="0.2">
      <c r="B823"/>
      <c r="D823"/>
      <c r="E823"/>
      <c r="F823"/>
      <c r="L823" s="45">
        <v>0.76871527777777782</v>
      </c>
      <c r="M823" s="10">
        <v>1</v>
      </c>
    </row>
    <row r="824" spans="2:13" x14ac:dyDescent="0.2">
      <c r="B824"/>
      <c r="D824"/>
      <c r="E824"/>
      <c r="F824"/>
      <c r="L824" s="45">
        <v>0.76957175925925936</v>
      </c>
      <c r="M824" s="10">
        <v>1</v>
      </c>
    </row>
    <row r="825" spans="2:13" x14ac:dyDescent="0.2">
      <c r="B825"/>
      <c r="D825"/>
      <c r="E825"/>
      <c r="F825"/>
      <c r="L825" s="45">
        <v>0.76983796296296303</v>
      </c>
      <c r="M825" s="10">
        <v>1</v>
      </c>
    </row>
    <row r="826" spans="2:13" x14ac:dyDescent="0.2">
      <c r="B826"/>
      <c r="D826"/>
      <c r="E826"/>
      <c r="F826"/>
      <c r="L826" s="45">
        <v>0.7724537037037037</v>
      </c>
      <c r="M826" s="10">
        <v>1</v>
      </c>
    </row>
    <row r="827" spans="2:13" x14ac:dyDescent="0.2">
      <c r="B827"/>
      <c r="D827"/>
      <c r="E827"/>
      <c r="F827"/>
      <c r="L827" s="45">
        <v>0.77305555555555561</v>
      </c>
      <c r="M827" s="10">
        <v>1</v>
      </c>
    </row>
    <row r="828" spans="2:13" x14ac:dyDescent="0.2">
      <c r="B828"/>
      <c r="D828"/>
      <c r="E828"/>
      <c r="F828"/>
      <c r="L828" s="45">
        <v>0.77493055555555557</v>
      </c>
      <c r="M828" s="10">
        <v>1</v>
      </c>
    </row>
    <row r="829" spans="2:13" x14ac:dyDescent="0.2">
      <c r="B829"/>
      <c r="D829"/>
      <c r="E829"/>
      <c r="F829"/>
      <c r="L829" s="45">
        <v>0.77578703703703711</v>
      </c>
      <c r="M829" s="10">
        <v>1</v>
      </c>
    </row>
    <row r="830" spans="2:13" x14ac:dyDescent="0.2">
      <c r="B830"/>
      <c r="D830"/>
      <c r="E830"/>
      <c r="F830"/>
      <c r="L830" s="45">
        <v>0.77697916666666667</v>
      </c>
      <c r="M830" s="10">
        <v>1</v>
      </c>
    </row>
    <row r="831" spans="2:13" x14ac:dyDescent="0.2">
      <c r="B831"/>
      <c r="D831"/>
      <c r="E831"/>
      <c r="F831"/>
      <c r="L831" s="45">
        <v>0.77710648148148154</v>
      </c>
      <c r="M831" s="10">
        <v>1</v>
      </c>
    </row>
    <row r="832" spans="2:13" x14ac:dyDescent="0.2">
      <c r="B832"/>
      <c r="D832"/>
      <c r="E832"/>
      <c r="F832"/>
      <c r="L832" s="45">
        <v>0.77870370370370379</v>
      </c>
      <c r="M832" s="10">
        <v>1</v>
      </c>
    </row>
    <row r="833" spans="2:13" x14ac:dyDescent="0.2">
      <c r="B833"/>
      <c r="D833"/>
      <c r="E833"/>
      <c r="F833"/>
      <c r="L833" s="45">
        <v>0.77878472222222228</v>
      </c>
      <c r="M833" s="10">
        <v>1</v>
      </c>
    </row>
    <row r="834" spans="2:13" x14ac:dyDescent="0.2">
      <c r="B834"/>
      <c r="D834"/>
      <c r="E834"/>
      <c r="F834"/>
      <c r="L834" s="45">
        <v>0.78357638888888881</v>
      </c>
      <c r="M834" s="10">
        <v>1</v>
      </c>
    </row>
    <row r="835" spans="2:13" x14ac:dyDescent="0.2">
      <c r="B835"/>
      <c r="D835"/>
      <c r="E835"/>
      <c r="F835"/>
      <c r="L835" s="45">
        <v>0.78379629629629621</v>
      </c>
      <c r="M835" s="10">
        <v>1</v>
      </c>
    </row>
    <row r="836" spans="2:13" x14ac:dyDescent="0.2">
      <c r="B836"/>
      <c r="D836"/>
      <c r="E836"/>
      <c r="F836"/>
      <c r="L836" s="45">
        <v>0.78430555555555559</v>
      </c>
      <c r="M836" s="10">
        <v>1</v>
      </c>
    </row>
    <row r="837" spans="2:13" x14ac:dyDescent="0.2">
      <c r="B837"/>
      <c r="D837"/>
      <c r="E837"/>
      <c r="F837"/>
      <c r="L837" s="45">
        <v>0.78594907407407411</v>
      </c>
      <c r="M837" s="10">
        <v>1</v>
      </c>
    </row>
    <row r="838" spans="2:13" x14ac:dyDescent="0.2">
      <c r="B838"/>
      <c r="D838"/>
      <c r="E838"/>
      <c r="F838"/>
      <c r="L838" s="45">
        <v>0.78740740740740733</v>
      </c>
      <c r="M838" s="10">
        <v>1</v>
      </c>
    </row>
    <row r="839" spans="2:13" x14ac:dyDescent="0.2">
      <c r="B839"/>
      <c r="D839"/>
      <c r="E839"/>
      <c r="F839"/>
      <c r="L839" s="45">
        <v>0.78743055555555552</v>
      </c>
      <c r="M839" s="10">
        <v>1</v>
      </c>
    </row>
    <row r="840" spans="2:13" x14ac:dyDescent="0.2">
      <c r="B840"/>
      <c r="D840"/>
      <c r="E840"/>
      <c r="F840"/>
      <c r="L840" s="45">
        <v>0.7888425925925926</v>
      </c>
      <c r="M840" s="10">
        <v>1</v>
      </c>
    </row>
    <row r="841" spans="2:13" x14ac:dyDescent="0.2">
      <c r="B841"/>
      <c r="D841"/>
      <c r="E841"/>
      <c r="F841"/>
      <c r="L841" s="45">
        <v>0.79128472222222224</v>
      </c>
      <c r="M841" s="10">
        <v>1</v>
      </c>
    </row>
    <row r="842" spans="2:13" x14ac:dyDescent="0.2">
      <c r="B842"/>
      <c r="D842"/>
      <c r="E842"/>
      <c r="F842"/>
      <c r="L842" s="45">
        <v>0.79197916666666668</v>
      </c>
      <c r="M842" s="10">
        <v>1</v>
      </c>
    </row>
    <row r="843" spans="2:13" x14ac:dyDescent="0.2">
      <c r="B843"/>
      <c r="D843"/>
      <c r="E843"/>
      <c r="F843"/>
      <c r="L843" s="45">
        <v>0.7933217592592593</v>
      </c>
      <c r="M843" s="10">
        <v>1</v>
      </c>
    </row>
    <row r="844" spans="2:13" x14ac:dyDescent="0.2">
      <c r="B844"/>
      <c r="D844"/>
      <c r="E844"/>
      <c r="F844"/>
      <c r="L844" s="45">
        <v>0.79376157407407411</v>
      </c>
      <c r="M844" s="10">
        <v>1</v>
      </c>
    </row>
    <row r="845" spans="2:13" x14ac:dyDescent="0.2">
      <c r="B845"/>
      <c r="D845"/>
      <c r="E845"/>
      <c r="F845"/>
      <c r="L845" s="45">
        <v>0.79459490740740746</v>
      </c>
      <c r="M845" s="10">
        <v>1</v>
      </c>
    </row>
    <row r="846" spans="2:13" x14ac:dyDescent="0.2">
      <c r="B846"/>
      <c r="D846"/>
      <c r="E846"/>
      <c r="F846"/>
      <c r="L846" s="45">
        <v>0.79490740740740751</v>
      </c>
      <c r="M846" s="10">
        <v>1</v>
      </c>
    </row>
    <row r="847" spans="2:13" x14ac:dyDescent="0.2">
      <c r="B847"/>
      <c r="D847"/>
      <c r="E847"/>
      <c r="F847"/>
      <c r="L847" s="45">
        <v>0.794988425925926</v>
      </c>
      <c r="M847" s="10">
        <v>1</v>
      </c>
    </row>
    <row r="848" spans="2:13" x14ac:dyDescent="0.2">
      <c r="B848"/>
      <c r="D848"/>
      <c r="E848"/>
      <c r="F848"/>
      <c r="L848" s="45">
        <v>0.79542824074074081</v>
      </c>
      <c r="M848" s="10">
        <v>1</v>
      </c>
    </row>
    <row r="849" spans="2:13" x14ac:dyDescent="0.2">
      <c r="B849"/>
      <c r="D849"/>
      <c r="E849"/>
      <c r="F849"/>
      <c r="L849" s="45">
        <v>0.79701388888888891</v>
      </c>
      <c r="M849" s="10">
        <v>1</v>
      </c>
    </row>
    <row r="850" spans="2:13" x14ac:dyDescent="0.2">
      <c r="B850"/>
      <c r="D850"/>
      <c r="E850"/>
      <c r="F850"/>
      <c r="L850" s="45">
        <v>0.79828703703703707</v>
      </c>
      <c r="M850" s="10">
        <v>1</v>
      </c>
    </row>
    <row r="851" spans="2:13" x14ac:dyDescent="0.2">
      <c r="B851"/>
      <c r="D851"/>
      <c r="E851"/>
      <c r="F851"/>
      <c r="L851" s="45">
        <v>0.79910879629629628</v>
      </c>
      <c r="M851" s="10">
        <v>1</v>
      </c>
    </row>
    <row r="852" spans="2:13" x14ac:dyDescent="0.2">
      <c r="B852"/>
      <c r="D852"/>
      <c r="E852"/>
      <c r="F852"/>
      <c r="L852" s="45">
        <v>0.80192129629629638</v>
      </c>
      <c r="M852" s="10">
        <v>1</v>
      </c>
    </row>
    <row r="853" spans="2:13" x14ac:dyDescent="0.2">
      <c r="B853"/>
      <c r="D853"/>
      <c r="E853"/>
      <c r="F853"/>
      <c r="L853" s="45">
        <v>0.80252314814814818</v>
      </c>
      <c r="M853" s="10">
        <v>1</v>
      </c>
    </row>
    <row r="854" spans="2:13" x14ac:dyDescent="0.2">
      <c r="B854"/>
      <c r="D854"/>
      <c r="E854"/>
      <c r="F854"/>
      <c r="L854" s="45">
        <v>0.80295138888888884</v>
      </c>
      <c r="M854" s="10">
        <v>1</v>
      </c>
    </row>
    <row r="855" spans="2:13" x14ac:dyDescent="0.2">
      <c r="B855"/>
      <c r="D855"/>
      <c r="E855"/>
      <c r="F855"/>
      <c r="L855" s="45">
        <v>0.80434027777777783</v>
      </c>
      <c r="M855" s="10">
        <v>1</v>
      </c>
    </row>
    <row r="856" spans="2:13" x14ac:dyDescent="0.2">
      <c r="B856"/>
      <c r="D856"/>
      <c r="E856"/>
      <c r="F856"/>
      <c r="L856" s="45">
        <v>0.80466435185185192</v>
      </c>
      <c r="M856" s="10">
        <v>1</v>
      </c>
    </row>
    <row r="857" spans="2:13" x14ac:dyDescent="0.2">
      <c r="B857"/>
      <c r="D857"/>
      <c r="E857"/>
      <c r="F857"/>
      <c r="L857" s="45">
        <v>0.80527777777777787</v>
      </c>
      <c r="M857" s="10">
        <v>1</v>
      </c>
    </row>
    <row r="858" spans="2:13" x14ac:dyDescent="0.2">
      <c r="B858"/>
      <c r="D858"/>
      <c r="E858"/>
      <c r="F858"/>
      <c r="L858" s="45">
        <v>0.80532407407407414</v>
      </c>
      <c r="M858" s="10">
        <v>1</v>
      </c>
    </row>
    <row r="859" spans="2:13" x14ac:dyDescent="0.2">
      <c r="B859"/>
      <c r="D859"/>
      <c r="E859"/>
      <c r="F859"/>
      <c r="L859" s="45">
        <v>0.8056712962962963</v>
      </c>
      <c r="M859" s="10">
        <v>1</v>
      </c>
    </row>
    <row r="860" spans="2:13" x14ac:dyDescent="0.2">
      <c r="B860"/>
      <c r="D860"/>
      <c r="E860"/>
      <c r="F860"/>
      <c r="L860" s="45">
        <v>0.80568287037037034</v>
      </c>
      <c r="M860" s="10">
        <v>1</v>
      </c>
    </row>
    <row r="861" spans="2:13" x14ac:dyDescent="0.2">
      <c r="B861"/>
      <c r="D861"/>
      <c r="E861"/>
      <c r="F861"/>
      <c r="L861" s="45">
        <v>0.8057523148148148</v>
      </c>
      <c r="M861" s="10">
        <v>1</v>
      </c>
    </row>
    <row r="862" spans="2:13" x14ac:dyDescent="0.2">
      <c r="B862"/>
      <c r="D862"/>
      <c r="E862"/>
      <c r="F862"/>
      <c r="L862" s="45">
        <v>0.80593750000000008</v>
      </c>
      <c r="M862" s="10">
        <v>1</v>
      </c>
    </row>
    <row r="863" spans="2:13" x14ac:dyDescent="0.2">
      <c r="B863"/>
      <c r="D863"/>
      <c r="E863"/>
      <c r="F863"/>
      <c r="L863" s="45">
        <v>0.80846064814814822</v>
      </c>
      <c r="M863" s="10">
        <v>1</v>
      </c>
    </row>
    <row r="864" spans="2:13" x14ac:dyDescent="0.2">
      <c r="B864"/>
      <c r="D864"/>
      <c r="E864"/>
      <c r="F864"/>
      <c r="L864" s="45">
        <v>0.81267361111111114</v>
      </c>
      <c r="M864" s="10">
        <v>1</v>
      </c>
    </row>
    <row r="865" spans="2:13" x14ac:dyDescent="0.2">
      <c r="B865"/>
      <c r="D865"/>
      <c r="E865"/>
      <c r="F865"/>
      <c r="L865" s="45">
        <v>0.81475694444444446</v>
      </c>
      <c r="M865" s="10">
        <v>1</v>
      </c>
    </row>
    <row r="866" spans="2:13" x14ac:dyDescent="0.2">
      <c r="B866"/>
      <c r="D866"/>
      <c r="E866"/>
      <c r="F866"/>
      <c r="L866" s="45">
        <v>0.81600694444444455</v>
      </c>
      <c r="M866" s="10">
        <v>1</v>
      </c>
    </row>
    <row r="867" spans="2:13" x14ac:dyDescent="0.2">
      <c r="B867"/>
      <c r="D867"/>
      <c r="E867"/>
      <c r="F867"/>
      <c r="L867" s="45">
        <v>0.81620370370370365</v>
      </c>
      <c r="M867" s="10">
        <v>1</v>
      </c>
    </row>
    <row r="868" spans="2:13" x14ac:dyDescent="0.2">
      <c r="B868"/>
      <c r="D868"/>
      <c r="E868"/>
      <c r="F868"/>
      <c r="L868" s="45">
        <v>0.81665509259259261</v>
      </c>
      <c r="M868" s="10">
        <v>1</v>
      </c>
    </row>
    <row r="869" spans="2:13" x14ac:dyDescent="0.2">
      <c r="B869"/>
      <c r="D869"/>
      <c r="E869"/>
      <c r="F869"/>
      <c r="L869" s="45">
        <v>0.81674768518518526</v>
      </c>
      <c r="M869" s="10">
        <v>1</v>
      </c>
    </row>
    <row r="870" spans="2:13" x14ac:dyDescent="0.2">
      <c r="B870"/>
      <c r="D870"/>
      <c r="E870"/>
      <c r="F870"/>
      <c r="L870" s="45">
        <v>0.81792824074074078</v>
      </c>
      <c r="M870" s="10">
        <v>1</v>
      </c>
    </row>
    <row r="871" spans="2:13" x14ac:dyDescent="0.2">
      <c r="B871"/>
      <c r="D871"/>
      <c r="E871"/>
      <c r="F871"/>
      <c r="L871" s="45">
        <v>0.81814814814814818</v>
      </c>
      <c r="M871" s="10">
        <v>1</v>
      </c>
    </row>
    <row r="872" spans="2:13" x14ac:dyDescent="0.2">
      <c r="B872"/>
      <c r="D872"/>
      <c r="E872"/>
      <c r="F872"/>
      <c r="L872" s="45">
        <v>0.81825231481481486</v>
      </c>
      <c r="M872" s="10">
        <v>1</v>
      </c>
    </row>
    <row r="873" spans="2:13" x14ac:dyDescent="0.2">
      <c r="B873"/>
      <c r="D873"/>
      <c r="E873"/>
      <c r="F873"/>
      <c r="L873" s="45">
        <v>0.82134259259259268</v>
      </c>
      <c r="M873" s="10">
        <v>1</v>
      </c>
    </row>
    <row r="874" spans="2:13" x14ac:dyDescent="0.2">
      <c r="B874"/>
      <c r="D874"/>
      <c r="E874"/>
      <c r="F874"/>
      <c r="L874" s="45">
        <v>0.82303240740740735</v>
      </c>
      <c r="M874" s="10">
        <v>1</v>
      </c>
    </row>
    <row r="875" spans="2:13" x14ac:dyDescent="0.2">
      <c r="B875"/>
      <c r="D875"/>
      <c r="E875"/>
      <c r="F875"/>
      <c r="L875" s="45">
        <v>0.82381944444444455</v>
      </c>
      <c r="M875" s="10">
        <v>1</v>
      </c>
    </row>
    <row r="876" spans="2:13" x14ac:dyDescent="0.2">
      <c r="B876"/>
      <c r="D876"/>
      <c r="E876"/>
      <c r="F876"/>
      <c r="L876" s="45">
        <v>0.82452546296296303</v>
      </c>
      <c r="M876" s="10">
        <v>1</v>
      </c>
    </row>
    <row r="877" spans="2:13" x14ac:dyDescent="0.2">
      <c r="B877"/>
      <c r="D877"/>
      <c r="E877"/>
      <c r="F877"/>
      <c r="L877" s="45">
        <v>0.82464120370370375</v>
      </c>
      <c r="M877" s="10">
        <v>1</v>
      </c>
    </row>
    <row r="878" spans="2:13" x14ac:dyDescent="0.2">
      <c r="B878"/>
      <c r="D878"/>
      <c r="E878"/>
      <c r="F878"/>
      <c r="L878" s="45">
        <v>0.82587962962962969</v>
      </c>
      <c r="M878" s="10">
        <v>1</v>
      </c>
    </row>
    <row r="879" spans="2:13" x14ac:dyDescent="0.2">
      <c r="B879"/>
      <c r="D879"/>
      <c r="E879"/>
      <c r="F879"/>
      <c r="L879" s="45">
        <v>0.82640046296296299</v>
      </c>
      <c r="M879" s="10">
        <v>1</v>
      </c>
    </row>
    <row r="880" spans="2:13" x14ac:dyDescent="0.2">
      <c r="B880"/>
      <c r="D880"/>
      <c r="E880"/>
      <c r="F880"/>
      <c r="L880" s="45">
        <v>0.82740740740740737</v>
      </c>
      <c r="M880" s="10">
        <v>1</v>
      </c>
    </row>
    <row r="881" spans="2:13" x14ac:dyDescent="0.2">
      <c r="B881"/>
      <c r="D881"/>
      <c r="E881"/>
      <c r="F881"/>
      <c r="L881" s="45">
        <v>0.8278240740740741</v>
      </c>
      <c r="M881" s="10">
        <v>1</v>
      </c>
    </row>
    <row r="882" spans="2:13" x14ac:dyDescent="0.2">
      <c r="B882"/>
      <c r="D882"/>
      <c r="E882"/>
      <c r="F882"/>
      <c r="L882" s="45">
        <v>0.82843750000000005</v>
      </c>
      <c r="M882" s="10">
        <v>1</v>
      </c>
    </row>
    <row r="883" spans="2:13" x14ac:dyDescent="0.2">
      <c r="B883"/>
      <c r="D883"/>
      <c r="E883"/>
      <c r="F883"/>
      <c r="L883" s="45">
        <v>0.83144675925925926</v>
      </c>
      <c r="M883" s="10">
        <v>1</v>
      </c>
    </row>
    <row r="884" spans="2:13" x14ac:dyDescent="0.2">
      <c r="B884"/>
      <c r="D884"/>
      <c r="E884"/>
      <c r="F884"/>
      <c r="L884" s="45">
        <v>0.83285879629629633</v>
      </c>
      <c r="M884" s="10">
        <v>1</v>
      </c>
    </row>
    <row r="885" spans="2:13" x14ac:dyDescent="0.2">
      <c r="B885"/>
      <c r="D885"/>
      <c r="E885"/>
      <c r="F885"/>
      <c r="L885" s="45">
        <v>0.83447916666666666</v>
      </c>
      <c r="M885" s="10">
        <v>1</v>
      </c>
    </row>
    <row r="886" spans="2:13" x14ac:dyDescent="0.2">
      <c r="B886"/>
      <c r="D886"/>
      <c r="E886"/>
      <c r="F886"/>
      <c r="L886" s="45">
        <v>0.83543981481481477</v>
      </c>
      <c r="M886" s="10">
        <v>1</v>
      </c>
    </row>
    <row r="887" spans="2:13" x14ac:dyDescent="0.2">
      <c r="B887"/>
      <c r="D887"/>
      <c r="E887"/>
      <c r="F887"/>
      <c r="L887" s="45">
        <v>0.83559027777777783</v>
      </c>
      <c r="M887" s="10">
        <v>1</v>
      </c>
    </row>
    <row r="888" spans="2:13" x14ac:dyDescent="0.2">
      <c r="B888"/>
      <c r="D888"/>
      <c r="E888"/>
      <c r="F888"/>
      <c r="L888" s="45">
        <v>0.83630787037037047</v>
      </c>
      <c r="M888" s="10">
        <v>1</v>
      </c>
    </row>
    <row r="889" spans="2:13" x14ac:dyDescent="0.2">
      <c r="B889"/>
      <c r="D889"/>
      <c r="E889"/>
      <c r="F889"/>
      <c r="L889" s="45">
        <v>0.83724537037037028</v>
      </c>
      <c r="M889" s="10">
        <v>1</v>
      </c>
    </row>
    <row r="890" spans="2:13" x14ac:dyDescent="0.2">
      <c r="B890"/>
      <c r="D890"/>
      <c r="E890"/>
      <c r="F890"/>
      <c r="L890" s="45">
        <v>0.83821759259259254</v>
      </c>
      <c r="M890" s="10">
        <v>1</v>
      </c>
    </row>
    <row r="891" spans="2:13" x14ac:dyDescent="0.2">
      <c r="B891"/>
      <c r="D891"/>
      <c r="E891"/>
      <c r="F891"/>
      <c r="L891" s="45">
        <v>0.83839120370370368</v>
      </c>
      <c r="M891" s="10">
        <v>1</v>
      </c>
    </row>
    <row r="892" spans="2:13" x14ac:dyDescent="0.2">
      <c r="B892"/>
      <c r="D892"/>
      <c r="E892"/>
      <c r="F892"/>
      <c r="L892" s="45">
        <v>0.8391319444444445</v>
      </c>
      <c r="M892" s="10">
        <v>1</v>
      </c>
    </row>
    <row r="893" spans="2:13" x14ac:dyDescent="0.2">
      <c r="B893"/>
      <c r="D893"/>
      <c r="E893"/>
      <c r="F893"/>
      <c r="L893" s="45">
        <v>0.83951388888888889</v>
      </c>
      <c r="M893" s="10">
        <v>1</v>
      </c>
    </row>
    <row r="894" spans="2:13" x14ac:dyDescent="0.2">
      <c r="B894"/>
      <c r="D894"/>
      <c r="E894"/>
      <c r="F894"/>
      <c r="L894" s="45">
        <v>0.84133101851851855</v>
      </c>
      <c r="M894" s="10">
        <v>1</v>
      </c>
    </row>
    <row r="895" spans="2:13" x14ac:dyDescent="0.2">
      <c r="B895"/>
      <c r="D895"/>
      <c r="E895"/>
      <c r="F895"/>
      <c r="L895" s="45">
        <v>0.84143518518518512</v>
      </c>
      <c r="M895" s="10">
        <v>1</v>
      </c>
    </row>
    <row r="896" spans="2:13" x14ac:dyDescent="0.2">
      <c r="B896"/>
      <c r="D896"/>
      <c r="E896"/>
      <c r="F896"/>
      <c r="L896" s="45">
        <v>0.8421643518518519</v>
      </c>
      <c r="M896" s="10">
        <v>1</v>
      </c>
    </row>
    <row r="897" spans="2:13" x14ac:dyDescent="0.2">
      <c r="B897"/>
      <c r="D897"/>
      <c r="E897"/>
      <c r="F897"/>
      <c r="L897" s="45">
        <v>0.84398148148148155</v>
      </c>
      <c r="M897" s="10">
        <v>1</v>
      </c>
    </row>
    <row r="898" spans="2:13" x14ac:dyDescent="0.2">
      <c r="B898"/>
      <c r="D898"/>
      <c r="E898"/>
      <c r="F898"/>
      <c r="L898" s="45">
        <v>0.84446759259259263</v>
      </c>
      <c r="M898" s="10">
        <v>1</v>
      </c>
    </row>
    <row r="899" spans="2:13" x14ac:dyDescent="0.2">
      <c r="B899"/>
      <c r="D899"/>
      <c r="E899"/>
      <c r="F899"/>
      <c r="L899" s="45">
        <v>0.84540509259259267</v>
      </c>
      <c r="M899" s="10">
        <v>1</v>
      </c>
    </row>
    <row r="900" spans="2:13" x14ac:dyDescent="0.2">
      <c r="B900"/>
      <c r="D900"/>
      <c r="E900"/>
      <c r="F900"/>
      <c r="L900" s="45">
        <v>0.84590277777777778</v>
      </c>
      <c r="M900" s="10">
        <v>1</v>
      </c>
    </row>
    <row r="901" spans="2:13" x14ac:dyDescent="0.2">
      <c r="B901"/>
      <c r="D901"/>
      <c r="E901"/>
      <c r="F901"/>
      <c r="L901" s="45">
        <v>0.84670138888888891</v>
      </c>
      <c r="M901" s="10">
        <v>1</v>
      </c>
    </row>
    <row r="902" spans="2:13" x14ac:dyDescent="0.2">
      <c r="B902"/>
      <c r="D902"/>
      <c r="E902"/>
      <c r="F902"/>
      <c r="L902" s="45">
        <v>0.85083333333333344</v>
      </c>
      <c r="M902" s="10">
        <v>1</v>
      </c>
    </row>
    <row r="903" spans="2:13" x14ac:dyDescent="0.2">
      <c r="B903"/>
      <c r="D903"/>
      <c r="E903"/>
      <c r="F903"/>
      <c r="L903" s="45">
        <v>0.85158564814814808</v>
      </c>
      <c r="M903" s="10">
        <v>1</v>
      </c>
    </row>
    <row r="904" spans="2:13" x14ac:dyDescent="0.2">
      <c r="B904"/>
      <c r="D904"/>
      <c r="E904"/>
      <c r="F904"/>
      <c r="L904" s="45">
        <v>0.85168981481481476</v>
      </c>
      <c r="M904" s="10">
        <v>1</v>
      </c>
    </row>
    <row r="905" spans="2:13" x14ac:dyDescent="0.2">
      <c r="B905"/>
      <c r="D905"/>
      <c r="E905"/>
      <c r="F905"/>
      <c r="L905" s="45">
        <v>0.85188657407407409</v>
      </c>
      <c r="M905" s="10">
        <v>1</v>
      </c>
    </row>
    <row r="906" spans="2:13" x14ac:dyDescent="0.2">
      <c r="B906"/>
      <c r="D906"/>
      <c r="E906"/>
      <c r="F906"/>
      <c r="L906" s="45">
        <v>0.85252314814814811</v>
      </c>
      <c r="M906" s="10">
        <v>1</v>
      </c>
    </row>
    <row r="907" spans="2:13" x14ac:dyDescent="0.2">
      <c r="B907"/>
      <c r="D907"/>
      <c r="E907"/>
      <c r="F907"/>
      <c r="L907" s="45">
        <v>0.85259259259259268</v>
      </c>
      <c r="M907" s="10">
        <v>1</v>
      </c>
    </row>
    <row r="908" spans="2:13" x14ac:dyDescent="0.2">
      <c r="B908"/>
      <c r="D908"/>
      <c r="E908"/>
      <c r="F908"/>
      <c r="L908" s="45">
        <v>0.85271990740740744</v>
      </c>
      <c r="M908" s="10">
        <v>1</v>
      </c>
    </row>
    <row r="909" spans="2:13" x14ac:dyDescent="0.2">
      <c r="B909"/>
      <c r="D909"/>
      <c r="E909"/>
      <c r="F909"/>
      <c r="L909" s="45">
        <v>0.85335648148148147</v>
      </c>
      <c r="M909" s="10">
        <v>1</v>
      </c>
    </row>
    <row r="910" spans="2:13" x14ac:dyDescent="0.2">
      <c r="B910"/>
      <c r="D910"/>
      <c r="E910"/>
      <c r="F910"/>
      <c r="L910" s="45">
        <v>0.85581018518518526</v>
      </c>
      <c r="M910" s="10">
        <v>1</v>
      </c>
    </row>
    <row r="911" spans="2:13" x14ac:dyDescent="0.2">
      <c r="B911"/>
      <c r="D911"/>
      <c r="E911"/>
      <c r="F911"/>
      <c r="L911" s="45">
        <v>0.85832175925925924</v>
      </c>
      <c r="M911" s="10">
        <v>1</v>
      </c>
    </row>
    <row r="912" spans="2:13" x14ac:dyDescent="0.2">
      <c r="B912"/>
      <c r="D912"/>
      <c r="E912"/>
      <c r="F912"/>
      <c r="L912" s="45">
        <v>0.85872685185185194</v>
      </c>
      <c r="M912" s="10">
        <v>1</v>
      </c>
    </row>
    <row r="913" spans="2:13" x14ac:dyDescent="0.2">
      <c r="B913"/>
      <c r="D913"/>
      <c r="E913"/>
      <c r="F913"/>
      <c r="L913" s="45">
        <v>0.85892361111111104</v>
      </c>
      <c r="M913" s="10">
        <v>1</v>
      </c>
    </row>
    <row r="914" spans="2:13" x14ac:dyDescent="0.2">
      <c r="B914"/>
      <c r="D914"/>
      <c r="E914"/>
      <c r="F914"/>
      <c r="L914" s="45">
        <v>0.85917824074074067</v>
      </c>
      <c r="M914" s="10">
        <v>1</v>
      </c>
    </row>
    <row r="915" spans="2:13" x14ac:dyDescent="0.2">
      <c r="B915"/>
      <c r="D915"/>
      <c r="E915"/>
      <c r="F915"/>
      <c r="L915" s="45">
        <v>0.86070601851851858</v>
      </c>
      <c r="M915" s="10">
        <v>1</v>
      </c>
    </row>
    <row r="916" spans="2:13" x14ac:dyDescent="0.2">
      <c r="B916"/>
      <c r="D916"/>
      <c r="E916"/>
      <c r="F916"/>
      <c r="L916" s="45">
        <v>0.86141203703703706</v>
      </c>
      <c r="M916" s="10">
        <v>1</v>
      </c>
    </row>
    <row r="917" spans="2:13" x14ac:dyDescent="0.2">
      <c r="B917"/>
      <c r="D917"/>
      <c r="E917"/>
      <c r="F917"/>
      <c r="L917" s="45">
        <v>0.86173611111111104</v>
      </c>
      <c r="M917" s="10">
        <v>1</v>
      </c>
    </row>
    <row r="918" spans="2:13" x14ac:dyDescent="0.2">
      <c r="B918"/>
      <c r="D918"/>
      <c r="E918"/>
      <c r="F918"/>
      <c r="L918" s="45">
        <v>0.86246527777777782</v>
      </c>
      <c r="M918" s="10">
        <v>1</v>
      </c>
    </row>
    <row r="919" spans="2:13" x14ac:dyDescent="0.2">
      <c r="B919"/>
      <c r="D919"/>
      <c r="E919"/>
      <c r="F919"/>
      <c r="L919" s="45">
        <v>0.86350694444444442</v>
      </c>
      <c r="M919" s="10">
        <v>1</v>
      </c>
    </row>
    <row r="920" spans="2:13" x14ac:dyDescent="0.2">
      <c r="B920"/>
      <c r="D920"/>
      <c r="E920"/>
      <c r="F920"/>
      <c r="L920" s="45">
        <v>0.86584490740740738</v>
      </c>
      <c r="M920" s="10">
        <v>1</v>
      </c>
    </row>
    <row r="921" spans="2:13" x14ac:dyDescent="0.2">
      <c r="B921"/>
      <c r="D921"/>
      <c r="E921"/>
      <c r="F921"/>
      <c r="L921" s="45">
        <v>0.86776620370370372</v>
      </c>
      <c r="M921" s="10">
        <v>1</v>
      </c>
    </row>
    <row r="922" spans="2:13" x14ac:dyDescent="0.2">
      <c r="B922"/>
      <c r="D922"/>
      <c r="E922"/>
      <c r="F922"/>
      <c r="L922" s="45">
        <v>0.86966435185185187</v>
      </c>
      <c r="M922" s="10">
        <v>1</v>
      </c>
    </row>
    <row r="923" spans="2:13" x14ac:dyDescent="0.2">
      <c r="B923"/>
      <c r="D923"/>
      <c r="E923"/>
      <c r="F923"/>
      <c r="L923" s="45">
        <v>0.87005787037037041</v>
      </c>
      <c r="M923" s="10">
        <v>1</v>
      </c>
    </row>
    <row r="924" spans="2:13" x14ac:dyDescent="0.2">
      <c r="B924"/>
      <c r="D924"/>
      <c r="E924"/>
      <c r="F924"/>
      <c r="L924" s="45">
        <v>0.87171296296296286</v>
      </c>
      <c r="M924" s="10">
        <v>1</v>
      </c>
    </row>
    <row r="925" spans="2:13" x14ac:dyDescent="0.2">
      <c r="B925"/>
      <c r="D925"/>
      <c r="E925"/>
      <c r="F925"/>
      <c r="L925" s="45">
        <v>0.87387731481481479</v>
      </c>
      <c r="M925" s="10">
        <v>1</v>
      </c>
    </row>
    <row r="926" spans="2:13" x14ac:dyDescent="0.2">
      <c r="B926"/>
      <c r="D926"/>
      <c r="E926"/>
      <c r="F926"/>
      <c r="L926" s="45">
        <v>0.87392361111111105</v>
      </c>
      <c r="M926" s="10">
        <v>1</v>
      </c>
    </row>
    <row r="927" spans="2:13" x14ac:dyDescent="0.2">
      <c r="B927"/>
      <c r="D927"/>
      <c r="E927"/>
      <c r="F927"/>
      <c r="L927" s="45">
        <v>0.87467592592592591</v>
      </c>
      <c r="M927" s="10">
        <v>1</v>
      </c>
    </row>
    <row r="928" spans="2:13" x14ac:dyDescent="0.2">
      <c r="B928"/>
      <c r="D928"/>
      <c r="E928"/>
      <c r="F928"/>
      <c r="L928" s="45">
        <v>0.87468749999999995</v>
      </c>
      <c r="M928" s="10">
        <v>1</v>
      </c>
    </row>
    <row r="929" spans="2:13" x14ac:dyDescent="0.2">
      <c r="B929"/>
      <c r="D929"/>
      <c r="E929"/>
      <c r="F929"/>
      <c r="L929" s="45">
        <v>0.87505787037037042</v>
      </c>
      <c r="M929" s="10">
        <v>1</v>
      </c>
    </row>
    <row r="930" spans="2:13" x14ac:dyDescent="0.2">
      <c r="B930"/>
      <c r="D930"/>
      <c r="E930"/>
      <c r="F930"/>
      <c r="L930" s="45">
        <v>0.87557870370370372</v>
      </c>
      <c r="M930" s="10">
        <v>1</v>
      </c>
    </row>
    <row r="931" spans="2:13" x14ac:dyDescent="0.2">
      <c r="B931"/>
      <c r="D931"/>
      <c r="E931"/>
      <c r="F931"/>
      <c r="L931" s="45">
        <v>0.87591435185185185</v>
      </c>
      <c r="M931" s="10">
        <v>1</v>
      </c>
    </row>
    <row r="932" spans="2:13" x14ac:dyDescent="0.2">
      <c r="B932"/>
      <c r="D932"/>
      <c r="E932"/>
      <c r="F932"/>
      <c r="L932" s="45">
        <v>0.87600694444444438</v>
      </c>
      <c r="M932" s="10">
        <v>1</v>
      </c>
    </row>
    <row r="933" spans="2:13" x14ac:dyDescent="0.2">
      <c r="B933"/>
      <c r="D933"/>
      <c r="E933"/>
      <c r="F933"/>
      <c r="L933" s="45">
        <v>0.87774305555555554</v>
      </c>
      <c r="M933" s="10">
        <v>1</v>
      </c>
    </row>
    <row r="934" spans="2:13" x14ac:dyDescent="0.2">
      <c r="B934"/>
      <c r="D934"/>
      <c r="E934"/>
      <c r="F934"/>
      <c r="L934" s="45">
        <v>0.87872685185185195</v>
      </c>
      <c r="M934" s="10">
        <v>1</v>
      </c>
    </row>
    <row r="935" spans="2:13" x14ac:dyDescent="0.2">
      <c r="B935"/>
      <c r="D935"/>
      <c r="E935"/>
      <c r="F935"/>
      <c r="L935" s="45">
        <v>0.88012731481481488</v>
      </c>
      <c r="M935" s="10">
        <v>1</v>
      </c>
    </row>
    <row r="936" spans="2:13" x14ac:dyDescent="0.2">
      <c r="B936"/>
      <c r="D936"/>
      <c r="E936"/>
      <c r="F936"/>
      <c r="L936" s="45">
        <v>0.88065972222222222</v>
      </c>
      <c r="M936" s="10">
        <v>1</v>
      </c>
    </row>
    <row r="937" spans="2:13" x14ac:dyDescent="0.2">
      <c r="B937"/>
      <c r="D937"/>
      <c r="E937"/>
      <c r="F937"/>
      <c r="L937" s="45">
        <v>0.8817476851851852</v>
      </c>
      <c r="M937" s="10">
        <v>1</v>
      </c>
    </row>
    <row r="938" spans="2:13" x14ac:dyDescent="0.2">
      <c r="B938"/>
      <c r="D938"/>
      <c r="E938"/>
      <c r="F938"/>
      <c r="L938" s="45">
        <v>0.88247685185185187</v>
      </c>
      <c r="M938" s="10">
        <v>1</v>
      </c>
    </row>
    <row r="939" spans="2:13" x14ac:dyDescent="0.2">
      <c r="B939"/>
      <c r="D939"/>
      <c r="E939"/>
      <c r="F939"/>
      <c r="L939" s="45">
        <v>0.88256944444444452</v>
      </c>
      <c r="M939" s="10">
        <v>1</v>
      </c>
    </row>
    <row r="940" spans="2:13" x14ac:dyDescent="0.2">
      <c r="B940"/>
      <c r="D940"/>
      <c r="E940"/>
      <c r="F940"/>
      <c r="L940" s="45">
        <v>0.88364583333333335</v>
      </c>
      <c r="M940" s="10">
        <v>1</v>
      </c>
    </row>
    <row r="941" spans="2:13" x14ac:dyDescent="0.2">
      <c r="B941"/>
      <c r="D941"/>
      <c r="E941"/>
      <c r="F941"/>
      <c r="L941" s="45">
        <v>0.88395833333333329</v>
      </c>
      <c r="M941" s="10">
        <v>1</v>
      </c>
    </row>
    <row r="942" spans="2:13" x14ac:dyDescent="0.2">
      <c r="B942"/>
      <c r="D942"/>
      <c r="E942"/>
      <c r="F942"/>
      <c r="L942" s="45">
        <v>0.88613425925925926</v>
      </c>
      <c r="M942" s="10">
        <v>1</v>
      </c>
    </row>
    <row r="943" spans="2:13" x14ac:dyDescent="0.2">
      <c r="B943"/>
      <c r="D943"/>
      <c r="E943"/>
      <c r="F943"/>
      <c r="L943" s="45">
        <v>0.88689814814814805</v>
      </c>
      <c r="M943" s="10">
        <v>1</v>
      </c>
    </row>
    <row r="944" spans="2:13" x14ac:dyDescent="0.2">
      <c r="B944"/>
      <c r="D944"/>
      <c r="E944"/>
      <c r="F944"/>
      <c r="L944" s="45">
        <v>0.89</v>
      </c>
      <c r="M944" s="10">
        <v>1</v>
      </c>
    </row>
    <row r="945" spans="2:13" x14ac:dyDescent="0.2">
      <c r="B945"/>
      <c r="D945"/>
      <c r="E945"/>
      <c r="F945"/>
      <c r="L945" s="45">
        <v>0.89164351851851853</v>
      </c>
      <c r="M945" s="10">
        <v>1</v>
      </c>
    </row>
    <row r="946" spans="2:13" x14ac:dyDescent="0.2">
      <c r="B946"/>
      <c r="D946"/>
      <c r="E946"/>
      <c r="F946"/>
      <c r="L946" s="45">
        <v>0.89310185185185187</v>
      </c>
      <c r="M946" s="10">
        <v>1</v>
      </c>
    </row>
    <row r="947" spans="2:13" x14ac:dyDescent="0.2">
      <c r="B947"/>
      <c r="D947"/>
      <c r="E947"/>
      <c r="F947"/>
      <c r="L947" s="45">
        <v>0.89324074074074078</v>
      </c>
      <c r="M947" s="10">
        <v>1</v>
      </c>
    </row>
    <row r="948" spans="2:13" x14ac:dyDescent="0.2">
      <c r="B948"/>
      <c r="D948"/>
      <c r="E948"/>
      <c r="F948"/>
      <c r="L948" s="45">
        <v>0.89548611111111109</v>
      </c>
      <c r="M948" s="10">
        <v>1</v>
      </c>
    </row>
    <row r="949" spans="2:13" x14ac:dyDescent="0.2">
      <c r="B949"/>
      <c r="D949"/>
      <c r="E949"/>
      <c r="F949"/>
      <c r="L949" s="45">
        <v>0.89675925925925926</v>
      </c>
      <c r="M949" s="10">
        <v>1</v>
      </c>
    </row>
    <row r="950" spans="2:13" x14ac:dyDescent="0.2">
      <c r="B950"/>
      <c r="D950"/>
      <c r="E950"/>
      <c r="F950"/>
      <c r="L950" s="45">
        <v>0.89714120370370365</v>
      </c>
      <c r="M950" s="10">
        <v>1</v>
      </c>
    </row>
    <row r="951" spans="2:13" x14ac:dyDescent="0.2">
      <c r="B951"/>
      <c r="D951"/>
      <c r="E951"/>
      <c r="F951"/>
      <c r="L951" s="45">
        <v>0.89770833333333344</v>
      </c>
      <c r="M951" s="10">
        <v>1</v>
      </c>
    </row>
    <row r="952" spans="2:13" x14ac:dyDescent="0.2">
      <c r="B952"/>
      <c r="D952"/>
      <c r="E952"/>
      <c r="F952"/>
      <c r="L952" s="45">
        <v>0.89796296296296296</v>
      </c>
      <c r="M952" s="10">
        <v>1</v>
      </c>
    </row>
    <row r="953" spans="2:13" x14ac:dyDescent="0.2">
      <c r="B953"/>
      <c r="D953"/>
      <c r="E953"/>
      <c r="F953"/>
      <c r="L953" s="45">
        <v>0.89849537037037042</v>
      </c>
      <c r="M953" s="10">
        <v>1</v>
      </c>
    </row>
    <row r="954" spans="2:13" x14ac:dyDescent="0.2">
      <c r="B954"/>
      <c r="D954"/>
      <c r="E954"/>
      <c r="F954"/>
      <c r="L954" s="45">
        <v>0.89957175925925925</v>
      </c>
      <c r="M954" s="10">
        <v>1</v>
      </c>
    </row>
    <row r="955" spans="2:13" x14ac:dyDescent="0.2">
      <c r="B955"/>
      <c r="D955"/>
      <c r="E955"/>
      <c r="F955"/>
      <c r="L955" s="45">
        <v>0.90021990740740743</v>
      </c>
      <c r="M955" s="10">
        <v>1</v>
      </c>
    </row>
    <row r="956" spans="2:13" x14ac:dyDescent="0.2">
      <c r="B956"/>
      <c r="D956"/>
      <c r="E956"/>
      <c r="F956"/>
      <c r="L956" s="45">
        <v>0.90040509259259249</v>
      </c>
      <c r="M956" s="10">
        <v>1</v>
      </c>
    </row>
    <row r="957" spans="2:13" x14ac:dyDescent="0.2">
      <c r="B957"/>
      <c r="D957"/>
      <c r="E957"/>
      <c r="F957"/>
      <c r="L957" s="45">
        <v>0.90134259259259253</v>
      </c>
      <c r="M957" s="10">
        <v>1</v>
      </c>
    </row>
    <row r="958" spans="2:13" x14ac:dyDescent="0.2">
      <c r="B958"/>
      <c r="D958"/>
      <c r="E958"/>
      <c r="F958"/>
      <c r="L958" s="45">
        <v>0.90192129629629625</v>
      </c>
      <c r="M958" s="10">
        <v>1</v>
      </c>
    </row>
    <row r="959" spans="2:13" x14ac:dyDescent="0.2">
      <c r="B959"/>
      <c r="D959"/>
      <c r="E959"/>
      <c r="F959"/>
      <c r="L959" s="45">
        <v>0.90302083333333327</v>
      </c>
      <c r="M959" s="10">
        <v>1</v>
      </c>
    </row>
    <row r="960" spans="2:13" x14ac:dyDescent="0.2">
      <c r="B960"/>
      <c r="D960"/>
      <c r="E960"/>
      <c r="F960"/>
      <c r="L960" s="45">
        <v>0.90344907407407404</v>
      </c>
      <c r="M960" s="10">
        <v>1</v>
      </c>
    </row>
    <row r="961" spans="2:13" x14ac:dyDescent="0.2">
      <c r="B961"/>
      <c r="D961"/>
      <c r="E961"/>
      <c r="F961"/>
      <c r="L961" s="45">
        <v>0.90515046296296298</v>
      </c>
      <c r="M961" s="10">
        <v>1</v>
      </c>
    </row>
    <row r="962" spans="2:13" x14ac:dyDescent="0.2">
      <c r="B962"/>
      <c r="D962"/>
      <c r="E962"/>
      <c r="F962"/>
      <c r="L962" s="45">
        <v>0.90579861111111104</v>
      </c>
      <c r="M962" s="10">
        <v>1</v>
      </c>
    </row>
    <row r="963" spans="2:13" x14ac:dyDescent="0.2">
      <c r="B963"/>
      <c r="D963"/>
      <c r="E963"/>
      <c r="F963"/>
      <c r="L963" s="45">
        <v>0.90702546296296294</v>
      </c>
      <c r="M963" s="10">
        <v>1</v>
      </c>
    </row>
    <row r="964" spans="2:13" x14ac:dyDescent="0.2">
      <c r="B964"/>
      <c r="D964"/>
      <c r="E964"/>
      <c r="F964"/>
      <c r="L964" s="45">
        <v>0.90758101851851858</v>
      </c>
      <c r="M964" s="10">
        <v>1</v>
      </c>
    </row>
    <row r="965" spans="2:13" x14ac:dyDescent="0.2">
      <c r="B965"/>
      <c r="D965"/>
      <c r="E965"/>
      <c r="F965"/>
      <c r="L965" s="45">
        <v>0.90804398148148147</v>
      </c>
      <c r="M965" s="10">
        <v>1</v>
      </c>
    </row>
    <row r="966" spans="2:13" x14ac:dyDescent="0.2">
      <c r="B966"/>
      <c r="D966"/>
      <c r="E966"/>
      <c r="F966"/>
      <c r="L966" s="45">
        <v>0.90873842592592602</v>
      </c>
      <c r="M966" s="10">
        <v>1</v>
      </c>
    </row>
    <row r="967" spans="2:13" x14ac:dyDescent="0.2">
      <c r="B967"/>
      <c r="D967"/>
      <c r="E967"/>
      <c r="F967"/>
      <c r="L967" s="45">
        <v>0.91037037037037039</v>
      </c>
      <c r="M967" s="10">
        <v>1</v>
      </c>
    </row>
    <row r="968" spans="2:13" x14ac:dyDescent="0.2">
      <c r="B968"/>
      <c r="D968"/>
      <c r="E968"/>
      <c r="F968"/>
      <c r="L968" s="45">
        <v>0.91063657407407417</v>
      </c>
      <c r="M968" s="10">
        <v>1</v>
      </c>
    </row>
    <row r="969" spans="2:13" x14ac:dyDescent="0.2">
      <c r="B969"/>
      <c r="D969"/>
      <c r="E969"/>
      <c r="F969"/>
      <c r="L969" s="45">
        <v>0.91074074074074074</v>
      </c>
      <c r="M969" s="10">
        <v>1</v>
      </c>
    </row>
    <row r="970" spans="2:13" x14ac:dyDescent="0.2">
      <c r="B970"/>
      <c r="D970"/>
      <c r="E970"/>
      <c r="F970"/>
      <c r="L970" s="45">
        <v>0.91138888888888892</v>
      </c>
      <c r="M970" s="10">
        <v>1</v>
      </c>
    </row>
    <row r="971" spans="2:13" x14ac:dyDescent="0.2">
      <c r="B971"/>
      <c r="D971"/>
      <c r="E971"/>
      <c r="F971"/>
      <c r="L971" s="45">
        <v>0.91157407407407398</v>
      </c>
      <c r="M971" s="10">
        <v>1</v>
      </c>
    </row>
    <row r="972" spans="2:13" x14ac:dyDescent="0.2">
      <c r="B972"/>
      <c r="D972"/>
      <c r="E972"/>
      <c r="F972"/>
      <c r="L972" s="45">
        <v>0.91543981481481485</v>
      </c>
      <c r="M972" s="10">
        <v>1</v>
      </c>
    </row>
    <row r="973" spans="2:13" x14ac:dyDescent="0.2">
      <c r="B973"/>
      <c r="D973"/>
      <c r="E973"/>
      <c r="F973"/>
      <c r="L973" s="45">
        <v>0.91641203703703711</v>
      </c>
      <c r="M973" s="10">
        <v>1</v>
      </c>
    </row>
    <row r="974" spans="2:13" x14ac:dyDescent="0.2">
      <c r="B974"/>
      <c r="D974"/>
      <c r="E974"/>
      <c r="F974"/>
      <c r="L974" s="45">
        <v>0.91766203703703697</v>
      </c>
      <c r="M974" s="10">
        <v>1</v>
      </c>
    </row>
    <row r="975" spans="2:13" x14ac:dyDescent="0.2">
      <c r="B975"/>
      <c r="D975"/>
      <c r="E975"/>
      <c r="F975"/>
      <c r="L975" s="45">
        <v>0.91793981481481479</v>
      </c>
      <c r="M975" s="10">
        <v>1</v>
      </c>
    </row>
    <row r="976" spans="2:13" x14ac:dyDescent="0.2">
      <c r="B976"/>
      <c r="D976"/>
      <c r="E976"/>
      <c r="F976"/>
      <c r="L976" s="45">
        <v>0.91813657407407412</v>
      </c>
      <c r="M976" s="10">
        <v>1</v>
      </c>
    </row>
    <row r="977" spans="2:13" x14ac:dyDescent="0.2">
      <c r="B977"/>
      <c r="D977"/>
      <c r="E977"/>
      <c r="F977"/>
      <c r="L977" s="45">
        <v>0.91841435185185183</v>
      </c>
      <c r="M977" s="10">
        <v>1</v>
      </c>
    </row>
    <row r="978" spans="2:13" x14ac:dyDescent="0.2">
      <c r="B978"/>
      <c r="D978"/>
      <c r="E978"/>
      <c r="F978"/>
      <c r="L978" s="45">
        <v>0.92009259259259257</v>
      </c>
      <c r="M978" s="10">
        <v>1</v>
      </c>
    </row>
    <row r="979" spans="2:13" x14ac:dyDescent="0.2">
      <c r="B979"/>
      <c r="D979"/>
      <c r="E979"/>
      <c r="F979"/>
      <c r="L979" s="45">
        <v>0.92033564814814817</v>
      </c>
      <c r="M979" s="10">
        <v>1</v>
      </c>
    </row>
    <row r="980" spans="2:13" x14ac:dyDescent="0.2">
      <c r="B980"/>
      <c r="D980"/>
      <c r="E980"/>
      <c r="F980"/>
      <c r="L980" s="45">
        <v>0.92412037037037031</v>
      </c>
      <c r="M980" s="10">
        <v>1</v>
      </c>
    </row>
    <row r="981" spans="2:13" x14ac:dyDescent="0.2">
      <c r="B981"/>
      <c r="D981"/>
      <c r="E981"/>
      <c r="F981"/>
      <c r="L981" s="45">
        <v>0.92425925925925922</v>
      </c>
      <c r="M981" s="10">
        <v>1</v>
      </c>
    </row>
    <row r="982" spans="2:13" x14ac:dyDescent="0.2">
      <c r="B982"/>
      <c r="D982"/>
      <c r="E982"/>
      <c r="F982"/>
      <c r="L982" s="45">
        <v>0.92575231481481479</v>
      </c>
      <c r="M982" s="10">
        <v>1</v>
      </c>
    </row>
    <row r="983" spans="2:13" x14ac:dyDescent="0.2">
      <c r="B983"/>
      <c r="D983"/>
      <c r="E983"/>
      <c r="F983"/>
      <c r="L983" s="45">
        <v>0.92790509259259257</v>
      </c>
      <c r="M983" s="10">
        <v>1</v>
      </c>
    </row>
    <row r="984" spans="2:13" x14ac:dyDescent="0.2">
      <c r="B984"/>
      <c r="D984"/>
      <c r="E984"/>
      <c r="F984"/>
      <c r="L984" s="45">
        <v>0.92881944444444453</v>
      </c>
      <c r="M984" s="10">
        <v>1</v>
      </c>
    </row>
    <row r="985" spans="2:13" x14ac:dyDescent="0.2">
      <c r="B985"/>
      <c r="D985"/>
      <c r="E985"/>
      <c r="F985"/>
      <c r="L985" s="45">
        <v>0.93004629629629632</v>
      </c>
      <c r="M985" s="10">
        <v>1</v>
      </c>
    </row>
    <row r="986" spans="2:13" x14ac:dyDescent="0.2">
      <c r="B986"/>
      <c r="D986"/>
      <c r="E986"/>
      <c r="F986"/>
      <c r="L986" s="45">
        <v>0.93184027777777778</v>
      </c>
      <c r="M986" s="10">
        <v>1</v>
      </c>
    </row>
    <row r="987" spans="2:13" x14ac:dyDescent="0.2">
      <c r="B987"/>
      <c r="D987"/>
      <c r="E987"/>
      <c r="F987"/>
      <c r="L987" s="45">
        <v>0.9330208333333333</v>
      </c>
      <c r="M987" s="10">
        <v>1</v>
      </c>
    </row>
    <row r="988" spans="2:13" x14ac:dyDescent="0.2">
      <c r="B988"/>
      <c r="D988"/>
      <c r="E988"/>
      <c r="F988"/>
      <c r="L988" s="45">
        <v>0.93332175925925931</v>
      </c>
      <c r="M988" s="10">
        <v>1</v>
      </c>
    </row>
    <row r="989" spans="2:13" x14ac:dyDescent="0.2">
      <c r="B989"/>
      <c r="D989"/>
      <c r="E989"/>
      <c r="F989"/>
      <c r="L989" s="45">
        <v>0.93495370370370379</v>
      </c>
      <c r="M989" s="10">
        <v>1</v>
      </c>
    </row>
    <row r="990" spans="2:13" x14ac:dyDescent="0.2">
      <c r="B990"/>
      <c r="D990"/>
      <c r="E990"/>
      <c r="F990"/>
      <c r="L990" s="45">
        <v>0.93690972222222213</v>
      </c>
      <c r="M990" s="10">
        <v>2</v>
      </c>
    </row>
    <row r="991" spans="2:13" x14ac:dyDescent="0.2">
      <c r="B991"/>
      <c r="D991"/>
      <c r="E991"/>
      <c r="F991"/>
      <c r="L991" s="45">
        <v>0.93865740740740744</v>
      </c>
      <c r="M991" s="10">
        <v>1</v>
      </c>
    </row>
    <row r="992" spans="2:13" x14ac:dyDescent="0.2">
      <c r="B992"/>
      <c r="D992"/>
      <c r="E992"/>
      <c r="F992"/>
      <c r="L992" s="45">
        <v>0.94115740740740739</v>
      </c>
      <c r="M992" s="10">
        <v>1</v>
      </c>
    </row>
    <row r="993" spans="2:13" x14ac:dyDescent="0.2">
      <c r="B993"/>
      <c r="D993"/>
      <c r="E993"/>
      <c r="F993"/>
      <c r="L993" s="45">
        <v>0.94158564814814805</v>
      </c>
      <c r="M993" s="10">
        <v>1</v>
      </c>
    </row>
    <row r="994" spans="2:13" x14ac:dyDescent="0.2">
      <c r="B994"/>
      <c r="D994"/>
      <c r="E994"/>
      <c r="F994"/>
      <c r="L994" s="45">
        <v>0.94319444444444445</v>
      </c>
      <c r="M994" s="10">
        <v>1</v>
      </c>
    </row>
    <row r="995" spans="2:13" x14ac:dyDescent="0.2">
      <c r="B995"/>
      <c r="D995"/>
      <c r="E995"/>
      <c r="F995"/>
      <c r="L995" s="45">
        <v>0.9432060185185186</v>
      </c>
      <c r="M995" s="10">
        <v>1</v>
      </c>
    </row>
    <row r="996" spans="2:13" x14ac:dyDescent="0.2">
      <c r="B996"/>
      <c r="D996"/>
      <c r="E996"/>
      <c r="F996"/>
      <c r="L996" s="45">
        <v>0.94387731481481474</v>
      </c>
      <c r="M996" s="10">
        <v>1</v>
      </c>
    </row>
    <row r="997" spans="2:13" x14ac:dyDescent="0.2">
      <c r="B997"/>
      <c r="D997"/>
      <c r="E997"/>
      <c r="F997"/>
      <c r="L997" s="45">
        <v>0.94523148148148151</v>
      </c>
      <c r="M997" s="10">
        <v>1</v>
      </c>
    </row>
    <row r="998" spans="2:13" x14ac:dyDescent="0.2">
      <c r="B998"/>
      <c r="D998"/>
      <c r="E998"/>
      <c r="F998"/>
      <c r="L998" s="45">
        <v>0.94658564814814816</v>
      </c>
      <c r="M998" s="10">
        <v>1</v>
      </c>
    </row>
    <row r="999" spans="2:13" x14ac:dyDescent="0.2">
      <c r="B999"/>
      <c r="D999"/>
      <c r="E999"/>
      <c r="F999"/>
      <c r="L999" s="45">
        <v>0.94810185185185192</v>
      </c>
      <c r="M999" s="10">
        <v>1</v>
      </c>
    </row>
    <row r="1000" spans="2:13" x14ac:dyDescent="0.2">
      <c r="B1000"/>
      <c r="D1000"/>
      <c r="E1000"/>
      <c r="F1000"/>
      <c r="L1000" s="45">
        <v>0.94894675925925931</v>
      </c>
      <c r="M1000" s="10">
        <v>1</v>
      </c>
    </row>
    <row r="1001" spans="2:13" x14ac:dyDescent="0.2">
      <c r="B1001"/>
      <c r="D1001"/>
      <c r="E1001"/>
      <c r="F1001"/>
      <c r="L1001" s="45">
        <v>0.94921296296296298</v>
      </c>
      <c r="M1001" s="10">
        <v>1</v>
      </c>
    </row>
    <row r="1002" spans="2:13" x14ac:dyDescent="0.2">
      <c r="B1002"/>
      <c r="D1002"/>
      <c r="E1002"/>
      <c r="F1002"/>
      <c r="L1002" s="45">
        <v>0.94935185185185189</v>
      </c>
      <c r="M1002" s="10">
        <v>1</v>
      </c>
    </row>
    <row r="1003" spans="2:13" x14ac:dyDescent="0.2">
      <c r="B1003"/>
      <c r="D1003"/>
      <c r="E1003"/>
      <c r="F1003"/>
      <c r="L1003" s="45">
        <v>0.95025462962962959</v>
      </c>
      <c r="M1003" s="10">
        <v>1</v>
      </c>
    </row>
    <row r="1004" spans="2:13" x14ac:dyDescent="0.2">
      <c r="B1004"/>
      <c r="D1004"/>
      <c r="E1004"/>
      <c r="F1004"/>
      <c r="L1004" s="45">
        <v>0.95084490740740746</v>
      </c>
      <c r="M1004" s="10">
        <v>1</v>
      </c>
    </row>
    <row r="1005" spans="2:13" x14ac:dyDescent="0.2">
      <c r="B1005"/>
      <c r="D1005"/>
      <c r="E1005"/>
      <c r="F1005"/>
      <c r="L1005" s="45">
        <v>0.95114583333333336</v>
      </c>
      <c r="M1005" s="10">
        <v>1</v>
      </c>
    </row>
    <row r="1006" spans="2:13" x14ac:dyDescent="0.2">
      <c r="B1006"/>
      <c r="D1006"/>
      <c r="E1006"/>
      <c r="F1006"/>
      <c r="L1006" s="45">
        <v>0.95332175925925933</v>
      </c>
      <c r="M1006" s="10">
        <v>1</v>
      </c>
    </row>
    <row r="1007" spans="2:13" x14ac:dyDescent="0.2">
      <c r="B1007"/>
      <c r="D1007"/>
      <c r="E1007"/>
      <c r="F1007"/>
      <c r="L1007" s="45">
        <v>0.95350694444444439</v>
      </c>
      <c r="M1007" s="10">
        <v>1</v>
      </c>
    </row>
    <row r="1008" spans="2:13" x14ac:dyDescent="0.2">
      <c r="B1008"/>
      <c r="D1008"/>
      <c r="E1008"/>
      <c r="F1008"/>
      <c r="L1008" s="45">
        <v>0.95826388888888892</v>
      </c>
      <c r="M1008" s="10">
        <v>1</v>
      </c>
    </row>
    <row r="1009" spans="2:13" x14ac:dyDescent="0.2">
      <c r="B1009"/>
      <c r="D1009"/>
      <c r="E1009"/>
      <c r="F1009"/>
      <c r="L1009" s="45">
        <v>0.95837962962962964</v>
      </c>
      <c r="M1009" s="10">
        <v>1</v>
      </c>
    </row>
    <row r="1010" spans="2:13" x14ac:dyDescent="0.2">
      <c r="B1010"/>
      <c r="D1010"/>
      <c r="E1010"/>
      <c r="F1010"/>
      <c r="L1010" s="45">
        <v>0.95878472222222222</v>
      </c>
      <c r="M1010" s="10">
        <v>1</v>
      </c>
    </row>
    <row r="1011" spans="2:13" x14ac:dyDescent="0.2">
      <c r="B1011"/>
      <c r="D1011"/>
      <c r="E1011"/>
      <c r="F1011"/>
      <c r="L1011" s="45">
        <v>0.96085648148148151</v>
      </c>
      <c r="M1011" s="10">
        <v>1</v>
      </c>
    </row>
    <row r="1012" spans="2:13" x14ac:dyDescent="0.2">
      <c r="B1012"/>
      <c r="D1012"/>
      <c r="E1012"/>
      <c r="F1012"/>
      <c r="L1012" s="45">
        <v>0.96271990740740743</v>
      </c>
      <c r="M1012" s="10">
        <v>1</v>
      </c>
    </row>
    <row r="1013" spans="2:13" x14ac:dyDescent="0.2">
      <c r="B1013"/>
      <c r="D1013"/>
      <c r="E1013"/>
      <c r="F1013"/>
      <c r="L1013" s="45">
        <v>0.96346064814814814</v>
      </c>
      <c r="M1013" s="10">
        <v>1</v>
      </c>
    </row>
    <row r="1014" spans="2:13" x14ac:dyDescent="0.2">
      <c r="B1014"/>
      <c r="D1014"/>
      <c r="E1014"/>
      <c r="F1014"/>
      <c r="L1014" s="45">
        <v>0.96513888888888888</v>
      </c>
      <c r="M1014" s="10">
        <v>1</v>
      </c>
    </row>
    <row r="1015" spans="2:13" x14ac:dyDescent="0.2">
      <c r="B1015"/>
      <c r="D1015"/>
      <c r="E1015"/>
      <c r="F1015"/>
      <c r="L1015" s="45">
        <v>0.96740740740740738</v>
      </c>
      <c r="M1015" s="10">
        <v>1</v>
      </c>
    </row>
    <row r="1016" spans="2:13" x14ac:dyDescent="0.2">
      <c r="B1016"/>
      <c r="D1016"/>
      <c r="E1016"/>
      <c r="F1016"/>
      <c r="L1016" s="45">
        <v>0.96771990740740732</v>
      </c>
      <c r="M1016" s="10">
        <v>1</v>
      </c>
    </row>
    <row r="1017" spans="2:13" x14ac:dyDescent="0.2">
      <c r="B1017"/>
      <c r="D1017"/>
      <c r="E1017"/>
      <c r="F1017"/>
      <c r="L1017" s="45">
        <v>0.96821759259259255</v>
      </c>
      <c r="M1017" s="10">
        <v>1</v>
      </c>
    </row>
    <row r="1018" spans="2:13" x14ac:dyDescent="0.2">
      <c r="B1018"/>
      <c r="D1018"/>
      <c r="E1018"/>
      <c r="F1018"/>
      <c r="L1018" s="45">
        <v>0.96834490740740742</v>
      </c>
      <c r="M1018" s="10">
        <v>1</v>
      </c>
    </row>
    <row r="1019" spans="2:13" x14ac:dyDescent="0.2">
      <c r="B1019"/>
      <c r="D1019"/>
      <c r="E1019"/>
      <c r="F1019"/>
      <c r="L1019" s="45">
        <v>0.97211805555555564</v>
      </c>
      <c r="M1019" s="10">
        <v>1</v>
      </c>
    </row>
    <row r="1020" spans="2:13" x14ac:dyDescent="0.2">
      <c r="B1020"/>
      <c r="D1020"/>
      <c r="E1020"/>
      <c r="F1020"/>
      <c r="L1020" s="45">
        <v>0.97378472222222223</v>
      </c>
      <c r="M1020" s="10">
        <v>1</v>
      </c>
    </row>
    <row r="1021" spans="2:13" x14ac:dyDescent="0.2">
      <c r="B1021"/>
      <c r="D1021"/>
      <c r="E1021"/>
      <c r="F1021"/>
      <c r="L1021" s="45">
        <v>0.97402777777777771</v>
      </c>
      <c r="M1021" s="10">
        <v>1</v>
      </c>
    </row>
    <row r="1022" spans="2:13" x14ac:dyDescent="0.2">
      <c r="B1022"/>
      <c r="D1022"/>
      <c r="E1022"/>
      <c r="F1022"/>
      <c r="L1022" s="45">
        <v>0.97709490740740745</v>
      </c>
      <c r="M1022" s="10">
        <v>1</v>
      </c>
    </row>
    <row r="1023" spans="2:13" x14ac:dyDescent="0.2">
      <c r="B1023"/>
      <c r="D1023"/>
      <c r="E1023"/>
      <c r="F1023"/>
      <c r="L1023" s="45">
        <v>0.97788194444444443</v>
      </c>
      <c r="M1023" s="10">
        <v>1</v>
      </c>
    </row>
    <row r="1024" spans="2:13" x14ac:dyDescent="0.2">
      <c r="B1024"/>
      <c r="D1024"/>
      <c r="E1024"/>
      <c r="F1024"/>
      <c r="L1024" s="45">
        <v>0.97837962962962965</v>
      </c>
      <c r="M1024" s="10">
        <v>1</v>
      </c>
    </row>
    <row r="1025" spans="2:13" x14ac:dyDescent="0.2">
      <c r="B1025"/>
      <c r="D1025"/>
      <c r="E1025"/>
      <c r="F1025"/>
      <c r="L1025" s="45">
        <v>0.97906249999999995</v>
      </c>
      <c r="M1025" s="10">
        <v>1</v>
      </c>
    </row>
    <row r="1026" spans="2:13" x14ac:dyDescent="0.2">
      <c r="B1026"/>
      <c r="D1026"/>
      <c r="E1026"/>
      <c r="F1026"/>
      <c r="L1026" s="45">
        <v>0.98053240740740744</v>
      </c>
      <c r="M1026" s="10">
        <v>1</v>
      </c>
    </row>
    <row r="1027" spans="2:13" x14ac:dyDescent="0.2">
      <c r="B1027"/>
      <c r="D1027"/>
      <c r="E1027"/>
      <c r="F1027"/>
      <c r="L1027" s="45">
        <v>0.98263888888888884</v>
      </c>
      <c r="M1027" s="10">
        <v>1</v>
      </c>
    </row>
    <row r="1028" spans="2:13" x14ac:dyDescent="0.2">
      <c r="B1028"/>
      <c r="D1028"/>
      <c r="E1028"/>
      <c r="F1028"/>
      <c r="L1028" s="45">
        <v>0.98298611111111101</v>
      </c>
      <c r="M1028" s="10">
        <v>1</v>
      </c>
    </row>
    <row r="1029" spans="2:13" x14ac:dyDescent="0.2">
      <c r="B1029"/>
      <c r="D1029"/>
      <c r="E1029"/>
      <c r="F1029"/>
      <c r="L1029" s="45">
        <v>0.98344907407407411</v>
      </c>
      <c r="M1029" s="10">
        <v>1</v>
      </c>
    </row>
    <row r="1030" spans="2:13" x14ac:dyDescent="0.2">
      <c r="B1030"/>
      <c r="D1030"/>
      <c r="E1030"/>
      <c r="F1030"/>
      <c r="L1030" s="45">
        <v>0.98375000000000001</v>
      </c>
      <c r="M1030" s="10">
        <v>1</v>
      </c>
    </row>
    <row r="1031" spans="2:13" x14ac:dyDescent="0.2">
      <c r="B1031"/>
      <c r="D1031"/>
      <c r="E1031"/>
      <c r="F1031"/>
      <c r="L1031" s="45">
        <v>0.98465277777777782</v>
      </c>
      <c r="M1031" s="10">
        <v>1</v>
      </c>
    </row>
    <row r="1032" spans="2:13" x14ac:dyDescent="0.2">
      <c r="B1032"/>
      <c r="D1032"/>
      <c r="E1032"/>
      <c r="F1032"/>
      <c r="L1032" s="45">
        <v>0.98466435185185175</v>
      </c>
      <c r="M1032" s="10">
        <v>1</v>
      </c>
    </row>
    <row r="1033" spans="2:13" x14ac:dyDescent="0.2">
      <c r="B1033"/>
      <c r="D1033"/>
      <c r="E1033"/>
      <c r="F1033"/>
      <c r="L1033" s="45">
        <v>0.98476851851851854</v>
      </c>
      <c r="M1033" s="10">
        <v>1</v>
      </c>
    </row>
    <row r="1034" spans="2:13" x14ac:dyDescent="0.2">
      <c r="B1034"/>
      <c r="D1034"/>
      <c r="E1034"/>
      <c r="F1034"/>
      <c r="L1034" s="45">
        <v>0.98570601851851858</v>
      </c>
      <c r="M1034" s="10">
        <v>1</v>
      </c>
    </row>
    <row r="1035" spans="2:13" x14ac:dyDescent="0.2">
      <c r="B1035"/>
      <c r="D1035"/>
      <c r="E1035"/>
      <c r="F1035"/>
      <c r="L1035" s="45">
        <v>0.98605324074074074</v>
      </c>
      <c r="M1035" s="10">
        <v>1</v>
      </c>
    </row>
    <row r="1036" spans="2:13" x14ac:dyDescent="0.2">
      <c r="B1036"/>
      <c r="D1036"/>
      <c r="E1036"/>
      <c r="F1036"/>
      <c r="L1036" s="45">
        <v>0.98853009259259261</v>
      </c>
      <c r="M1036" s="10">
        <v>1</v>
      </c>
    </row>
    <row r="1037" spans="2:13" x14ac:dyDescent="0.2">
      <c r="B1037"/>
      <c r="D1037"/>
      <c r="E1037"/>
      <c r="F1037"/>
      <c r="L1037" s="45">
        <v>0.99067129629629624</v>
      </c>
      <c r="M1037" s="10">
        <v>1</v>
      </c>
    </row>
    <row r="1038" spans="2:13" x14ac:dyDescent="0.2">
      <c r="B1038"/>
      <c r="D1038"/>
      <c r="E1038"/>
      <c r="F1038"/>
      <c r="L1038" s="45">
        <v>0.99170138888888892</v>
      </c>
      <c r="M1038" s="10">
        <v>1</v>
      </c>
    </row>
    <row r="1039" spans="2:13" x14ac:dyDescent="0.2">
      <c r="B1039"/>
      <c r="D1039"/>
      <c r="E1039"/>
      <c r="F1039"/>
      <c r="L1039" s="45">
        <v>0.99203703703703694</v>
      </c>
      <c r="M1039" s="10">
        <v>1</v>
      </c>
    </row>
    <row r="1040" spans="2:13" x14ac:dyDescent="0.2">
      <c r="B1040"/>
      <c r="D1040"/>
      <c r="E1040"/>
      <c r="F1040"/>
      <c r="L1040" s="45">
        <v>0.99259259259259258</v>
      </c>
      <c r="M1040" s="10">
        <v>1</v>
      </c>
    </row>
    <row r="1041" spans="2:13" x14ac:dyDescent="0.2">
      <c r="B1041"/>
      <c r="D1041"/>
      <c r="E1041"/>
      <c r="F1041"/>
      <c r="L1041" s="45">
        <v>0.99266203703703704</v>
      </c>
      <c r="M1041" s="10">
        <v>1</v>
      </c>
    </row>
    <row r="1042" spans="2:13" x14ac:dyDescent="0.2">
      <c r="B1042"/>
      <c r="D1042"/>
      <c r="E1042"/>
      <c r="F1042"/>
      <c r="L1042" s="45">
        <v>0.99350694444444443</v>
      </c>
      <c r="M1042" s="10">
        <v>1</v>
      </c>
    </row>
    <row r="1043" spans="2:13" x14ac:dyDescent="0.2">
      <c r="B1043"/>
      <c r="D1043"/>
      <c r="E1043"/>
      <c r="F1043"/>
      <c r="L1043" s="45">
        <v>0.99373842592592598</v>
      </c>
      <c r="M1043" s="10">
        <v>1</v>
      </c>
    </row>
    <row r="1044" spans="2:13" x14ac:dyDescent="0.2">
      <c r="B1044"/>
      <c r="D1044"/>
      <c r="E1044"/>
      <c r="F1044"/>
      <c r="L1044" s="45">
        <v>0.99672453703703701</v>
      </c>
      <c r="M1044" s="10">
        <v>1</v>
      </c>
    </row>
    <row r="1045" spans="2:13" x14ac:dyDescent="0.2">
      <c r="B1045"/>
      <c r="D1045"/>
      <c r="E1045"/>
      <c r="F1045"/>
      <c r="L1045" s="45">
        <v>0.99803240740740751</v>
      </c>
      <c r="M1045" s="10">
        <v>1</v>
      </c>
    </row>
    <row r="1046" spans="2:13" x14ac:dyDescent="0.2">
      <c r="B1046"/>
      <c r="D1046"/>
      <c r="E1046"/>
      <c r="F1046"/>
      <c r="L1046" s="45">
        <v>0.99836805555555552</v>
      </c>
      <c r="M1046" s="10">
        <v>1</v>
      </c>
    </row>
    <row r="1047" spans="2:13" x14ac:dyDescent="0.2">
      <c r="B1047"/>
      <c r="D1047"/>
      <c r="E1047"/>
      <c r="F1047"/>
      <c r="L1047" s="45">
        <v>0.99905092592592604</v>
      </c>
      <c r="M1047" s="10">
        <v>1</v>
      </c>
    </row>
    <row r="1048" spans="2:13" x14ac:dyDescent="0.2">
      <c r="B1048"/>
      <c r="D1048"/>
      <c r="E1048"/>
      <c r="F1048"/>
    </row>
    <row r="1049" spans="2:13" x14ac:dyDescent="0.2">
      <c r="B1049"/>
      <c r="D1049"/>
      <c r="E1049"/>
      <c r="F1049"/>
    </row>
    <row r="1050" spans="2:13" x14ac:dyDescent="0.2">
      <c r="B1050"/>
      <c r="D1050"/>
      <c r="E1050"/>
      <c r="F1050"/>
    </row>
    <row r="1051" spans="2:13" x14ac:dyDescent="0.2">
      <c r="B1051"/>
      <c r="D1051"/>
      <c r="E1051"/>
      <c r="F1051"/>
    </row>
    <row r="1052" spans="2:13" x14ac:dyDescent="0.2">
      <c r="B1052"/>
      <c r="D1052"/>
      <c r="E1052"/>
      <c r="F1052"/>
    </row>
    <row r="1053" spans="2:13" x14ac:dyDescent="0.2">
      <c r="B1053"/>
      <c r="D1053"/>
      <c r="E1053"/>
      <c r="F1053"/>
    </row>
    <row r="1054" spans="2:13" x14ac:dyDescent="0.2">
      <c r="B1054"/>
      <c r="D1054"/>
      <c r="E1054"/>
      <c r="F1054"/>
    </row>
    <row r="1055" spans="2:13" x14ac:dyDescent="0.2">
      <c r="B1055"/>
      <c r="D1055"/>
      <c r="E1055"/>
      <c r="F1055"/>
    </row>
    <row r="1056" spans="2:13" x14ac:dyDescent="0.2">
      <c r="B1056"/>
      <c r="D1056"/>
      <c r="E1056"/>
      <c r="F1056"/>
    </row>
    <row r="1057" spans="2:6" x14ac:dyDescent="0.2">
      <c r="B1057"/>
      <c r="D1057"/>
      <c r="E1057"/>
      <c r="F1057"/>
    </row>
    <row r="1058" spans="2:6" x14ac:dyDescent="0.2">
      <c r="B1058"/>
      <c r="D1058"/>
      <c r="E1058"/>
      <c r="F1058"/>
    </row>
    <row r="1059" spans="2:6" x14ac:dyDescent="0.2">
      <c r="B1059"/>
      <c r="D1059"/>
      <c r="E1059"/>
      <c r="F1059"/>
    </row>
    <row r="1060" spans="2:6" x14ac:dyDescent="0.2">
      <c r="B1060"/>
      <c r="D1060"/>
      <c r="E1060"/>
      <c r="F1060"/>
    </row>
    <row r="1061" spans="2:6" x14ac:dyDescent="0.2">
      <c r="B1061"/>
      <c r="D1061"/>
      <c r="E1061"/>
      <c r="F1061"/>
    </row>
    <row r="1062" spans="2:6" x14ac:dyDescent="0.2">
      <c r="B1062"/>
      <c r="D1062"/>
      <c r="E1062"/>
      <c r="F1062"/>
    </row>
    <row r="1063" spans="2:6" x14ac:dyDescent="0.2">
      <c r="B1063"/>
      <c r="D1063"/>
      <c r="E1063"/>
      <c r="F1063"/>
    </row>
    <row r="1064" spans="2:6" x14ac:dyDescent="0.2">
      <c r="B1064"/>
      <c r="D1064"/>
      <c r="E1064"/>
      <c r="F1064"/>
    </row>
    <row r="1065" spans="2:6" x14ac:dyDescent="0.2">
      <c r="B1065"/>
      <c r="D1065"/>
      <c r="E1065"/>
      <c r="F1065"/>
    </row>
    <row r="1066" spans="2:6" x14ac:dyDescent="0.2">
      <c r="B1066"/>
      <c r="D1066"/>
      <c r="E1066"/>
      <c r="F1066"/>
    </row>
    <row r="1067" spans="2:6" x14ac:dyDescent="0.2">
      <c r="B1067"/>
      <c r="D1067"/>
      <c r="E1067"/>
      <c r="F1067"/>
    </row>
    <row r="1068" spans="2:6" x14ac:dyDescent="0.2">
      <c r="B1068"/>
      <c r="D1068"/>
      <c r="E1068"/>
      <c r="F1068"/>
    </row>
    <row r="1069" spans="2:6" x14ac:dyDescent="0.2">
      <c r="B1069"/>
      <c r="D1069"/>
      <c r="E1069"/>
      <c r="F1069"/>
    </row>
    <row r="1070" spans="2:6" x14ac:dyDescent="0.2">
      <c r="B1070"/>
      <c r="D1070"/>
      <c r="E1070"/>
      <c r="F1070"/>
    </row>
    <row r="1071" spans="2:6" x14ac:dyDescent="0.2">
      <c r="B1071"/>
      <c r="D1071"/>
      <c r="E1071"/>
      <c r="F1071"/>
    </row>
    <row r="1072" spans="2:6" x14ac:dyDescent="0.2">
      <c r="B1072"/>
      <c r="D1072"/>
      <c r="E1072"/>
      <c r="F1072"/>
    </row>
    <row r="1073" spans="2:6" x14ac:dyDescent="0.2">
      <c r="B1073"/>
      <c r="D1073"/>
      <c r="E1073"/>
      <c r="F1073"/>
    </row>
    <row r="1074" spans="2:6" x14ac:dyDescent="0.2">
      <c r="B1074"/>
      <c r="D1074"/>
      <c r="E1074"/>
      <c r="F1074"/>
    </row>
    <row r="1075" spans="2:6" x14ac:dyDescent="0.2">
      <c r="B1075"/>
      <c r="D1075"/>
      <c r="E1075"/>
      <c r="F1075"/>
    </row>
    <row r="1076" spans="2:6" x14ac:dyDescent="0.2">
      <c r="B1076"/>
      <c r="D1076"/>
      <c r="E1076"/>
      <c r="F1076"/>
    </row>
    <row r="1077" spans="2:6" x14ac:dyDescent="0.2">
      <c r="B1077"/>
      <c r="D1077"/>
      <c r="E1077"/>
      <c r="F1077"/>
    </row>
    <row r="1078" spans="2:6" x14ac:dyDescent="0.2">
      <c r="B1078"/>
      <c r="D1078"/>
      <c r="E1078"/>
      <c r="F1078"/>
    </row>
    <row r="1079" spans="2:6" x14ac:dyDescent="0.2">
      <c r="B1079"/>
    </row>
    <row r="1080" spans="2:6" x14ac:dyDescent="0.2">
      <c r="B1080"/>
    </row>
    <row r="1081" spans="2:6" x14ac:dyDescent="0.2">
      <c r="B1081"/>
    </row>
    <row r="1082" spans="2:6" x14ac:dyDescent="0.2">
      <c r="B1082"/>
    </row>
    <row r="1083" spans="2:6" x14ac:dyDescent="0.2">
      <c r="B1083"/>
    </row>
    <row r="1084" spans="2:6" x14ac:dyDescent="0.2">
      <c r="B1084"/>
    </row>
    <row r="1085" spans="2:6" x14ac:dyDescent="0.2">
      <c r="B1085"/>
    </row>
    <row r="1086" spans="2:6" x14ac:dyDescent="0.2">
      <c r="B1086"/>
    </row>
    <row r="1087" spans="2:6" x14ac:dyDescent="0.2">
      <c r="B1087"/>
    </row>
    <row r="1088" spans="2:6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  <row r="1113" spans="2:2" x14ac:dyDescent="0.2">
      <c r="B1113"/>
    </row>
    <row r="1114" spans="2:2" x14ac:dyDescent="0.2">
      <c r="B1114"/>
    </row>
    <row r="1115" spans="2:2" x14ac:dyDescent="0.2">
      <c r="B1115"/>
    </row>
    <row r="1116" spans="2:2" x14ac:dyDescent="0.2">
      <c r="B1116"/>
    </row>
    <row r="1117" spans="2:2" x14ac:dyDescent="0.2">
      <c r="B1117"/>
    </row>
    <row r="1118" spans="2:2" x14ac:dyDescent="0.2">
      <c r="B1118"/>
    </row>
    <row r="1119" spans="2:2" x14ac:dyDescent="0.2">
      <c r="B1119"/>
    </row>
    <row r="1120" spans="2:2" x14ac:dyDescent="0.2">
      <c r="B1120"/>
    </row>
    <row r="1121" spans="2:2" x14ac:dyDescent="0.2">
      <c r="B1121"/>
    </row>
    <row r="1122" spans="2:2" x14ac:dyDescent="0.2">
      <c r="B1122"/>
    </row>
    <row r="1123" spans="2:2" x14ac:dyDescent="0.2">
      <c r="B1123"/>
    </row>
    <row r="1124" spans="2:2" x14ac:dyDescent="0.2">
      <c r="B1124"/>
    </row>
    <row r="1125" spans="2:2" x14ac:dyDescent="0.2">
      <c r="B1125"/>
    </row>
    <row r="1126" spans="2:2" x14ac:dyDescent="0.2">
      <c r="B1126"/>
    </row>
    <row r="1127" spans="2:2" x14ac:dyDescent="0.2">
      <c r="B1127"/>
    </row>
    <row r="1128" spans="2:2" x14ac:dyDescent="0.2">
      <c r="B1128"/>
    </row>
    <row r="1129" spans="2:2" x14ac:dyDescent="0.2">
      <c r="B1129"/>
    </row>
    <row r="1130" spans="2:2" x14ac:dyDescent="0.2">
      <c r="B1130"/>
    </row>
    <row r="1131" spans="2:2" x14ac:dyDescent="0.2">
      <c r="B1131"/>
    </row>
    <row r="1132" spans="2:2" x14ac:dyDescent="0.2">
      <c r="B1132"/>
    </row>
    <row r="1133" spans="2:2" x14ac:dyDescent="0.2">
      <c r="B1133"/>
    </row>
    <row r="1134" spans="2:2" x14ac:dyDescent="0.2">
      <c r="B1134"/>
    </row>
    <row r="1135" spans="2:2" x14ac:dyDescent="0.2">
      <c r="B1135"/>
    </row>
    <row r="1136" spans="2:2" x14ac:dyDescent="0.2">
      <c r="B1136"/>
    </row>
    <row r="1137" spans="2:2" x14ac:dyDescent="0.2">
      <c r="B1137"/>
    </row>
    <row r="1138" spans="2:2" x14ac:dyDescent="0.2">
      <c r="B1138"/>
    </row>
    <row r="1139" spans="2:2" x14ac:dyDescent="0.2">
      <c r="B1139"/>
    </row>
    <row r="1140" spans="2:2" x14ac:dyDescent="0.2">
      <c r="B1140"/>
    </row>
    <row r="1141" spans="2:2" x14ac:dyDescent="0.2">
      <c r="B1141"/>
    </row>
    <row r="1142" spans="2:2" x14ac:dyDescent="0.2">
      <c r="B1142"/>
    </row>
    <row r="1143" spans="2:2" x14ac:dyDescent="0.2">
      <c r="B1143"/>
    </row>
    <row r="1144" spans="2:2" x14ac:dyDescent="0.2">
      <c r="B1144"/>
    </row>
    <row r="1145" spans="2:2" x14ac:dyDescent="0.2">
      <c r="B1145"/>
    </row>
    <row r="1146" spans="2:2" x14ac:dyDescent="0.2">
      <c r="B1146"/>
    </row>
    <row r="1147" spans="2:2" x14ac:dyDescent="0.2">
      <c r="B1147"/>
    </row>
    <row r="1148" spans="2:2" x14ac:dyDescent="0.2">
      <c r="B1148"/>
    </row>
    <row r="1149" spans="2:2" x14ac:dyDescent="0.2">
      <c r="B1149"/>
    </row>
    <row r="1150" spans="2:2" x14ac:dyDescent="0.2">
      <c r="B1150"/>
    </row>
    <row r="1151" spans="2:2" x14ac:dyDescent="0.2">
      <c r="B1151"/>
    </row>
    <row r="1152" spans="2:2" x14ac:dyDescent="0.2">
      <c r="B1152"/>
    </row>
    <row r="1153" spans="2:2" x14ac:dyDescent="0.2">
      <c r="B1153"/>
    </row>
    <row r="1154" spans="2:2" x14ac:dyDescent="0.2">
      <c r="B1154"/>
    </row>
    <row r="1155" spans="2:2" x14ac:dyDescent="0.2">
      <c r="B1155"/>
    </row>
    <row r="1156" spans="2:2" x14ac:dyDescent="0.2">
      <c r="B1156"/>
    </row>
    <row r="1157" spans="2:2" x14ac:dyDescent="0.2">
      <c r="B1157"/>
    </row>
    <row r="1158" spans="2:2" x14ac:dyDescent="0.2">
      <c r="B1158"/>
    </row>
    <row r="1159" spans="2:2" x14ac:dyDescent="0.2">
      <c r="B1159"/>
    </row>
    <row r="1160" spans="2:2" x14ac:dyDescent="0.2">
      <c r="B1160"/>
    </row>
    <row r="1161" spans="2:2" x14ac:dyDescent="0.2">
      <c r="B1161"/>
    </row>
    <row r="1162" spans="2:2" x14ac:dyDescent="0.2">
      <c r="B1162"/>
    </row>
    <row r="1163" spans="2:2" x14ac:dyDescent="0.2">
      <c r="B1163"/>
    </row>
    <row r="1164" spans="2:2" x14ac:dyDescent="0.2">
      <c r="B1164"/>
    </row>
    <row r="1165" spans="2:2" x14ac:dyDescent="0.2">
      <c r="B1165"/>
    </row>
    <row r="1166" spans="2:2" x14ac:dyDescent="0.2">
      <c r="B1166"/>
    </row>
    <row r="1167" spans="2:2" x14ac:dyDescent="0.2">
      <c r="B1167"/>
    </row>
    <row r="1168" spans="2:2" x14ac:dyDescent="0.2">
      <c r="B1168"/>
    </row>
    <row r="1169" spans="2:2" x14ac:dyDescent="0.2">
      <c r="B1169"/>
    </row>
    <row r="1170" spans="2:2" x14ac:dyDescent="0.2">
      <c r="B1170"/>
    </row>
    <row r="1171" spans="2:2" x14ac:dyDescent="0.2">
      <c r="B1171"/>
    </row>
    <row r="1172" spans="2:2" x14ac:dyDescent="0.2">
      <c r="B1172"/>
    </row>
    <row r="1173" spans="2:2" x14ac:dyDescent="0.2">
      <c r="B1173"/>
    </row>
    <row r="1174" spans="2:2" x14ac:dyDescent="0.2">
      <c r="B1174"/>
    </row>
    <row r="1175" spans="2:2" x14ac:dyDescent="0.2">
      <c r="B1175"/>
    </row>
    <row r="1176" spans="2:2" x14ac:dyDescent="0.2">
      <c r="B1176"/>
    </row>
    <row r="1177" spans="2:2" x14ac:dyDescent="0.2">
      <c r="B1177"/>
    </row>
    <row r="1178" spans="2:2" x14ac:dyDescent="0.2">
      <c r="B1178"/>
    </row>
    <row r="1179" spans="2:2" x14ac:dyDescent="0.2">
      <c r="B1179"/>
    </row>
    <row r="1180" spans="2:2" x14ac:dyDescent="0.2">
      <c r="B1180"/>
    </row>
    <row r="1181" spans="2:2" x14ac:dyDescent="0.2">
      <c r="B1181"/>
    </row>
    <row r="1182" spans="2:2" x14ac:dyDescent="0.2">
      <c r="B1182"/>
    </row>
    <row r="1183" spans="2:2" x14ac:dyDescent="0.2">
      <c r="B1183"/>
    </row>
    <row r="1184" spans="2:2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  <row r="1543" spans="2:2" x14ac:dyDescent="0.2">
      <c r="B1543"/>
    </row>
    <row r="1544" spans="2:2" x14ac:dyDescent="0.2">
      <c r="B1544"/>
    </row>
    <row r="1545" spans="2:2" x14ac:dyDescent="0.2">
      <c r="B1545"/>
    </row>
    <row r="1546" spans="2:2" x14ac:dyDescent="0.2">
      <c r="B1546"/>
    </row>
    <row r="1547" spans="2:2" x14ac:dyDescent="0.2">
      <c r="B1547"/>
    </row>
    <row r="1548" spans="2:2" x14ac:dyDescent="0.2">
      <c r="B1548"/>
    </row>
    <row r="1549" spans="2:2" x14ac:dyDescent="0.2">
      <c r="B1549"/>
    </row>
    <row r="1550" spans="2:2" x14ac:dyDescent="0.2">
      <c r="B1550"/>
    </row>
    <row r="1551" spans="2:2" x14ac:dyDescent="0.2">
      <c r="B1551"/>
    </row>
    <row r="1552" spans="2:2" x14ac:dyDescent="0.2">
      <c r="B1552"/>
    </row>
    <row r="1553" spans="2:2" x14ac:dyDescent="0.2">
      <c r="B1553"/>
    </row>
    <row r="1554" spans="2:2" x14ac:dyDescent="0.2">
      <c r="B1554"/>
    </row>
    <row r="1555" spans="2:2" x14ac:dyDescent="0.2">
      <c r="B1555"/>
    </row>
    <row r="1556" spans="2:2" x14ac:dyDescent="0.2">
      <c r="B1556"/>
    </row>
    <row r="1557" spans="2:2" x14ac:dyDescent="0.2">
      <c r="B1557"/>
    </row>
    <row r="1558" spans="2:2" x14ac:dyDescent="0.2">
      <c r="B1558"/>
    </row>
    <row r="1559" spans="2:2" x14ac:dyDescent="0.2">
      <c r="B1559"/>
    </row>
    <row r="1560" spans="2:2" x14ac:dyDescent="0.2">
      <c r="B1560"/>
    </row>
    <row r="1561" spans="2:2" x14ac:dyDescent="0.2">
      <c r="B1561"/>
    </row>
    <row r="1562" spans="2:2" x14ac:dyDescent="0.2">
      <c r="B1562"/>
    </row>
    <row r="1563" spans="2:2" x14ac:dyDescent="0.2">
      <c r="B1563"/>
    </row>
    <row r="1564" spans="2:2" x14ac:dyDescent="0.2">
      <c r="B1564"/>
    </row>
    <row r="1565" spans="2:2" x14ac:dyDescent="0.2">
      <c r="B1565"/>
    </row>
    <row r="1566" spans="2:2" x14ac:dyDescent="0.2">
      <c r="B1566"/>
    </row>
    <row r="1567" spans="2:2" x14ac:dyDescent="0.2">
      <c r="B1567"/>
    </row>
    <row r="1568" spans="2:2" x14ac:dyDescent="0.2">
      <c r="B1568"/>
    </row>
    <row r="1569" spans="2:2" x14ac:dyDescent="0.2">
      <c r="B1569"/>
    </row>
    <row r="1570" spans="2:2" x14ac:dyDescent="0.2">
      <c r="B1570"/>
    </row>
    <row r="1571" spans="2:2" x14ac:dyDescent="0.2">
      <c r="B1571"/>
    </row>
    <row r="1572" spans="2:2" x14ac:dyDescent="0.2">
      <c r="B1572"/>
    </row>
    <row r="1573" spans="2:2" x14ac:dyDescent="0.2">
      <c r="B1573"/>
    </row>
    <row r="1574" spans="2:2" x14ac:dyDescent="0.2">
      <c r="B1574"/>
    </row>
    <row r="1575" spans="2:2" x14ac:dyDescent="0.2">
      <c r="B1575"/>
    </row>
    <row r="1576" spans="2:2" x14ac:dyDescent="0.2">
      <c r="B1576"/>
    </row>
    <row r="1577" spans="2:2" x14ac:dyDescent="0.2">
      <c r="B1577"/>
    </row>
    <row r="1578" spans="2:2" x14ac:dyDescent="0.2">
      <c r="B1578"/>
    </row>
    <row r="1579" spans="2:2" x14ac:dyDescent="0.2">
      <c r="B1579"/>
    </row>
    <row r="1580" spans="2:2" x14ac:dyDescent="0.2">
      <c r="B1580"/>
    </row>
    <row r="1581" spans="2:2" x14ac:dyDescent="0.2">
      <c r="B1581"/>
    </row>
    <row r="1582" spans="2:2" x14ac:dyDescent="0.2">
      <c r="B1582"/>
    </row>
    <row r="1583" spans="2:2" x14ac:dyDescent="0.2">
      <c r="B1583"/>
    </row>
    <row r="1584" spans="2:2" x14ac:dyDescent="0.2">
      <c r="B1584"/>
    </row>
    <row r="1585" spans="2:2" x14ac:dyDescent="0.2">
      <c r="B1585"/>
    </row>
    <row r="1586" spans="2:2" x14ac:dyDescent="0.2">
      <c r="B1586"/>
    </row>
    <row r="1587" spans="2:2" x14ac:dyDescent="0.2">
      <c r="B1587"/>
    </row>
    <row r="1588" spans="2:2" x14ac:dyDescent="0.2">
      <c r="B1588"/>
    </row>
    <row r="1589" spans="2:2" x14ac:dyDescent="0.2">
      <c r="B1589"/>
    </row>
    <row r="1590" spans="2:2" x14ac:dyDescent="0.2">
      <c r="B1590"/>
    </row>
    <row r="1591" spans="2:2" x14ac:dyDescent="0.2">
      <c r="B1591"/>
    </row>
    <row r="1592" spans="2:2" x14ac:dyDescent="0.2">
      <c r="B1592"/>
    </row>
    <row r="1593" spans="2:2" x14ac:dyDescent="0.2">
      <c r="B1593"/>
    </row>
    <row r="1594" spans="2:2" x14ac:dyDescent="0.2">
      <c r="B1594"/>
    </row>
    <row r="1595" spans="2:2" x14ac:dyDescent="0.2">
      <c r="B1595"/>
    </row>
    <row r="1596" spans="2:2" x14ac:dyDescent="0.2">
      <c r="B1596"/>
    </row>
    <row r="1597" spans="2:2" x14ac:dyDescent="0.2">
      <c r="B1597"/>
    </row>
    <row r="1598" spans="2:2" x14ac:dyDescent="0.2">
      <c r="B1598"/>
    </row>
    <row r="1599" spans="2:2" x14ac:dyDescent="0.2">
      <c r="B1599"/>
    </row>
    <row r="1600" spans="2:2" x14ac:dyDescent="0.2">
      <c r="B1600"/>
    </row>
    <row r="1601" spans="2:2" x14ac:dyDescent="0.2">
      <c r="B1601"/>
    </row>
    <row r="1602" spans="2:2" x14ac:dyDescent="0.2">
      <c r="B1602"/>
    </row>
    <row r="1603" spans="2:2" x14ac:dyDescent="0.2">
      <c r="B1603"/>
    </row>
    <row r="1604" spans="2:2" x14ac:dyDescent="0.2">
      <c r="B1604"/>
    </row>
    <row r="1605" spans="2:2" x14ac:dyDescent="0.2">
      <c r="B1605"/>
    </row>
    <row r="1606" spans="2:2" x14ac:dyDescent="0.2">
      <c r="B1606"/>
    </row>
    <row r="1607" spans="2:2" x14ac:dyDescent="0.2">
      <c r="B1607"/>
    </row>
    <row r="1608" spans="2:2" x14ac:dyDescent="0.2">
      <c r="B1608"/>
    </row>
    <row r="1609" spans="2:2" x14ac:dyDescent="0.2">
      <c r="B1609"/>
    </row>
    <row r="1610" spans="2:2" x14ac:dyDescent="0.2">
      <c r="B1610"/>
    </row>
    <row r="1611" spans="2:2" x14ac:dyDescent="0.2">
      <c r="B1611"/>
    </row>
    <row r="1612" spans="2:2" x14ac:dyDescent="0.2">
      <c r="B1612"/>
    </row>
    <row r="1613" spans="2:2" x14ac:dyDescent="0.2">
      <c r="B1613"/>
    </row>
    <row r="1614" spans="2:2" x14ac:dyDescent="0.2">
      <c r="B1614"/>
    </row>
    <row r="1615" spans="2:2" x14ac:dyDescent="0.2">
      <c r="B1615"/>
    </row>
    <row r="1616" spans="2:2" x14ac:dyDescent="0.2">
      <c r="B1616"/>
    </row>
    <row r="1617" spans="2:2" x14ac:dyDescent="0.2">
      <c r="B1617"/>
    </row>
    <row r="1618" spans="2:2" x14ac:dyDescent="0.2">
      <c r="B1618"/>
    </row>
    <row r="1619" spans="2:2" x14ac:dyDescent="0.2">
      <c r="B1619"/>
    </row>
    <row r="1620" spans="2:2" x14ac:dyDescent="0.2">
      <c r="B1620"/>
    </row>
    <row r="1621" spans="2:2" x14ac:dyDescent="0.2">
      <c r="B1621"/>
    </row>
    <row r="1622" spans="2:2" x14ac:dyDescent="0.2">
      <c r="B1622"/>
    </row>
    <row r="1623" spans="2:2" x14ac:dyDescent="0.2">
      <c r="B1623"/>
    </row>
    <row r="1624" spans="2:2" x14ac:dyDescent="0.2">
      <c r="B1624"/>
    </row>
    <row r="1625" spans="2:2" x14ac:dyDescent="0.2">
      <c r="B1625"/>
    </row>
    <row r="1626" spans="2:2" x14ac:dyDescent="0.2">
      <c r="B1626"/>
    </row>
    <row r="1627" spans="2:2" x14ac:dyDescent="0.2">
      <c r="B1627"/>
    </row>
    <row r="1628" spans="2:2" x14ac:dyDescent="0.2">
      <c r="B1628"/>
    </row>
    <row r="1629" spans="2:2" x14ac:dyDescent="0.2">
      <c r="B1629"/>
    </row>
    <row r="1630" spans="2:2" x14ac:dyDescent="0.2">
      <c r="B1630"/>
    </row>
    <row r="1631" spans="2:2" x14ac:dyDescent="0.2">
      <c r="B1631"/>
    </row>
    <row r="1632" spans="2:2" x14ac:dyDescent="0.2">
      <c r="B1632"/>
    </row>
    <row r="1633" spans="2:2" x14ac:dyDescent="0.2">
      <c r="B1633"/>
    </row>
    <row r="1634" spans="2:2" x14ac:dyDescent="0.2">
      <c r="B1634"/>
    </row>
    <row r="1635" spans="2:2" x14ac:dyDescent="0.2">
      <c r="B1635"/>
    </row>
    <row r="1636" spans="2:2" x14ac:dyDescent="0.2">
      <c r="B1636"/>
    </row>
    <row r="1637" spans="2:2" x14ac:dyDescent="0.2">
      <c r="B1637"/>
    </row>
    <row r="1638" spans="2:2" x14ac:dyDescent="0.2">
      <c r="B1638"/>
    </row>
    <row r="1639" spans="2:2" x14ac:dyDescent="0.2">
      <c r="B1639"/>
    </row>
    <row r="1640" spans="2:2" x14ac:dyDescent="0.2">
      <c r="B1640"/>
    </row>
    <row r="1641" spans="2:2" x14ac:dyDescent="0.2">
      <c r="B1641"/>
    </row>
    <row r="1642" spans="2:2" x14ac:dyDescent="0.2">
      <c r="B1642"/>
    </row>
    <row r="1643" spans="2:2" x14ac:dyDescent="0.2">
      <c r="B1643"/>
    </row>
    <row r="1644" spans="2:2" x14ac:dyDescent="0.2">
      <c r="B1644"/>
    </row>
    <row r="1645" spans="2:2" x14ac:dyDescent="0.2">
      <c r="B1645"/>
    </row>
    <row r="1646" spans="2:2" x14ac:dyDescent="0.2">
      <c r="B1646"/>
    </row>
    <row r="1647" spans="2:2" x14ac:dyDescent="0.2">
      <c r="B1647"/>
    </row>
    <row r="1648" spans="2:2" x14ac:dyDescent="0.2">
      <c r="B1648"/>
    </row>
    <row r="1649" spans="2:2" x14ac:dyDescent="0.2">
      <c r="B1649"/>
    </row>
    <row r="1650" spans="2:2" x14ac:dyDescent="0.2">
      <c r="B1650"/>
    </row>
    <row r="1651" spans="2:2" x14ac:dyDescent="0.2">
      <c r="B1651"/>
    </row>
    <row r="1652" spans="2:2" x14ac:dyDescent="0.2">
      <c r="B1652"/>
    </row>
    <row r="1653" spans="2:2" x14ac:dyDescent="0.2">
      <c r="B1653"/>
    </row>
    <row r="1654" spans="2:2" x14ac:dyDescent="0.2">
      <c r="B1654"/>
    </row>
    <row r="1655" spans="2:2" x14ac:dyDescent="0.2">
      <c r="B1655"/>
    </row>
    <row r="1656" spans="2:2" x14ac:dyDescent="0.2">
      <c r="B1656"/>
    </row>
    <row r="1657" spans="2:2" x14ac:dyDescent="0.2">
      <c r="B1657"/>
    </row>
    <row r="1658" spans="2:2" x14ac:dyDescent="0.2">
      <c r="B1658"/>
    </row>
    <row r="1659" spans="2:2" x14ac:dyDescent="0.2">
      <c r="B1659"/>
    </row>
    <row r="1660" spans="2:2" x14ac:dyDescent="0.2">
      <c r="B1660"/>
    </row>
    <row r="1661" spans="2:2" x14ac:dyDescent="0.2">
      <c r="B1661"/>
    </row>
    <row r="1662" spans="2:2" x14ac:dyDescent="0.2">
      <c r="B1662"/>
    </row>
    <row r="1663" spans="2:2" x14ac:dyDescent="0.2">
      <c r="B1663"/>
    </row>
    <row r="1664" spans="2:2" x14ac:dyDescent="0.2">
      <c r="B1664"/>
    </row>
    <row r="1665" spans="2:2" x14ac:dyDescent="0.2">
      <c r="B1665"/>
    </row>
    <row r="1666" spans="2:2" x14ac:dyDescent="0.2">
      <c r="B1666"/>
    </row>
    <row r="1667" spans="2:2" x14ac:dyDescent="0.2">
      <c r="B1667"/>
    </row>
    <row r="1668" spans="2:2" x14ac:dyDescent="0.2">
      <c r="B1668"/>
    </row>
    <row r="1669" spans="2:2" x14ac:dyDescent="0.2">
      <c r="B1669"/>
    </row>
    <row r="1670" spans="2:2" x14ac:dyDescent="0.2">
      <c r="B1670"/>
    </row>
    <row r="1671" spans="2:2" x14ac:dyDescent="0.2">
      <c r="B1671"/>
    </row>
    <row r="1672" spans="2:2" x14ac:dyDescent="0.2">
      <c r="B1672"/>
    </row>
    <row r="1673" spans="2:2" x14ac:dyDescent="0.2">
      <c r="B1673"/>
    </row>
    <row r="1674" spans="2:2" x14ac:dyDescent="0.2">
      <c r="B1674"/>
    </row>
    <row r="1675" spans="2:2" x14ac:dyDescent="0.2">
      <c r="B1675"/>
    </row>
    <row r="1676" spans="2:2" x14ac:dyDescent="0.2">
      <c r="B1676"/>
    </row>
    <row r="1677" spans="2:2" x14ac:dyDescent="0.2">
      <c r="B1677"/>
    </row>
    <row r="1678" spans="2:2" x14ac:dyDescent="0.2">
      <c r="B1678"/>
    </row>
    <row r="1679" spans="2:2" x14ac:dyDescent="0.2">
      <c r="B1679"/>
    </row>
    <row r="1680" spans="2:2" x14ac:dyDescent="0.2">
      <c r="B1680"/>
    </row>
    <row r="1681" spans="2:2" x14ac:dyDescent="0.2">
      <c r="B1681"/>
    </row>
    <row r="1682" spans="2:2" x14ac:dyDescent="0.2">
      <c r="B1682"/>
    </row>
    <row r="1683" spans="2:2" x14ac:dyDescent="0.2">
      <c r="B1683"/>
    </row>
    <row r="1684" spans="2:2" x14ac:dyDescent="0.2">
      <c r="B1684"/>
    </row>
    <row r="1685" spans="2:2" x14ac:dyDescent="0.2">
      <c r="B1685"/>
    </row>
    <row r="1686" spans="2:2" x14ac:dyDescent="0.2">
      <c r="B1686"/>
    </row>
    <row r="1687" spans="2:2" x14ac:dyDescent="0.2">
      <c r="B1687"/>
    </row>
    <row r="1688" spans="2:2" x14ac:dyDescent="0.2">
      <c r="B1688"/>
    </row>
    <row r="1689" spans="2:2" x14ac:dyDescent="0.2">
      <c r="B1689"/>
    </row>
    <row r="1690" spans="2:2" x14ac:dyDescent="0.2">
      <c r="B1690"/>
    </row>
    <row r="1691" spans="2:2" x14ac:dyDescent="0.2">
      <c r="B1691"/>
    </row>
    <row r="1692" spans="2:2" x14ac:dyDescent="0.2">
      <c r="B1692"/>
    </row>
    <row r="1693" spans="2:2" x14ac:dyDescent="0.2">
      <c r="B1693"/>
    </row>
    <row r="1694" spans="2:2" x14ac:dyDescent="0.2">
      <c r="B1694"/>
    </row>
    <row r="1695" spans="2:2" x14ac:dyDescent="0.2">
      <c r="B1695"/>
    </row>
    <row r="1696" spans="2:2" x14ac:dyDescent="0.2">
      <c r="B1696"/>
    </row>
    <row r="1697" spans="2:2" x14ac:dyDescent="0.2">
      <c r="B1697"/>
    </row>
    <row r="1698" spans="2:2" x14ac:dyDescent="0.2">
      <c r="B1698"/>
    </row>
    <row r="1699" spans="2:2" x14ac:dyDescent="0.2">
      <c r="B1699"/>
    </row>
    <row r="1700" spans="2:2" x14ac:dyDescent="0.2">
      <c r="B1700"/>
    </row>
    <row r="1701" spans="2:2" x14ac:dyDescent="0.2">
      <c r="B1701"/>
    </row>
    <row r="1702" spans="2:2" x14ac:dyDescent="0.2">
      <c r="B1702"/>
    </row>
    <row r="1703" spans="2:2" x14ac:dyDescent="0.2">
      <c r="B1703"/>
    </row>
    <row r="1704" spans="2:2" x14ac:dyDescent="0.2">
      <c r="B1704"/>
    </row>
    <row r="1705" spans="2:2" x14ac:dyDescent="0.2">
      <c r="B1705"/>
    </row>
    <row r="1706" spans="2:2" x14ac:dyDescent="0.2">
      <c r="B1706"/>
    </row>
    <row r="1707" spans="2:2" x14ac:dyDescent="0.2">
      <c r="B1707"/>
    </row>
    <row r="1708" spans="2:2" x14ac:dyDescent="0.2">
      <c r="B1708"/>
    </row>
    <row r="1709" spans="2:2" x14ac:dyDescent="0.2">
      <c r="B1709"/>
    </row>
    <row r="1710" spans="2:2" x14ac:dyDescent="0.2">
      <c r="B1710"/>
    </row>
    <row r="1711" spans="2:2" x14ac:dyDescent="0.2">
      <c r="B1711"/>
    </row>
    <row r="1712" spans="2:2" x14ac:dyDescent="0.2">
      <c r="B1712"/>
    </row>
    <row r="1713" spans="2:2" x14ac:dyDescent="0.2">
      <c r="B1713"/>
    </row>
    <row r="1714" spans="2:2" x14ac:dyDescent="0.2">
      <c r="B1714"/>
    </row>
    <row r="1715" spans="2:2" x14ac:dyDescent="0.2">
      <c r="B1715"/>
    </row>
    <row r="1716" spans="2:2" x14ac:dyDescent="0.2">
      <c r="B1716"/>
    </row>
    <row r="1717" spans="2:2" x14ac:dyDescent="0.2">
      <c r="B1717"/>
    </row>
    <row r="1718" spans="2:2" x14ac:dyDescent="0.2">
      <c r="B1718"/>
    </row>
    <row r="1719" spans="2:2" x14ac:dyDescent="0.2">
      <c r="B1719"/>
    </row>
    <row r="1720" spans="2:2" x14ac:dyDescent="0.2">
      <c r="B1720"/>
    </row>
    <row r="1721" spans="2:2" x14ac:dyDescent="0.2">
      <c r="B1721"/>
    </row>
    <row r="1722" spans="2:2" x14ac:dyDescent="0.2">
      <c r="B1722"/>
    </row>
    <row r="1723" spans="2:2" x14ac:dyDescent="0.2">
      <c r="B1723"/>
    </row>
    <row r="1724" spans="2:2" x14ac:dyDescent="0.2">
      <c r="B1724"/>
    </row>
    <row r="1725" spans="2:2" x14ac:dyDescent="0.2">
      <c r="B1725"/>
    </row>
    <row r="1726" spans="2:2" x14ac:dyDescent="0.2">
      <c r="B1726"/>
    </row>
    <row r="1727" spans="2:2" x14ac:dyDescent="0.2">
      <c r="B1727"/>
    </row>
    <row r="1728" spans="2:2" x14ac:dyDescent="0.2">
      <c r="B1728"/>
    </row>
    <row r="1729" spans="2:2" x14ac:dyDescent="0.2">
      <c r="B1729"/>
    </row>
    <row r="1730" spans="2:2" x14ac:dyDescent="0.2">
      <c r="B1730"/>
    </row>
    <row r="1731" spans="2:2" x14ac:dyDescent="0.2">
      <c r="B1731"/>
    </row>
    <row r="1732" spans="2:2" x14ac:dyDescent="0.2">
      <c r="B1732"/>
    </row>
    <row r="1733" spans="2:2" x14ac:dyDescent="0.2">
      <c r="B1733"/>
    </row>
    <row r="1734" spans="2:2" x14ac:dyDescent="0.2">
      <c r="B1734"/>
    </row>
    <row r="1735" spans="2:2" x14ac:dyDescent="0.2">
      <c r="B1735"/>
    </row>
    <row r="1736" spans="2:2" x14ac:dyDescent="0.2">
      <c r="B1736"/>
    </row>
    <row r="1737" spans="2:2" x14ac:dyDescent="0.2">
      <c r="B1737"/>
    </row>
    <row r="1738" spans="2:2" x14ac:dyDescent="0.2">
      <c r="B1738"/>
    </row>
    <row r="1739" spans="2:2" x14ac:dyDescent="0.2">
      <c r="B1739"/>
    </row>
    <row r="1740" spans="2:2" x14ac:dyDescent="0.2">
      <c r="B1740"/>
    </row>
    <row r="1741" spans="2:2" x14ac:dyDescent="0.2">
      <c r="B1741"/>
    </row>
    <row r="1742" spans="2:2" x14ac:dyDescent="0.2">
      <c r="B1742"/>
    </row>
    <row r="1743" spans="2:2" x14ac:dyDescent="0.2">
      <c r="B1743"/>
    </row>
    <row r="1744" spans="2:2" x14ac:dyDescent="0.2">
      <c r="B1744"/>
    </row>
    <row r="1745" spans="2:2" x14ac:dyDescent="0.2">
      <c r="B1745"/>
    </row>
    <row r="1746" spans="2:2" x14ac:dyDescent="0.2">
      <c r="B1746"/>
    </row>
    <row r="1747" spans="2:2" x14ac:dyDescent="0.2">
      <c r="B1747"/>
    </row>
    <row r="1748" spans="2:2" x14ac:dyDescent="0.2">
      <c r="B1748"/>
    </row>
    <row r="1749" spans="2:2" x14ac:dyDescent="0.2">
      <c r="B1749"/>
    </row>
    <row r="1750" spans="2:2" x14ac:dyDescent="0.2">
      <c r="B1750"/>
    </row>
    <row r="1751" spans="2:2" x14ac:dyDescent="0.2">
      <c r="B1751"/>
    </row>
    <row r="1752" spans="2:2" x14ac:dyDescent="0.2">
      <c r="B1752"/>
    </row>
    <row r="1753" spans="2:2" x14ac:dyDescent="0.2">
      <c r="B1753"/>
    </row>
    <row r="1754" spans="2:2" x14ac:dyDescent="0.2">
      <c r="B1754"/>
    </row>
    <row r="1755" spans="2:2" x14ac:dyDescent="0.2">
      <c r="B1755"/>
    </row>
    <row r="1756" spans="2:2" x14ac:dyDescent="0.2">
      <c r="B1756"/>
    </row>
    <row r="1757" spans="2:2" x14ac:dyDescent="0.2">
      <c r="B1757"/>
    </row>
    <row r="1758" spans="2:2" x14ac:dyDescent="0.2">
      <c r="B1758"/>
    </row>
    <row r="1759" spans="2:2" x14ac:dyDescent="0.2">
      <c r="B1759"/>
    </row>
    <row r="1760" spans="2:2" x14ac:dyDescent="0.2">
      <c r="B1760"/>
    </row>
    <row r="1761" spans="2:2" x14ac:dyDescent="0.2">
      <c r="B1761"/>
    </row>
    <row r="1762" spans="2:2" x14ac:dyDescent="0.2">
      <c r="B1762"/>
    </row>
    <row r="1763" spans="2:2" x14ac:dyDescent="0.2">
      <c r="B1763"/>
    </row>
    <row r="1764" spans="2:2" x14ac:dyDescent="0.2">
      <c r="B1764"/>
    </row>
    <row r="1765" spans="2:2" x14ac:dyDescent="0.2">
      <c r="B1765"/>
    </row>
    <row r="1766" spans="2:2" x14ac:dyDescent="0.2">
      <c r="B1766"/>
    </row>
    <row r="1767" spans="2:2" x14ac:dyDescent="0.2">
      <c r="B1767"/>
    </row>
    <row r="1768" spans="2:2" x14ac:dyDescent="0.2">
      <c r="B1768"/>
    </row>
    <row r="1769" spans="2:2" x14ac:dyDescent="0.2">
      <c r="B1769"/>
    </row>
    <row r="1770" spans="2:2" x14ac:dyDescent="0.2">
      <c r="B1770"/>
    </row>
    <row r="1771" spans="2:2" x14ac:dyDescent="0.2">
      <c r="B1771"/>
    </row>
    <row r="1772" spans="2:2" x14ac:dyDescent="0.2">
      <c r="B1772"/>
    </row>
    <row r="1773" spans="2:2" x14ac:dyDescent="0.2">
      <c r="B1773"/>
    </row>
    <row r="1774" spans="2:2" x14ac:dyDescent="0.2">
      <c r="B1774"/>
    </row>
    <row r="1775" spans="2:2" x14ac:dyDescent="0.2">
      <c r="B1775"/>
    </row>
    <row r="1776" spans="2:2" x14ac:dyDescent="0.2">
      <c r="B1776"/>
    </row>
    <row r="1777" spans="2:2" x14ac:dyDescent="0.2">
      <c r="B1777"/>
    </row>
    <row r="1778" spans="2:2" x14ac:dyDescent="0.2">
      <c r="B1778"/>
    </row>
    <row r="1779" spans="2:2" x14ac:dyDescent="0.2">
      <c r="B1779"/>
    </row>
    <row r="1780" spans="2:2" x14ac:dyDescent="0.2">
      <c r="B1780"/>
    </row>
    <row r="1781" spans="2:2" x14ac:dyDescent="0.2">
      <c r="B1781"/>
    </row>
    <row r="1782" spans="2:2" x14ac:dyDescent="0.2">
      <c r="B1782"/>
    </row>
    <row r="1783" spans="2:2" x14ac:dyDescent="0.2">
      <c r="B1783"/>
    </row>
    <row r="1784" spans="2:2" x14ac:dyDescent="0.2">
      <c r="B1784"/>
    </row>
    <row r="1785" spans="2:2" x14ac:dyDescent="0.2">
      <c r="B1785"/>
    </row>
    <row r="1786" spans="2:2" x14ac:dyDescent="0.2">
      <c r="B1786"/>
    </row>
    <row r="1787" spans="2:2" x14ac:dyDescent="0.2">
      <c r="B1787"/>
    </row>
    <row r="1788" spans="2:2" x14ac:dyDescent="0.2">
      <c r="B1788"/>
    </row>
    <row r="1789" spans="2:2" x14ac:dyDescent="0.2">
      <c r="B1789"/>
    </row>
    <row r="1790" spans="2:2" x14ac:dyDescent="0.2">
      <c r="B1790"/>
    </row>
    <row r="1791" spans="2:2" x14ac:dyDescent="0.2">
      <c r="B1791"/>
    </row>
    <row r="1792" spans="2:2" x14ac:dyDescent="0.2">
      <c r="B1792"/>
    </row>
    <row r="1793" spans="2:2" x14ac:dyDescent="0.2">
      <c r="B1793"/>
    </row>
    <row r="1794" spans="2:2" x14ac:dyDescent="0.2">
      <c r="B1794"/>
    </row>
    <row r="1795" spans="2:2" x14ac:dyDescent="0.2">
      <c r="B1795"/>
    </row>
    <row r="1796" spans="2:2" x14ac:dyDescent="0.2">
      <c r="B1796"/>
    </row>
    <row r="1797" spans="2:2" x14ac:dyDescent="0.2">
      <c r="B1797"/>
    </row>
    <row r="1798" spans="2:2" x14ac:dyDescent="0.2">
      <c r="B1798"/>
    </row>
    <row r="1799" spans="2:2" x14ac:dyDescent="0.2">
      <c r="B1799"/>
    </row>
    <row r="1800" spans="2:2" x14ac:dyDescent="0.2">
      <c r="B1800"/>
    </row>
    <row r="1801" spans="2:2" x14ac:dyDescent="0.2">
      <c r="B1801"/>
    </row>
    <row r="1802" spans="2:2" x14ac:dyDescent="0.2">
      <c r="B1802"/>
    </row>
    <row r="1803" spans="2:2" x14ac:dyDescent="0.2">
      <c r="B1803"/>
    </row>
    <row r="1804" spans="2:2" x14ac:dyDescent="0.2">
      <c r="B1804"/>
    </row>
    <row r="1805" spans="2:2" x14ac:dyDescent="0.2">
      <c r="B1805"/>
    </row>
    <row r="1806" spans="2:2" x14ac:dyDescent="0.2">
      <c r="B1806"/>
    </row>
    <row r="1807" spans="2:2" x14ac:dyDescent="0.2">
      <c r="B1807"/>
    </row>
    <row r="1808" spans="2:2" x14ac:dyDescent="0.2">
      <c r="B1808"/>
    </row>
    <row r="1809" spans="2:2" x14ac:dyDescent="0.2">
      <c r="B1809"/>
    </row>
    <row r="1810" spans="2:2" x14ac:dyDescent="0.2">
      <c r="B1810"/>
    </row>
    <row r="1811" spans="2:2" x14ac:dyDescent="0.2">
      <c r="B1811"/>
    </row>
    <row r="1812" spans="2:2" x14ac:dyDescent="0.2">
      <c r="B1812"/>
    </row>
    <row r="1813" spans="2:2" x14ac:dyDescent="0.2">
      <c r="B1813"/>
    </row>
    <row r="1814" spans="2:2" x14ac:dyDescent="0.2">
      <c r="B1814"/>
    </row>
    <row r="1815" spans="2:2" x14ac:dyDescent="0.2">
      <c r="B1815"/>
    </row>
    <row r="1816" spans="2:2" x14ac:dyDescent="0.2">
      <c r="B1816"/>
    </row>
    <row r="1817" spans="2:2" x14ac:dyDescent="0.2">
      <c r="B1817"/>
    </row>
    <row r="1818" spans="2:2" x14ac:dyDescent="0.2">
      <c r="B1818"/>
    </row>
    <row r="1819" spans="2:2" x14ac:dyDescent="0.2">
      <c r="B1819"/>
    </row>
    <row r="1820" spans="2:2" x14ac:dyDescent="0.2">
      <c r="B1820"/>
    </row>
    <row r="1821" spans="2:2" x14ac:dyDescent="0.2">
      <c r="B1821"/>
    </row>
    <row r="1822" spans="2:2" x14ac:dyDescent="0.2">
      <c r="B1822"/>
    </row>
    <row r="1823" spans="2:2" x14ac:dyDescent="0.2">
      <c r="B1823"/>
    </row>
    <row r="1824" spans="2:2" x14ac:dyDescent="0.2">
      <c r="B1824"/>
    </row>
    <row r="1825" spans="2:2" x14ac:dyDescent="0.2">
      <c r="B1825"/>
    </row>
    <row r="1826" spans="2:2" x14ac:dyDescent="0.2">
      <c r="B1826"/>
    </row>
    <row r="1827" spans="2:2" x14ac:dyDescent="0.2">
      <c r="B1827"/>
    </row>
    <row r="1828" spans="2:2" x14ac:dyDescent="0.2">
      <c r="B1828"/>
    </row>
    <row r="1829" spans="2:2" x14ac:dyDescent="0.2">
      <c r="B1829"/>
    </row>
    <row r="1830" spans="2:2" x14ac:dyDescent="0.2">
      <c r="B1830"/>
    </row>
    <row r="1831" spans="2:2" x14ac:dyDescent="0.2">
      <c r="B1831"/>
    </row>
    <row r="1832" spans="2:2" x14ac:dyDescent="0.2">
      <c r="B1832"/>
    </row>
    <row r="1833" spans="2:2" x14ac:dyDescent="0.2">
      <c r="B1833"/>
    </row>
    <row r="1834" spans="2:2" x14ac:dyDescent="0.2">
      <c r="B1834"/>
    </row>
    <row r="1835" spans="2:2" x14ac:dyDescent="0.2">
      <c r="B1835"/>
    </row>
    <row r="1836" spans="2:2" x14ac:dyDescent="0.2">
      <c r="B1836"/>
    </row>
    <row r="1837" spans="2:2" x14ac:dyDescent="0.2">
      <c r="B1837"/>
    </row>
    <row r="1838" spans="2:2" x14ac:dyDescent="0.2">
      <c r="B1838"/>
    </row>
    <row r="1839" spans="2:2" x14ac:dyDescent="0.2">
      <c r="B1839"/>
    </row>
    <row r="1840" spans="2:2" x14ac:dyDescent="0.2">
      <c r="B1840"/>
    </row>
    <row r="1841" spans="2:2" x14ac:dyDescent="0.2">
      <c r="B1841"/>
    </row>
    <row r="1842" spans="2:2" x14ac:dyDescent="0.2">
      <c r="B1842"/>
    </row>
    <row r="1843" spans="2:2" x14ac:dyDescent="0.2">
      <c r="B1843"/>
    </row>
    <row r="1844" spans="2:2" x14ac:dyDescent="0.2">
      <c r="B1844"/>
    </row>
    <row r="1845" spans="2:2" x14ac:dyDescent="0.2">
      <c r="B1845"/>
    </row>
    <row r="1846" spans="2:2" x14ac:dyDescent="0.2">
      <c r="B1846"/>
    </row>
    <row r="1847" spans="2:2" x14ac:dyDescent="0.2">
      <c r="B1847"/>
    </row>
    <row r="1848" spans="2:2" x14ac:dyDescent="0.2">
      <c r="B1848"/>
    </row>
    <row r="1849" spans="2:2" x14ac:dyDescent="0.2">
      <c r="B1849"/>
    </row>
    <row r="1850" spans="2:2" x14ac:dyDescent="0.2">
      <c r="B1850"/>
    </row>
    <row r="1851" spans="2:2" x14ac:dyDescent="0.2">
      <c r="B1851"/>
    </row>
    <row r="1852" spans="2:2" x14ac:dyDescent="0.2">
      <c r="B1852"/>
    </row>
    <row r="1853" spans="2:2" x14ac:dyDescent="0.2">
      <c r="B1853"/>
    </row>
    <row r="1854" spans="2:2" x14ac:dyDescent="0.2">
      <c r="B1854"/>
    </row>
    <row r="1855" spans="2:2" x14ac:dyDescent="0.2">
      <c r="B1855"/>
    </row>
    <row r="1856" spans="2:2" x14ac:dyDescent="0.2">
      <c r="B1856"/>
    </row>
    <row r="1857" spans="2:2" x14ac:dyDescent="0.2">
      <c r="B1857"/>
    </row>
    <row r="1858" spans="2:2" x14ac:dyDescent="0.2">
      <c r="B1858"/>
    </row>
    <row r="1859" spans="2:2" x14ac:dyDescent="0.2">
      <c r="B1859"/>
    </row>
    <row r="1860" spans="2:2" x14ac:dyDescent="0.2">
      <c r="B1860"/>
    </row>
    <row r="1861" spans="2:2" x14ac:dyDescent="0.2">
      <c r="B1861"/>
    </row>
    <row r="1862" spans="2:2" x14ac:dyDescent="0.2">
      <c r="B1862"/>
    </row>
    <row r="1863" spans="2:2" x14ac:dyDescent="0.2">
      <c r="B1863"/>
    </row>
    <row r="1864" spans="2:2" x14ac:dyDescent="0.2">
      <c r="B1864"/>
    </row>
    <row r="1865" spans="2:2" x14ac:dyDescent="0.2">
      <c r="B1865"/>
    </row>
    <row r="1866" spans="2:2" x14ac:dyDescent="0.2">
      <c r="B1866"/>
    </row>
    <row r="1867" spans="2:2" x14ac:dyDescent="0.2">
      <c r="B1867"/>
    </row>
    <row r="1868" spans="2:2" x14ac:dyDescent="0.2">
      <c r="B1868"/>
    </row>
    <row r="1869" spans="2:2" x14ac:dyDescent="0.2">
      <c r="B1869"/>
    </row>
    <row r="1870" spans="2:2" x14ac:dyDescent="0.2">
      <c r="B1870"/>
    </row>
    <row r="1871" spans="2:2" x14ac:dyDescent="0.2">
      <c r="B1871"/>
    </row>
    <row r="1872" spans="2:2" x14ac:dyDescent="0.2">
      <c r="B1872"/>
    </row>
    <row r="1873" spans="2:2" x14ac:dyDescent="0.2">
      <c r="B1873"/>
    </row>
    <row r="1874" spans="2:2" x14ac:dyDescent="0.2">
      <c r="B1874"/>
    </row>
    <row r="1875" spans="2:2" x14ac:dyDescent="0.2">
      <c r="B1875"/>
    </row>
    <row r="1876" spans="2:2" x14ac:dyDescent="0.2">
      <c r="B1876"/>
    </row>
    <row r="1877" spans="2:2" x14ac:dyDescent="0.2">
      <c r="B1877"/>
    </row>
    <row r="1878" spans="2:2" x14ac:dyDescent="0.2">
      <c r="B1878"/>
    </row>
    <row r="1879" spans="2:2" x14ac:dyDescent="0.2">
      <c r="B1879"/>
    </row>
    <row r="1880" spans="2:2" x14ac:dyDescent="0.2">
      <c r="B1880"/>
    </row>
    <row r="1881" spans="2:2" x14ac:dyDescent="0.2">
      <c r="B1881"/>
    </row>
    <row r="1882" spans="2:2" x14ac:dyDescent="0.2">
      <c r="B1882"/>
    </row>
    <row r="1883" spans="2:2" x14ac:dyDescent="0.2">
      <c r="B1883"/>
    </row>
    <row r="1884" spans="2:2" x14ac:dyDescent="0.2">
      <c r="B1884"/>
    </row>
    <row r="1885" spans="2:2" x14ac:dyDescent="0.2">
      <c r="B1885"/>
    </row>
    <row r="1886" spans="2:2" x14ac:dyDescent="0.2">
      <c r="B1886"/>
    </row>
    <row r="1887" spans="2:2" x14ac:dyDescent="0.2">
      <c r="B1887"/>
    </row>
    <row r="1888" spans="2:2" x14ac:dyDescent="0.2">
      <c r="B1888"/>
    </row>
    <row r="1889" spans="2:2" x14ac:dyDescent="0.2">
      <c r="B1889"/>
    </row>
    <row r="1890" spans="2:2" x14ac:dyDescent="0.2">
      <c r="B1890"/>
    </row>
    <row r="1891" spans="2:2" x14ac:dyDescent="0.2">
      <c r="B1891"/>
    </row>
    <row r="1892" spans="2:2" x14ac:dyDescent="0.2">
      <c r="B1892"/>
    </row>
    <row r="1893" spans="2:2" x14ac:dyDescent="0.2">
      <c r="B1893"/>
    </row>
    <row r="1894" spans="2:2" x14ac:dyDescent="0.2">
      <c r="B1894"/>
    </row>
    <row r="1895" spans="2:2" x14ac:dyDescent="0.2">
      <c r="B1895"/>
    </row>
    <row r="1896" spans="2:2" x14ac:dyDescent="0.2">
      <c r="B1896"/>
    </row>
    <row r="1897" spans="2:2" x14ac:dyDescent="0.2">
      <c r="B1897"/>
    </row>
    <row r="1898" spans="2:2" x14ac:dyDescent="0.2">
      <c r="B1898"/>
    </row>
    <row r="1899" spans="2:2" x14ac:dyDescent="0.2">
      <c r="B1899"/>
    </row>
    <row r="1900" spans="2:2" x14ac:dyDescent="0.2">
      <c r="B1900"/>
    </row>
    <row r="1901" spans="2:2" x14ac:dyDescent="0.2">
      <c r="B1901"/>
    </row>
    <row r="1902" spans="2:2" x14ac:dyDescent="0.2">
      <c r="B1902"/>
    </row>
    <row r="1903" spans="2:2" x14ac:dyDescent="0.2">
      <c r="B1903"/>
    </row>
    <row r="1904" spans="2:2" x14ac:dyDescent="0.2">
      <c r="B1904"/>
    </row>
    <row r="1905" spans="2:2" x14ac:dyDescent="0.2">
      <c r="B1905"/>
    </row>
    <row r="1906" spans="2:2" x14ac:dyDescent="0.2">
      <c r="B1906"/>
    </row>
    <row r="1907" spans="2:2" x14ac:dyDescent="0.2">
      <c r="B1907"/>
    </row>
    <row r="1908" spans="2:2" x14ac:dyDescent="0.2">
      <c r="B1908"/>
    </row>
    <row r="1909" spans="2:2" x14ac:dyDescent="0.2">
      <c r="B1909"/>
    </row>
    <row r="1910" spans="2:2" x14ac:dyDescent="0.2">
      <c r="B1910"/>
    </row>
    <row r="1911" spans="2:2" x14ac:dyDescent="0.2">
      <c r="B1911"/>
    </row>
    <row r="1912" spans="2:2" x14ac:dyDescent="0.2">
      <c r="B1912"/>
    </row>
    <row r="1913" spans="2:2" x14ac:dyDescent="0.2">
      <c r="B1913"/>
    </row>
    <row r="1914" spans="2:2" x14ac:dyDescent="0.2">
      <c r="B1914"/>
    </row>
    <row r="1915" spans="2:2" x14ac:dyDescent="0.2">
      <c r="B1915"/>
    </row>
    <row r="1916" spans="2:2" x14ac:dyDescent="0.2">
      <c r="B1916"/>
    </row>
    <row r="1917" spans="2:2" x14ac:dyDescent="0.2">
      <c r="B1917"/>
    </row>
    <row r="1918" spans="2:2" x14ac:dyDescent="0.2">
      <c r="B1918"/>
    </row>
    <row r="1919" spans="2:2" x14ac:dyDescent="0.2">
      <c r="B1919"/>
    </row>
    <row r="1920" spans="2:2" x14ac:dyDescent="0.2">
      <c r="B1920"/>
    </row>
    <row r="1921" spans="2:2" x14ac:dyDescent="0.2">
      <c r="B1921"/>
    </row>
    <row r="1922" spans="2:2" x14ac:dyDescent="0.2">
      <c r="B1922"/>
    </row>
    <row r="1923" spans="2:2" x14ac:dyDescent="0.2">
      <c r="B1923"/>
    </row>
    <row r="1924" spans="2:2" x14ac:dyDescent="0.2">
      <c r="B1924"/>
    </row>
    <row r="1925" spans="2:2" x14ac:dyDescent="0.2">
      <c r="B1925"/>
    </row>
    <row r="1926" spans="2:2" x14ac:dyDescent="0.2">
      <c r="B1926"/>
    </row>
    <row r="1927" spans="2:2" x14ac:dyDescent="0.2">
      <c r="B1927"/>
    </row>
    <row r="1928" spans="2:2" x14ac:dyDescent="0.2">
      <c r="B1928"/>
    </row>
    <row r="1929" spans="2:2" x14ac:dyDescent="0.2">
      <c r="B1929"/>
    </row>
    <row r="1930" spans="2:2" x14ac:dyDescent="0.2">
      <c r="B1930"/>
    </row>
    <row r="1931" spans="2:2" x14ac:dyDescent="0.2">
      <c r="B1931"/>
    </row>
    <row r="1932" spans="2:2" x14ac:dyDescent="0.2">
      <c r="B1932"/>
    </row>
    <row r="1933" spans="2:2" x14ac:dyDescent="0.2">
      <c r="B1933"/>
    </row>
    <row r="1934" spans="2:2" x14ac:dyDescent="0.2">
      <c r="B1934"/>
    </row>
    <row r="1935" spans="2:2" x14ac:dyDescent="0.2">
      <c r="B1935"/>
    </row>
    <row r="1936" spans="2:2" x14ac:dyDescent="0.2">
      <c r="B1936"/>
    </row>
    <row r="1937" spans="2:2" x14ac:dyDescent="0.2">
      <c r="B1937"/>
    </row>
    <row r="1938" spans="2:2" x14ac:dyDescent="0.2">
      <c r="B1938"/>
    </row>
    <row r="1939" spans="2:2" x14ac:dyDescent="0.2">
      <c r="B1939"/>
    </row>
    <row r="1940" spans="2:2" x14ac:dyDescent="0.2">
      <c r="B1940"/>
    </row>
    <row r="1941" spans="2:2" x14ac:dyDescent="0.2">
      <c r="B1941"/>
    </row>
    <row r="1942" spans="2:2" x14ac:dyDescent="0.2">
      <c r="B1942"/>
    </row>
    <row r="1943" spans="2:2" x14ac:dyDescent="0.2">
      <c r="B1943"/>
    </row>
    <row r="1944" spans="2:2" x14ac:dyDescent="0.2">
      <c r="B1944"/>
    </row>
    <row r="1945" spans="2:2" x14ac:dyDescent="0.2">
      <c r="B1945"/>
    </row>
    <row r="1946" spans="2:2" x14ac:dyDescent="0.2">
      <c r="B1946"/>
    </row>
    <row r="1947" spans="2:2" x14ac:dyDescent="0.2">
      <c r="B1947"/>
    </row>
    <row r="1948" spans="2:2" x14ac:dyDescent="0.2">
      <c r="B1948"/>
    </row>
    <row r="1949" spans="2:2" x14ac:dyDescent="0.2">
      <c r="B1949"/>
    </row>
    <row r="1950" spans="2:2" x14ac:dyDescent="0.2">
      <c r="B1950"/>
    </row>
    <row r="1951" spans="2:2" x14ac:dyDescent="0.2">
      <c r="B1951"/>
    </row>
    <row r="1952" spans="2:2" x14ac:dyDescent="0.2">
      <c r="B1952"/>
    </row>
    <row r="1953" spans="2:2" x14ac:dyDescent="0.2">
      <c r="B1953"/>
    </row>
    <row r="1954" spans="2:2" x14ac:dyDescent="0.2">
      <c r="B1954"/>
    </row>
    <row r="1955" spans="2:2" x14ac:dyDescent="0.2">
      <c r="B1955"/>
    </row>
    <row r="1956" spans="2:2" x14ac:dyDescent="0.2">
      <c r="B1956"/>
    </row>
    <row r="1957" spans="2:2" x14ac:dyDescent="0.2">
      <c r="B1957"/>
    </row>
    <row r="1958" spans="2:2" x14ac:dyDescent="0.2">
      <c r="B1958"/>
    </row>
    <row r="1959" spans="2:2" x14ac:dyDescent="0.2">
      <c r="B1959"/>
    </row>
    <row r="1960" spans="2:2" x14ac:dyDescent="0.2">
      <c r="B1960"/>
    </row>
    <row r="1961" spans="2:2" x14ac:dyDescent="0.2">
      <c r="B1961"/>
    </row>
    <row r="1962" spans="2:2" x14ac:dyDescent="0.2">
      <c r="B1962"/>
    </row>
    <row r="1963" spans="2:2" x14ac:dyDescent="0.2">
      <c r="B1963"/>
    </row>
    <row r="1964" spans="2:2" x14ac:dyDescent="0.2">
      <c r="B1964"/>
    </row>
    <row r="1965" spans="2:2" x14ac:dyDescent="0.2">
      <c r="B1965"/>
    </row>
    <row r="1966" spans="2:2" x14ac:dyDescent="0.2">
      <c r="B1966"/>
    </row>
    <row r="1967" spans="2:2" x14ac:dyDescent="0.2">
      <c r="B1967"/>
    </row>
    <row r="1968" spans="2:2" x14ac:dyDescent="0.2">
      <c r="B1968"/>
    </row>
    <row r="1969" spans="2:2" x14ac:dyDescent="0.2">
      <c r="B1969"/>
    </row>
    <row r="1970" spans="2:2" x14ac:dyDescent="0.2">
      <c r="B1970"/>
    </row>
    <row r="1971" spans="2:2" x14ac:dyDescent="0.2">
      <c r="B1971"/>
    </row>
    <row r="1972" spans="2:2" x14ac:dyDescent="0.2">
      <c r="B1972"/>
    </row>
    <row r="1973" spans="2:2" x14ac:dyDescent="0.2">
      <c r="B1973"/>
    </row>
    <row r="1974" spans="2:2" x14ac:dyDescent="0.2">
      <c r="B1974"/>
    </row>
    <row r="1975" spans="2:2" x14ac:dyDescent="0.2">
      <c r="B1975"/>
    </row>
    <row r="1976" spans="2:2" x14ac:dyDescent="0.2">
      <c r="B1976"/>
    </row>
    <row r="1977" spans="2:2" x14ac:dyDescent="0.2">
      <c r="B1977"/>
    </row>
    <row r="1978" spans="2:2" x14ac:dyDescent="0.2">
      <c r="B1978"/>
    </row>
    <row r="1979" spans="2:2" x14ac:dyDescent="0.2">
      <c r="B1979"/>
    </row>
    <row r="1980" spans="2:2" x14ac:dyDescent="0.2">
      <c r="B1980"/>
    </row>
    <row r="1981" spans="2:2" x14ac:dyDescent="0.2">
      <c r="B1981"/>
    </row>
    <row r="1982" spans="2:2" x14ac:dyDescent="0.2">
      <c r="B1982"/>
    </row>
    <row r="1983" spans="2:2" x14ac:dyDescent="0.2">
      <c r="B1983"/>
    </row>
    <row r="1984" spans="2:2" x14ac:dyDescent="0.2">
      <c r="B1984"/>
    </row>
    <row r="1985" spans="2:2" x14ac:dyDescent="0.2">
      <c r="B1985"/>
    </row>
    <row r="1986" spans="2:2" x14ac:dyDescent="0.2">
      <c r="B1986"/>
    </row>
    <row r="1987" spans="2:2" x14ac:dyDescent="0.2">
      <c r="B1987"/>
    </row>
    <row r="1988" spans="2:2" x14ac:dyDescent="0.2">
      <c r="B1988"/>
    </row>
    <row r="1989" spans="2:2" x14ac:dyDescent="0.2">
      <c r="B1989"/>
    </row>
    <row r="1990" spans="2:2" x14ac:dyDescent="0.2">
      <c r="B1990"/>
    </row>
    <row r="1991" spans="2:2" x14ac:dyDescent="0.2">
      <c r="B1991"/>
    </row>
    <row r="1992" spans="2:2" x14ac:dyDescent="0.2">
      <c r="B1992"/>
    </row>
    <row r="1993" spans="2:2" x14ac:dyDescent="0.2">
      <c r="B1993"/>
    </row>
    <row r="1994" spans="2:2" x14ac:dyDescent="0.2">
      <c r="B1994"/>
    </row>
    <row r="1995" spans="2:2" x14ac:dyDescent="0.2">
      <c r="B1995"/>
    </row>
    <row r="1996" spans="2:2" x14ac:dyDescent="0.2">
      <c r="B1996"/>
    </row>
    <row r="1997" spans="2:2" x14ac:dyDescent="0.2">
      <c r="B1997"/>
    </row>
    <row r="1998" spans="2:2" x14ac:dyDescent="0.2">
      <c r="B1998"/>
    </row>
    <row r="1999" spans="2:2" x14ac:dyDescent="0.2">
      <c r="B1999"/>
    </row>
    <row r="2000" spans="2:2" x14ac:dyDescent="0.2">
      <c r="B2000"/>
    </row>
    <row r="2001" spans="2:2" x14ac:dyDescent="0.2">
      <c r="B2001"/>
    </row>
    <row r="2002" spans="2:2" x14ac:dyDescent="0.2">
      <c r="B2002"/>
    </row>
    <row r="2003" spans="2:2" x14ac:dyDescent="0.2">
      <c r="B2003"/>
    </row>
    <row r="2004" spans="2:2" x14ac:dyDescent="0.2">
      <c r="B2004"/>
    </row>
    <row r="2005" spans="2:2" x14ac:dyDescent="0.2">
      <c r="B2005"/>
    </row>
    <row r="2006" spans="2:2" x14ac:dyDescent="0.2">
      <c r="B2006"/>
    </row>
    <row r="2007" spans="2:2" x14ac:dyDescent="0.2">
      <c r="B2007"/>
    </row>
    <row r="2008" spans="2:2" x14ac:dyDescent="0.2">
      <c r="B2008"/>
    </row>
    <row r="2009" spans="2:2" x14ac:dyDescent="0.2">
      <c r="B2009"/>
    </row>
    <row r="2010" spans="2:2" x14ac:dyDescent="0.2">
      <c r="B2010"/>
    </row>
    <row r="2011" spans="2:2" x14ac:dyDescent="0.2">
      <c r="B2011"/>
    </row>
    <row r="2012" spans="2:2" x14ac:dyDescent="0.2">
      <c r="B2012"/>
    </row>
    <row r="2013" spans="2:2" x14ac:dyDescent="0.2">
      <c r="B2013"/>
    </row>
    <row r="2014" spans="2:2" x14ac:dyDescent="0.2">
      <c r="B2014"/>
    </row>
    <row r="2015" spans="2:2" x14ac:dyDescent="0.2">
      <c r="B2015"/>
    </row>
    <row r="2016" spans="2:2" x14ac:dyDescent="0.2">
      <c r="B2016"/>
    </row>
    <row r="2017" spans="2:2" x14ac:dyDescent="0.2">
      <c r="B2017"/>
    </row>
    <row r="2018" spans="2:2" x14ac:dyDescent="0.2">
      <c r="B2018"/>
    </row>
    <row r="2019" spans="2:2" x14ac:dyDescent="0.2">
      <c r="B2019"/>
    </row>
    <row r="2020" spans="2:2" x14ac:dyDescent="0.2">
      <c r="B2020"/>
    </row>
    <row r="2021" spans="2:2" x14ac:dyDescent="0.2">
      <c r="B2021"/>
    </row>
    <row r="2022" spans="2:2" x14ac:dyDescent="0.2">
      <c r="B2022"/>
    </row>
    <row r="2023" spans="2:2" x14ac:dyDescent="0.2">
      <c r="B2023"/>
    </row>
    <row r="2024" spans="2:2" x14ac:dyDescent="0.2">
      <c r="B2024"/>
    </row>
    <row r="2025" spans="2:2" x14ac:dyDescent="0.2">
      <c r="B2025"/>
    </row>
    <row r="2026" spans="2:2" x14ac:dyDescent="0.2">
      <c r="B2026"/>
    </row>
    <row r="2027" spans="2:2" x14ac:dyDescent="0.2">
      <c r="B2027"/>
    </row>
    <row r="2028" spans="2:2" x14ac:dyDescent="0.2">
      <c r="B2028"/>
    </row>
    <row r="2029" spans="2:2" x14ac:dyDescent="0.2">
      <c r="B2029"/>
    </row>
    <row r="2030" spans="2:2" x14ac:dyDescent="0.2">
      <c r="B2030"/>
    </row>
    <row r="2031" spans="2:2" x14ac:dyDescent="0.2">
      <c r="B2031"/>
    </row>
    <row r="2032" spans="2:2" x14ac:dyDescent="0.2">
      <c r="B2032"/>
    </row>
    <row r="2033" spans="2:2" x14ac:dyDescent="0.2">
      <c r="B2033"/>
    </row>
    <row r="2034" spans="2:2" x14ac:dyDescent="0.2">
      <c r="B2034"/>
    </row>
    <row r="2035" spans="2:2" x14ac:dyDescent="0.2">
      <c r="B2035"/>
    </row>
    <row r="2036" spans="2:2" x14ac:dyDescent="0.2">
      <c r="B2036"/>
    </row>
    <row r="2037" spans="2:2" x14ac:dyDescent="0.2">
      <c r="B2037"/>
    </row>
    <row r="2038" spans="2:2" x14ac:dyDescent="0.2">
      <c r="B2038"/>
    </row>
    <row r="2039" spans="2:2" x14ac:dyDescent="0.2">
      <c r="B2039"/>
    </row>
    <row r="2040" spans="2:2" x14ac:dyDescent="0.2">
      <c r="B2040"/>
    </row>
    <row r="2041" spans="2:2" x14ac:dyDescent="0.2">
      <c r="B2041"/>
    </row>
    <row r="2042" spans="2:2" x14ac:dyDescent="0.2">
      <c r="B2042"/>
    </row>
    <row r="2043" spans="2:2" x14ac:dyDescent="0.2">
      <c r="B2043"/>
    </row>
    <row r="2044" spans="2:2" x14ac:dyDescent="0.2">
      <c r="B2044"/>
    </row>
    <row r="2045" spans="2:2" x14ac:dyDescent="0.2">
      <c r="B2045"/>
    </row>
    <row r="2046" spans="2:2" x14ac:dyDescent="0.2">
      <c r="B2046"/>
    </row>
    <row r="2047" spans="2:2" x14ac:dyDescent="0.2">
      <c r="B2047"/>
    </row>
    <row r="2048" spans="2:2" x14ac:dyDescent="0.2">
      <c r="B2048"/>
    </row>
    <row r="2049" spans="2:2" x14ac:dyDescent="0.2">
      <c r="B2049"/>
    </row>
    <row r="2050" spans="2:2" x14ac:dyDescent="0.2">
      <c r="B2050"/>
    </row>
    <row r="2051" spans="2:2" x14ac:dyDescent="0.2">
      <c r="B2051"/>
    </row>
    <row r="2052" spans="2:2" x14ac:dyDescent="0.2">
      <c r="B2052"/>
    </row>
    <row r="2053" spans="2:2" x14ac:dyDescent="0.2">
      <c r="B2053"/>
    </row>
    <row r="2054" spans="2:2" x14ac:dyDescent="0.2">
      <c r="B2054"/>
    </row>
    <row r="2055" spans="2:2" x14ac:dyDescent="0.2">
      <c r="B2055"/>
    </row>
    <row r="2056" spans="2:2" x14ac:dyDescent="0.2">
      <c r="B2056"/>
    </row>
    <row r="2057" spans="2:2" x14ac:dyDescent="0.2">
      <c r="B2057"/>
    </row>
    <row r="2058" spans="2:2" x14ac:dyDescent="0.2">
      <c r="B2058"/>
    </row>
    <row r="2059" spans="2:2" x14ac:dyDescent="0.2">
      <c r="B2059"/>
    </row>
    <row r="2060" spans="2:2" x14ac:dyDescent="0.2">
      <c r="B2060"/>
    </row>
    <row r="2061" spans="2:2" x14ac:dyDescent="0.2">
      <c r="B2061"/>
    </row>
    <row r="2062" spans="2:2" x14ac:dyDescent="0.2">
      <c r="B2062"/>
    </row>
    <row r="2063" spans="2:2" x14ac:dyDescent="0.2">
      <c r="B2063"/>
    </row>
    <row r="2064" spans="2:2" x14ac:dyDescent="0.2">
      <c r="B2064"/>
    </row>
    <row r="2065" spans="2:2" x14ac:dyDescent="0.2">
      <c r="B2065"/>
    </row>
    <row r="2066" spans="2:2" x14ac:dyDescent="0.2">
      <c r="B2066"/>
    </row>
    <row r="2067" spans="2:2" x14ac:dyDescent="0.2">
      <c r="B2067"/>
    </row>
    <row r="2068" spans="2:2" x14ac:dyDescent="0.2">
      <c r="B2068"/>
    </row>
    <row r="2069" spans="2:2" x14ac:dyDescent="0.2">
      <c r="B2069"/>
    </row>
    <row r="2070" spans="2:2" x14ac:dyDescent="0.2">
      <c r="B2070"/>
    </row>
  </sheetData>
  <pageMargins left="0.7" right="0.7" top="0.75" bottom="0.75" header="0.3" footer="0.3"/>
  <ignoredErrors>
    <ignoredError sqref="J23:J24 J26" formulaRange="1"/>
    <ignoredError sqref="J25" formula="1" formulaRange="1"/>
  </ignoredError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0"/>
  <sheetViews>
    <sheetView topLeftCell="A51" workbookViewId="0">
      <selection activeCell="J59" sqref="J59"/>
    </sheetView>
  </sheetViews>
  <sheetFormatPr baseColWidth="10" defaultColWidth="8.83203125" defaultRowHeight="15" x14ac:dyDescent="0.2"/>
  <cols>
    <col min="1" max="1" width="11.5" customWidth="1"/>
    <col min="2" max="2" width="7.5" style="10" customWidth="1"/>
    <col min="3" max="3" width="11.1640625" style="10" customWidth="1"/>
    <col min="4" max="4" width="11.6640625" style="10" customWidth="1"/>
    <col min="5" max="5" width="14.33203125" style="10" customWidth="1"/>
    <col min="6" max="8" width="11.6640625" style="10" customWidth="1"/>
    <col min="9" max="9" width="13.83203125" style="10" customWidth="1"/>
    <col min="10" max="10" width="13.1640625" style="10" customWidth="1"/>
    <col min="11" max="12" width="12.6640625" style="10" customWidth="1"/>
    <col min="13" max="13" width="12.5" customWidth="1"/>
    <col min="14" max="15" width="3" customWidth="1"/>
    <col min="16" max="16" width="13.1640625" customWidth="1"/>
    <col min="17" max="17" width="11.6640625" customWidth="1"/>
    <col min="18" max="18" width="10.83203125" customWidth="1"/>
    <col min="19" max="27" width="3" customWidth="1"/>
    <col min="28" max="28" width="19.6640625" bestFit="1" customWidth="1"/>
    <col min="29" max="29" width="5.83203125" customWidth="1"/>
    <col min="30" max="30" width="3" customWidth="1"/>
    <col min="31" max="31" width="2" customWidth="1"/>
    <col min="32" max="126" width="3" customWidth="1"/>
    <col min="127" max="127" width="8.83203125" customWidth="1"/>
    <col min="128" max="128" width="6.33203125" customWidth="1"/>
    <col min="129" max="132" width="2" customWidth="1"/>
    <col min="133" max="178" width="3" customWidth="1"/>
    <col min="179" max="179" width="9.33203125" bestFit="1" customWidth="1"/>
    <col min="180" max="180" width="8.1640625" customWidth="1"/>
    <col min="181" max="186" width="2" customWidth="1"/>
    <col min="187" max="245" width="3" customWidth="1"/>
    <col min="246" max="246" width="11.1640625" bestFit="1" customWidth="1"/>
    <col min="247" max="247" width="6.5" customWidth="1"/>
  </cols>
  <sheetData>
    <row r="1" spans="1:18" x14ac:dyDescent="0.2">
      <c r="A1" s="31" t="s">
        <v>1</v>
      </c>
      <c r="B1" t="s">
        <v>8</v>
      </c>
      <c r="C1"/>
      <c r="D1"/>
      <c r="E1"/>
      <c r="F1"/>
      <c r="G1"/>
      <c r="H1"/>
    </row>
    <row r="3" spans="1:18" ht="45" x14ac:dyDescent="0.2">
      <c r="A3" s="63" t="s">
        <v>31</v>
      </c>
      <c r="B3" s="18" t="s">
        <v>122</v>
      </c>
      <c r="C3" s="18" t="s">
        <v>33</v>
      </c>
      <c r="D3" s="18"/>
      <c r="E3" s="33" t="s">
        <v>31</v>
      </c>
      <c r="F3" s="33" t="s">
        <v>122</v>
      </c>
      <c r="G3" s="33" t="s">
        <v>33</v>
      </c>
      <c r="H3" s="33" t="s">
        <v>210</v>
      </c>
      <c r="K3" s="39" t="s">
        <v>19</v>
      </c>
      <c r="L3" s="39" t="s">
        <v>67</v>
      </c>
      <c r="M3" s="39" t="s">
        <v>68</v>
      </c>
      <c r="P3" s="26" t="s">
        <v>31</v>
      </c>
      <c r="Q3" s="18" t="s">
        <v>122</v>
      </c>
    </row>
    <row r="4" spans="1:18" x14ac:dyDescent="0.2">
      <c r="A4" s="42" t="s">
        <v>90</v>
      </c>
      <c r="B4" s="32">
        <v>20626</v>
      </c>
      <c r="C4" s="32">
        <v>40</v>
      </c>
      <c r="D4" s="32"/>
      <c r="E4" s="42" t="s">
        <v>165</v>
      </c>
      <c r="F4" s="32">
        <v>20626</v>
      </c>
      <c r="G4" s="32">
        <v>40</v>
      </c>
      <c r="H4" s="69">
        <f>F4/G4</f>
        <v>515.65</v>
      </c>
      <c r="I4" s="38">
        <v>38353</v>
      </c>
      <c r="J4" s="32">
        <v>113</v>
      </c>
      <c r="K4" s="37">
        <v>38353</v>
      </c>
      <c r="L4" s="10" t="str">
        <f>TEXT(K4,"dddd")</f>
        <v>Saturday</v>
      </c>
      <c r="M4">
        <v>38156</v>
      </c>
      <c r="P4" s="28" t="s">
        <v>16</v>
      </c>
      <c r="Q4" s="32">
        <v>204172</v>
      </c>
      <c r="R4" s="41">
        <f>Q4/Q6</f>
        <v>0.52105296737230278</v>
      </c>
    </row>
    <row r="5" spans="1:18" x14ac:dyDescent="0.2">
      <c r="A5" s="42" t="s">
        <v>91</v>
      </c>
      <c r="B5" s="32">
        <v>17245</v>
      </c>
      <c r="C5" s="32">
        <v>48</v>
      </c>
      <c r="D5" s="32"/>
      <c r="E5" s="42" t="s">
        <v>166</v>
      </c>
      <c r="F5" s="32">
        <v>17245</v>
      </c>
      <c r="G5" s="32">
        <v>48</v>
      </c>
      <c r="H5" s="69">
        <f t="shared" ref="H5:H28" si="0">F5/G5</f>
        <v>359.27083333333331</v>
      </c>
      <c r="I5" s="38">
        <v>38354</v>
      </c>
      <c r="J5" s="32">
        <v>122</v>
      </c>
      <c r="K5" s="37">
        <f>K4+1</f>
        <v>38354</v>
      </c>
      <c r="L5" s="10" t="str">
        <f t="shared" ref="L5:L40" si="1">TEXT(K5,"dddd")</f>
        <v>Sunday</v>
      </c>
      <c r="M5">
        <v>51364</v>
      </c>
      <c r="P5" s="28" t="s">
        <v>17</v>
      </c>
      <c r="Q5" s="32">
        <v>187673</v>
      </c>
      <c r="R5" s="41">
        <f>Q5/Q6</f>
        <v>0.47894703262769717</v>
      </c>
    </row>
    <row r="6" spans="1:18" x14ac:dyDescent="0.2">
      <c r="A6" s="42" t="s">
        <v>92</v>
      </c>
      <c r="B6" s="32">
        <v>16865</v>
      </c>
      <c r="C6" s="32">
        <v>48</v>
      </c>
      <c r="D6" s="32"/>
      <c r="E6" s="42" t="s">
        <v>171</v>
      </c>
      <c r="F6" s="32">
        <v>16865</v>
      </c>
      <c r="G6" s="32">
        <v>48</v>
      </c>
      <c r="H6" s="69">
        <f t="shared" si="0"/>
        <v>351.35416666666669</v>
      </c>
      <c r="I6" s="38">
        <v>38355</v>
      </c>
      <c r="J6" s="32">
        <v>106</v>
      </c>
      <c r="K6" s="37">
        <f t="shared" ref="K6:K40" si="2">K5+1</f>
        <v>38355</v>
      </c>
      <c r="L6" s="10" t="str">
        <f t="shared" si="1"/>
        <v>Monday</v>
      </c>
      <c r="M6">
        <v>38464</v>
      </c>
      <c r="P6" s="28" t="s">
        <v>30</v>
      </c>
      <c r="Q6" s="32">
        <v>391845</v>
      </c>
    </row>
    <row r="7" spans="1:18" x14ac:dyDescent="0.2">
      <c r="A7" s="42" t="s">
        <v>93</v>
      </c>
      <c r="B7" s="32">
        <v>14835</v>
      </c>
      <c r="C7" s="32">
        <v>40</v>
      </c>
      <c r="D7" s="32"/>
      <c r="E7" s="42" t="s">
        <v>170</v>
      </c>
      <c r="F7" s="32">
        <v>14835</v>
      </c>
      <c r="G7" s="32">
        <v>40</v>
      </c>
      <c r="H7" s="69">
        <f t="shared" si="0"/>
        <v>370.875</v>
      </c>
      <c r="I7" s="38">
        <v>38356</v>
      </c>
      <c r="J7" s="32">
        <v>105</v>
      </c>
      <c r="K7" s="37">
        <f t="shared" si="2"/>
        <v>38356</v>
      </c>
      <c r="L7" s="10" t="str">
        <f t="shared" si="1"/>
        <v>Tuesday</v>
      </c>
      <c r="M7">
        <v>40090</v>
      </c>
    </row>
    <row r="8" spans="1:18" x14ac:dyDescent="0.2">
      <c r="A8" s="42" t="s">
        <v>94</v>
      </c>
      <c r="B8" s="32">
        <v>13213</v>
      </c>
      <c r="C8" s="32">
        <v>37</v>
      </c>
      <c r="D8" s="32"/>
      <c r="E8" s="42" t="s">
        <v>169</v>
      </c>
      <c r="F8" s="32">
        <v>13213</v>
      </c>
      <c r="G8" s="32">
        <v>37</v>
      </c>
      <c r="H8" s="69">
        <f t="shared" si="0"/>
        <v>357.10810810810813</v>
      </c>
      <c r="I8" s="38">
        <v>38357</v>
      </c>
      <c r="J8" s="32">
        <v>76</v>
      </c>
      <c r="K8" s="37">
        <f t="shared" si="2"/>
        <v>38357</v>
      </c>
      <c r="L8" s="10" t="str">
        <f t="shared" si="1"/>
        <v>Wednesday</v>
      </c>
      <c r="M8">
        <v>26829</v>
      </c>
    </row>
    <row r="9" spans="1:18" x14ac:dyDescent="0.2">
      <c r="A9" s="42" t="s">
        <v>95</v>
      </c>
      <c r="B9" s="32">
        <v>19283</v>
      </c>
      <c r="C9" s="32">
        <v>51</v>
      </c>
      <c r="D9" s="32"/>
      <c r="E9" s="42" t="s">
        <v>168</v>
      </c>
      <c r="F9" s="32">
        <v>19283</v>
      </c>
      <c r="G9" s="32">
        <v>51</v>
      </c>
      <c r="H9" s="69">
        <f t="shared" si="0"/>
        <v>378.0980392156863</v>
      </c>
      <c r="I9" s="38">
        <v>38358</v>
      </c>
      <c r="J9" s="32">
        <v>78</v>
      </c>
      <c r="K9" s="37">
        <f t="shared" si="2"/>
        <v>38358</v>
      </c>
      <c r="L9" s="10" t="str">
        <f t="shared" si="1"/>
        <v>Thursday</v>
      </c>
      <c r="M9">
        <v>34149</v>
      </c>
      <c r="P9" s="26" t="s">
        <v>31</v>
      </c>
      <c r="Q9" t="s">
        <v>76</v>
      </c>
    </row>
    <row r="10" spans="1:18" x14ac:dyDescent="0.2">
      <c r="A10" s="42" t="s">
        <v>96</v>
      </c>
      <c r="B10" s="32">
        <v>25701</v>
      </c>
      <c r="C10" s="32">
        <v>63</v>
      </c>
      <c r="D10" s="32"/>
      <c r="E10" s="42" t="s">
        <v>167</v>
      </c>
      <c r="F10" s="32">
        <v>25701</v>
      </c>
      <c r="G10" s="32">
        <v>63</v>
      </c>
      <c r="H10" s="69">
        <f t="shared" si="0"/>
        <v>407.95238095238096</v>
      </c>
      <c r="I10" s="38">
        <v>38359</v>
      </c>
      <c r="J10" s="32">
        <v>65</v>
      </c>
      <c r="K10" s="37">
        <f t="shared" si="2"/>
        <v>38359</v>
      </c>
      <c r="L10" s="10" t="str">
        <f t="shared" si="1"/>
        <v>Friday</v>
      </c>
      <c r="M10">
        <v>23329</v>
      </c>
      <c r="P10" s="28" t="s">
        <v>69</v>
      </c>
      <c r="Q10" s="30">
        <v>75624</v>
      </c>
    </row>
    <row r="11" spans="1:18" x14ac:dyDescent="0.2">
      <c r="A11" s="42" t="s">
        <v>97</v>
      </c>
      <c r="B11" s="32">
        <v>15861</v>
      </c>
      <c r="C11" s="32">
        <v>36</v>
      </c>
      <c r="D11" s="32"/>
      <c r="E11" s="42" t="s">
        <v>172</v>
      </c>
      <c r="F11" s="32">
        <v>15861</v>
      </c>
      <c r="G11" s="32">
        <v>36</v>
      </c>
      <c r="H11" s="69">
        <f t="shared" si="0"/>
        <v>440.58333333333331</v>
      </c>
      <c r="I11" s="38">
        <v>38360</v>
      </c>
      <c r="J11" s="32">
        <v>55</v>
      </c>
      <c r="K11" s="37">
        <f t="shared" si="2"/>
        <v>38360</v>
      </c>
      <c r="L11" s="10" t="str">
        <f t="shared" si="1"/>
        <v>Saturday</v>
      </c>
      <c r="M11">
        <v>19972</v>
      </c>
      <c r="P11" s="28" t="s">
        <v>70</v>
      </c>
      <c r="Q11" s="30">
        <v>66271</v>
      </c>
    </row>
    <row r="12" spans="1:18" x14ac:dyDescent="0.2">
      <c r="A12" s="42" t="s">
        <v>98</v>
      </c>
      <c r="B12" s="32">
        <v>15886</v>
      </c>
      <c r="C12" s="32">
        <v>47</v>
      </c>
      <c r="D12" s="32"/>
      <c r="E12" s="42" t="s">
        <v>173</v>
      </c>
      <c r="F12" s="32">
        <v>15886</v>
      </c>
      <c r="G12" s="32">
        <v>47</v>
      </c>
      <c r="H12" s="69">
        <f t="shared" si="0"/>
        <v>338</v>
      </c>
      <c r="I12" s="38">
        <v>38361</v>
      </c>
      <c r="J12" s="32">
        <v>49</v>
      </c>
      <c r="K12" s="37">
        <f t="shared" si="2"/>
        <v>38361</v>
      </c>
      <c r="L12" s="10" t="str">
        <f t="shared" si="1"/>
        <v>Sunday</v>
      </c>
      <c r="M12">
        <v>17786</v>
      </c>
      <c r="P12" s="28" t="s">
        <v>71</v>
      </c>
      <c r="Q12" s="30">
        <v>54830</v>
      </c>
    </row>
    <row r="13" spans="1:18" x14ac:dyDescent="0.2">
      <c r="A13" s="42" t="s">
        <v>99</v>
      </c>
      <c r="B13" s="32">
        <v>15693</v>
      </c>
      <c r="C13" s="32">
        <v>41</v>
      </c>
      <c r="D13" s="32"/>
      <c r="E13" s="42" t="s">
        <v>174</v>
      </c>
      <c r="F13" s="32">
        <v>15693</v>
      </c>
      <c r="G13" s="32">
        <v>41</v>
      </c>
      <c r="H13" s="69">
        <f t="shared" si="0"/>
        <v>382.7560975609756</v>
      </c>
      <c r="I13" s="38">
        <v>38362</v>
      </c>
      <c r="J13" s="32">
        <v>41</v>
      </c>
      <c r="K13" s="37">
        <f t="shared" si="2"/>
        <v>38362</v>
      </c>
      <c r="L13" s="10" t="str">
        <f t="shared" si="1"/>
        <v>Monday</v>
      </c>
      <c r="M13">
        <v>15889</v>
      </c>
      <c r="P13" s="28" t="s">
        <v>72</v>
      </c>
      <c r="Q13" s="30">
        <v>43125</v>
      </c>
    </row>
    <row r="14" spans="1:18" x14ac:dyDescent="0.2">
      <c r="A14" s="42" t="s">
        <v>100</v>
      </c>
      <c r="B14" s="32">
        <v>12761</v>
      </c>
      <c r="C14" s="32">
        <v>33</v>
      </c>
      <c r="D14" s="32"/>
      <c r="E14" s="42" t="s">
        <v>175</v>
      </c>
      <c r="F14" s="32">
        <v>12761</v>
      </c>
      <c r="G14" s="32">
        <v>33</v>
      </c>
      <c r="H14" s="69">
        <f t="shared" si="0"/>
        <v>386.69696969696969</v>
      </c>
      <c r="I14" s="38">
        <v>38363</v>
      </c>
      <c r="J14" s="32">
        <v>33</v>
      </c>
      <c r="K14" s="37">
        <f t="shared" si="2"/>
        <v>38363</v>
      </c>
      <c r="L14" s="10" t="str">
        <f t="shared" si="1"/>
        <v>Tuesday</v>
      </c>
      <c r="M14">
        <v>9820</v>
      </c>
      <c r="P14" s="28" t="s">
        <v>73</v>
      </c>
      <c r="Q14" s="30">
        <v>49964</v>
      </c>
    </row>
    <row r="15" spans="1:18" x14ac:dyDescent="0.2">
      <c r="A15" s="42" t="s">
        <v>101</v>
      </c>
      <c r="B15" s="32">
        <v>16203</v>
      </c>
      <c r="C15" s="32">
        <v>37</v>
      </c>
      <c r="D15" s="32"/>
      <c r="E15" s="42" t="s">
        <v>176</v>
      </c>
      <c r="F15" s="32">
        <v>16203</v>
      </c>
      <c r="G15" s="32">
        <v>37</v>
      </c>
      <c r="H15" s="69">
        <f t="shared" si="0"/>
        <v>437.91891891891891</v>
      </c>
      <c r="I15" s="38">
        <v>38364</v>
      </c>
      <c r="J15" s="32">
        <v>31</v>
      </c>
      <c r="K15" s="37">
        <f t="shared" si="2"/>
        <v>38364</v>
      </c>
      <c r="L15" s="10" t="str">
        <f t="shared" si="1"/>
        <v>Wednesday</v>
      </c>
      <c r="M15">
        <v>10270</v>
      </c>
      <c r="P15" s="28" t="s">
        <v>74</v>
      </c>
      <c r="Q15" s="30">
        <v>38620</v>
      </c>
    </row>
    <row r="16" spans="1:18" x14ac:dyDescent="0.2">
      <c r="A16" s="42" t="s">
        <v>102</v>
      </c>
      <c r="B16" s="32">
        <v>17582</v>
      </c>
      <c r="C16" s="32">
        <v>53</v>
      </c>
      <c r="D16" s="32"/>
      <c r="E16" s="42" t="s">
        <v>177</v>
      </c>
      <c r="F16" s="32">
        <v>17582</v>
      </c>
      <c r="G16" s="32">
        <v>53</v>
      </c>
      <c r="H16" s="69">
        <f t="shared" si="0"/>
        <v>331.7358490566038</v>
      </c>
      <c r="I16" s="38">
        <v>38365</v>
      </c>
      <c r="J16" s="32">
        <v>29</v>
      </c>
      <c r="K16" s="37">
        <f t="shared" si="2"/>
        <v>38365</v>
      </c>
      <c r="L16" s="10" t="str">
        <f t="shared" si="1"/>
        <v>Thursday</v>
      </c>
      <c r="M16">
        <v>12197</v>
      </c>
      <c r="P16" s="28" t="s">
        <v>75</v>
      </c>
      <c r="Q16" s="30">
        <v>63411</v>
      </c>
    </row>
    <row r="17" spans="1:18" x14ac:dyDescent="0.2">
      <c r="A17" s="42" t="s">
        <v>103</v>
      </c>
      <c r="B17" s="32">
        <v>13085</v>
      </c>
      <c r="C17" s="32">
        <v>43</v>
      </c>
      <c r="D17" s="32"/>
      <c r="E17" s="42" t="s">
        <v>178</v>
      </c>
      <c r="F17" s="32">
        <v>13085</v>
      </c>
      <c r="G17" s="32">
        <v>43</v>
      </c>
      <c r="H17" s="69">
        <f t="shared" si="0"/>
        <v>304.30232558139534</v>
      </c>
      <c r="I17" s="38">
        <v>38366</v>
      </c>
      <c r="J17" s="32">
        <v>28</v>
      </c>
      <c r="K17" s="37">
        <f t="shared" si="2"/>
        <v>38366</v>
      </c>
      <c r="L17" s="10" t="str">
        <f t="shared" si="1"/>
        <v>Friday</v>
      </c>
      <c r="M17">
        <v>12562</v>
      </c>
      <c r="P17" s="28" t="s">
        <v>30</v>
      </c>
      <c r="Q17" s="30">
        <v>391845</v>
      </c>
    </row>
    <row r="18" spans="1:18" x14ac:dyDescent="0.2">
      <c r="A18" s="42" t="s">
        <v>104</v>
      </c>
      <c r="B18" s="32">
        <v>13532</v>
      </c>
      <c r="C18" s="32">
        <v>46</v>
      </c>
      <c r="D18" s="32"/>
      <c r="E18" s="42" t="s">
        <v>179</v>
      </c>
      <c r="F18" s="32">
        <v>13532</v>
      </c>
      <c r="G18" s="32">
        <v>46</v>
      </c>
      <c r="H18" s="69">
        <f t="shared" si="0"/>
        <v>294.17391304347825</v>
      </c>
      <c r="I18" s="38">
        <v>38367</v>
      </c>
      <c r="J18" s="32">
        <v>16</v>
      </c>
      <c r="K18" s="37">
        <f t="shared" si="2"/>
        <v>38367</v>
      </c>
      <c r="L18" s="10" t="str">
        <f t="shared" si="1"/>
        <v>Saturday</v>
      </c>
      <c r="M18">
        <v>4310</v>
      </c>
    </row>
    <row r="19" spans="1:18" x14ac:dyDescent="0.2">
      <c r="A19" s="42" t="s">
        <v>105</v>
      </c>
      <c r="B19" s="32">
        <v>12342</v>
      </c>
      <c r="C19" s="32">
        <v>43</v>
      </c>
      <c r="D19" s="32"/>
      <c r="E19" s="42" t="s">
        <v>180</v>
      </c>
      <c r="F19" s="32">
        <v>12342</v>
      </c>
      <c r="G19" s="32">
        <v>43</v>
      </c>
      <c r="H19" s="69">
        <f t="shared" si="0"/>
        <v>287.02325581395348</v>
      </c>
      <c r="I19" s="38">
        <v>38368</v>
      </c>
      <c r="J19" s="32">
        <v>12</v>
      </c>
      <c r="K19" s="37">
        <f t="shared" si="2"/>
        <v>38368</v>
      </c>
      <c r="L19" s="10" t="str">
        <f t="shared" si="1"/>
        <v>Sunday</v>
      </c>
      <c r="M19">
        <v>5068</v>
      </c>
      <c r="P19" t="s">
        <v>67</v>
      </c>
      <c r="Q19" t="s">
        <v>76</v>
      </c>
    </row>
    <row r="20" spans="1:18" x14ac:dyDescent="0.2">
      <c r="A20" s="42" t="s">
        <v>106</v>
      </c>
      <c r="B20" s="32">
        <v>21612</v>
      </c>
      <c r="C20" s="32">
        <v>50</v>
      </c>
      <c r="D20" s="32"/>
      <c r="E20" s="42" t="s">
        <v>181</v>
      </c>
      <c r="F20" s="32">
        <v>21612</v>
      </c>
      <c r="G20" s="32">
        <v>50</v>
      </c>
      <c r="H20" s="69">
        <f t="shared" si="0"/>
        <v>432.24</v>
      </c>
      <c r="I20" s="38">
        <v>38369</v>
      </c>
      <c r="J20" s="32">
        <v>19</v>
      </c>
      <c r="K20" s="37">
        <f t="shared" si="2"/>
        <v>38369</v>
      </c>
      <c r="L20" s="10" t="str">
        <f t="shared" si="1"/>
        <v>Monday</v>
      </c>
      <c r="M20">
        <v>9547</v>
      </c>
      <c r="P20" t="s">
        <v>69</v>
      </c>
      <c r="Q20">
        <v>75624</v>
      </c>
      <c r="R20" s="50">
        <f>Q20/Q$27</f>
        <v>0.19299467901848946</v>
      </c>
    </row>
    <row r="21" spans="1:18" x14ac:dyDescent="0.2">
      <c r="A21" s="42" t="s">
        <v>107</v>
      </c>
      <c r="B21" s="32">
        <v>15387</v>
      </c>
      <c r="C21" s="32">
        <v>39</v>
      </c>
      <c r="D21" s="32"/>
      <c r="E21" s="42" t="s">
        <v>182</v>
      </c>
      <c r="F21" s="32">
        <v>15387</v>
      </c>
      <c r="G21" s="32">
        <v>39</v>
      </c>
      <c r="H21" s="69">
        <f t="shared" si="0"/>
        <v>394.53846153846155</v>
      </c>
      <c r="I21" s="38">
        <v>38370</v>
      </c>
      <c r="J21" s="32">
        <v>11</v>
      </c>
      <c r="K21" s="37">
        <f t="shared" si="2"/>
        <v>38370</v>
      </c>
      <c r="L21" s="10" t="str">
        <f t="shared" si="1"/>
        <v>Tuesday</v>
      </c>
      <c r="M21">
        <v>3612</v>
      </c>
      <c r="P21" t="s">
        <v>70</v>
      </c>
      <c r="Q21">
        <v>66271</v>
      </c>
      <c r="R21" s="50">
        <f t="shared" ref="R21:R27" si="3">Q21/Q$27</f>
        <v>0.16912554709132438</v>
      </c>
    </row>
    <row r="22" spans="1:18" x14ac:dyDescent="0.2">
      <c r="A22" s="42" t="s">
        <v>108</v>
      </c>
      <c r="B22" s="32">
        <v>19434</v>
      </c>
      <c r="C22" s="32">
        <v>34</v>
      </c>
      <c r="D22" s="32"/>
      <c r="E22" s="42" t="s">
        <v>183</v>
      </c>
      <c r="F22" s="32">
        <v>19434</v>
      </c>
      <c r="G22" s="32">
        <v>34</v>
      </c>
      <c r="H22" s="69">
        <f t="shared" si="0"/>
        <v>571.58823529411768</v>
      </c>
      <c r="I22" s="38">
        <v>38371</v>
      </c>
      <c r="J22" s="32">
        <v>8</v>
      </c>
      <c r="K22" s="37">
        <f t="shared" si="2"/>
        <v>38371</v>
      </c>
      <c r="L22" s="10" t="str">
        <f t="shared" si="1"/>
        <v>Wednesday</v>
      </c>
      <c r="M22">
        <v>4508</v>
      </c>
      <c r="P22" t="s">
        <v>71</v>
      </c>
      <c r="Q22">
        <v>54830</v>
      </c>
      <c r="R22" s="50">
        <f t="shared" si="3"/>
        <v>0.13992777756510866</v>
      </c>
    </row>
    <row r="23" spans="1:18" x14ac:dyDescent="0.2">
      <c r="A23" s="42" t="s">
        <v>109</v>
      </c>
      <c r="B23" s="32">
        <v>20817</v>
      </c>
      <c r="C23" s="32">
        <v>43</v>
      </c>
      <c r="D23" s="32"/>
      <c r="E23" s="42" t="s">
        <v>184</v>
      </c>
      <c r="F23" s="32">
        <v>20817</v>
      </c>
      <c r="G23" s="32">
        <v>43</v>
      </c>
      <c r="H23" s="69">
        <f t="shared" si="0"/>
        <v>484.11627906976742</v>
      </c>
      <c r="I23" s="38">
        <v>38372</v>
      </c>
      <c r="J23" s="32">
        <v>9</v>
      </c>
      <c r="K23" s="37">
        <f t="shared" si="2"/>
        <v>38372</v>
      </c>
      <c r="L23" s="10" t="str">
        <f t="shared" si="1"/>
        <v>Thursday</v>
      </c>
      <c r="M23">
        <v>3618</v>
      </c>
      <c r="P23" t="s">
        <v>72</v>
      </c>
      <c r="Q23">
        <v>43125</v>
      </c>
      <c r="R23" s="50">
        <f t="shared" si="3"/>
        <v>0.11005627225050722</v>
      </c>
    </row>
    <row r="24" spans="1:18" x14ac:dyDescent="0.2">
      <c r="A24" s="42" t="s">
        <v>110</v>
      </c>
      <c r="B24" s="32">
        <v>17036</v>
      </c>
      <c r="C24" s="32">
        <v>44</v>
      </c>
      <c r="D24" s="32"/>
      <c r="E24" s="42" t="s">
        <v>185</v>
      </c>
      <c r="F24" s="32">
        <v>17036</v>
      </c>
      <c r="G24" s="32">
        <v>44</v>
      </c>
      <c r="H24" s="69">
        <f t="shared" si="0"/>
        <v>387.18181818181819</v>
      </c>
      <c r="I24" s="38">
        <v>38373</v>
      </c>
      <c r="J24" s="32">
        <v>3</v>
      </c>
      <c r="K24" s="37">
        <f t="shared" si="2"/>
        <v>38373</v>
      </c>
      <c r="L24" s="10" t="str">
        <f t="shared" si="1"/>
        <v>Friday</v>
      </c>
      <c r="M24">
        <v>681</v>
      </c>
      <c r="P24" t="s">
        <v>73</v>
      </c>
      <c r="Q24">
        <v>49964</v>
      </c>
      <c r="R24" s="50">
        <f t="shared" si="3"/>
        <v>0.12750960201099926</v>
      </c>
    </row>
    <row r="25" spans="1:18" x14ac:dyDescent="0.2">
      <c r="A25" s="42" t="s">
        <v>111</v>
      </c>
      <c r="B25" s="32">
        <v>11678</v>
      </c>
      <c r="C25" s="32">
        <v>45</v>
      </c>
      <c r="D25" s="32"/>
      <c r="E25" s="42" t="s">
        <v>186</v>
      </c>
      <c r="F25" s="32">
        <v>11678</v>
      </c>
      <c r="G25" s="32">
        <v>45</v>
      </c>
      <c r="H25" s="69">
        <f t="shared" si="0"/>
        <v>259.51111111111112</v>
      </c>
      <c r="I25" s="38">
        <v>38374</v>
      </c>
      <c r="J25" s="32">
        <v>5</v>
      </c>
      <c r="K25" s="37">
        <f t="shared" si="2"/>
        <v>38374</v>
      </c>
      <c r="L25" s="10" t="str">
        <f t="shared" si="1"/>
        <v>Saturday</v>
      </c>
      <c r="M25">
        <v>922</v>
      </c>
      <c r="P25" t="s">
        <v>74</v>
      </c>
      <c r="Q25">
        <v>38620</v>
      </c>
      <c r="R25" s="50">
        <f t="shared" si="3"/>
        <v>9.8559379346425238E-2</v>
      </c>
    </row>
    <row r="26" spans="1:18" x14ac:dyDescent="0.2">
      <c r="A26" s="42" t="s">
        <v>112</v>
      </c>
      <c r="B26" s="32">
        <v>11859</v>
      </c>
      <c r="C26" s="32">
        <v>36</v>
      </c>
      <c r="D26" s="32"/>
      <c r="E26" s="42" t="s">
        <v>187</v>
      </c>
      <c r="F26" s="32">
        <v>11859</v>
      </c>
      <c r="G26" s="32">
        <v>36</v>
      </c>
      <c r="H26" s="69">
        <f t="shared" si="0"/>
        <v>329.41666666666669</v>
      </c>
      <c r="I26" s="38">
        <v>38375</v>
      </c>
      <c r="J26" s="32">
        <v>3</v>
      </c>
      <c r="K26" s="37">
        <f t="shared" si="2"/>
        <v>38375</v>
      </c>
      <c r="L26" s="10" t="str">
        <f t="shared" si="1"/>
        <v>Sunday</v>
      </c>
      <c r="M26">
        <v>1359</v>
      </c>
      <c r="P26" t="s">
        <v>75</v>
      </c>
      <c r="Q26">
        <v>63411</v>
      </c>
      <c r="R26" s="50">
        <f t="shared" si="3"/>
        <v>0.16182674271714581</v>
      </c>
    </row>
    <row r="27" spans="1:18" x14ac:dyDescent="0.2">
      <c r="A27" s="42" t="s">
        <v>113</v>
      </c>
      <c r="B27" s="32">
        <v>13309</v>
      </c>
      <c r="C27" s="32">
        <v>39</v>
      </c>
      <c r="D27" s="32"/>
      <c r="E27" s="42" t="s">
        <v>188</v>
      </c>
      <c r="F27" s="55">
        <v>13309</v>
      </c>
      <c r="G27" s="55">
        <v>39</v>
      </c>
      <c r="H27" s="71">
        <f t="shared" si="0"/>
        <v>341.25641025641028</v>
      </c>
      <c r="I27" s="38">
        <v>38376</v>
      </c>
      <c r="J27" s="32">
        <v>2</v>
      </c>
      <c r="K27" s="37">
        <f t="shared" si="2"/>
        <v>38376</v>
      </c>
      <c r="L27" s="10" t="str">
        <f t="shared" si="1"/>
        <v>Monday</v>
      </c>
      <c r="M27">
        <v>1304</v>
      </c>
      <c r="P27" t="s">
        <v>30</v>
      </c>
      <c r="Q27">
        <v>391845</v>
      </c>
      <c r="R27" s="50">
        <f t="shared" si="3"/>
        <v>1</v>
      </c>
    </row>
    <row r="28" spans="1:18" x14ac:dyDescent="0.2">
      <c r="A28" s="42" t="s">
        <v>30</v>
      </c>
      <c r="B28" s="32">
        <v>391845</v>
      </c>
      <c r="C28" s="32">
        <v>1036</v>
      </c>
      <c r="D28" s="32"/>
      <c r="E28" s="81" t="s">
        <v>30</v>
      </c>
      <c r="F28" s="82">
        <v>391845</v>
      </c>
      <c r="G28" s="82">
        <v>1036</v>
      </c>
      <c r="H28" s="69">
        <f t="shared" si="0"/>
        <v>378.2287644787645</v>
      </c>
      <c r="I28" s="38">
        <v>38377</v>
      </c>
      <c r="J28" s="32">
        <v>1</v>
      </c>
      <c r="K28" s="37">
        <f t="shared" si="2"/>
        <v>38377</v>
      </c>
      <c r="L28" s="10" t="str">
        <f t="shared" si="1"/>
        <v>Tuesday</v>
      </c>
      <c r="M28">
        <v>785</v>
      </c>
    </row>
    <row r="29" spans="1:18" x14ac:dyDescent="0.2">
      <c r="B29"/>
      <c r="C29"/>
      <c r="D29"/>
      <c r="E29"/>
      <c r="F29"/>
      <c r="G29"/>
      <c r="H29"/>
      <c r="I29" s="38">
        <v>38378</v>
      </c>
      <c r="J29" s="32">
        <v>4</v>
      </c>
      <c r="K29" s="37">
        <f t="shared" si="2"/>
        <v>38378</v>
      </c>
      <c r="L29" s="10" t="str">
        <f t="shared" si="1"/>
        <v>Wednesday</v>
      </c>
      <c r="M29">
        <v>718</v>
      </c>
      <c r="P29" s="10" t="s">
        <v>18</v>
      </c>
      <c r="Q29" s="10" t="s">
        <v>123</v>
      </c>
      <c r="R29" s="10" t="s">
        <v>204</v>
      </c>
    </row>
    <row r="30" spans="1:18" x14ac:dyDescent="0.2">
      <c r="B30"/>
      <c r="C30"/>
      <c r="D30"/>
      <c r="I30" s="38">
        <v>38380</v>
      </c>
      <c r="J30" s="32">
        <v>4</v>
      </c>
      <c r="K30" s="37">
        <f t="shared" si="2"/>
        <v>38379</v>
      </c>
      <c r="L30" s="10" t="str">
        <f t="shared" si="1"/>
        <v>Thursday</v>
      </c>
      <c r="M30">
        <v>0</v>
      </c>
      <c r="P30" s="77" t="s">
        <v>165</v>
      </c>
      <c r="Q30" s="10">
        <v>20626</v>
      </c>
      <c r="R30" s="52">
        <f>Q30/Q$54</f>
        <v>5.263816049713535E-2</v>
      </c>
    </row>
    <row r="31" spans="1:18" x14ac:dyDescent="0.2">
      <c r="B31"/>
      <c r="C31"/>
      <c r="D31"/>
      <c r="I31" s="38">
        <v>38381</v>
      </c>
      <c r="J31" s="32">
        <v>1</v>
      </c>
      <c r="K31" s="37">
        <f t="shared" si="2"/>
        <v>38380</v>
      </c>
      <c r="L31" s="10" t="str">
        <f t="shared" si="1"/>
        <v>Friday</v>
      </c>
      <c r="M31">
        <v>2048</v>
      </c>
      <c r="P31" s="77" t="s">
        <v>166</v>
      </c>
      <c r="Q31" s="10">
        <v>17245</v>
      </c>
      <c r="R31" s="52">
        <f>Q31/Q$54</f>
        <v>4.4009748752695581E-2</v>
      </c>
    </row>
    <row r="32" spans="1:18" x14ac:dyDescent="0.2">
      <c r="B32"/>
      <c r="C32"/>
      <c r="D32"/>
      <c r="I32" s="38">
        <v>38383</v>
      </c>
      <c r="J32" s="32">
        <v>2</v>
      </c>
      <c r="K32" s="37">
        <f t="shared" si="2"/>
        <v>38381</v>
      </c>
      <c r="L32" s="10" t="str">
        <f t="shared" si="1"/>
        <v>Saturday</v>
      </c>
      <c r="M32">
        <v>37</v>
      </c>
      <c r="P32" s="77" t="s">
        <v>171</v>
      </c>
      <c r="Q32" s="10">
        <v>16865</v>
      </c>
      <c r="R32" s="52">
        <f>Q32/Q$54</f>
        <v>4.3039977542140388E-2</v>
      </c>
    </row>
    <row r="33" spans="2:18" x14ac:dyDescent="0.2">
      <c r="B33"/>
      <c r="C33"/>
      <c r="D33"/>
      <c r="I33" s="38">
        <v>38384</v>
      </c>
      <c r="J33" s="32">
        <v>1</v>
      </c>
      <c r="K33" s="37">
        <f t="shared" si="2"/>
        <v>38382</v>
      </c>
      <c r="L33" s="10" t="str">
        <f t="shared" si="1"/>
        <v>Sunday</v>
      </c>
      <c r="M33">
        <v>0</v>
      </c>
      <c r="P33" s="77" t="s">
        <v>170</v>
      </c>
      <c r="Q33" s="10">
        <v>14835</v>
      </c>
      <c r="R33" s="52">
        <f>Q33/Q$54</f>
        <v>3.7859357654174482E-2</v>
      </c>
    </row>
    <row r="34" spans="2:18" x14ac:dyDescent="0.2">
      <c r="B34"/>
      <c r="C34"/>
      <c r="D34"/>
      <c r="I34" s="38">
        <v>38385</v>
      </c>
      <c r="J34" s="32">
        <v>1</v>
      </c>
      <c r="K34" s="37">
        <f>K33+1</f>
        <v>38383</v>
      </c>
      <c r="L34" s="10" t="str">
        <f t="shared" si="1"/>
        <v>Monday</v>
      </c>
      <c r="M34">
        <v>1067</v>
      </c>
      <c r="P34" s="77" t="s">
        <v>169</v>
      </c>
      <c r="Q34" s="10">
        <v>13213</v>
      </c>
      <c r="R34" s="52">
        <f t="shared" ref="R34:R54" si="4">Q34/Q$54</f>
        <v>3.3719965802804681E-2</v>
      </c>
    </row>
    <row r="35" spans="2:18" x14ac:dyDescent="0.2">
      <c r="B35"/>
      <c r="C35"/>
      <c r="D35"/>
      <c r="I35" s="38">
        <v>38388</v>
      </c>
      <c r="J35" s="32">
        <v>1</v>
      </c>
      <c r="K35" s="37">
        <f t="shared" si="2"/>
        <v>38384</v>
      </c>
      <c r="L35" s="10" t="str">
        <f t="shared" si="1"/>
        <v>Tuesday</v>
      </c>
      <c r="M35">
        <v>523</v>
      </c>
      <c r="P35" s="77" t="s">
        <v>168</v>
      </c>
      <c r="Q35" s="10">
        <v>19283</v>
      </c>
      <c r="R35" s="52">
        <f t="shared" si="4"/>
        <v>4.9210784876673172E-2</v>
      </c>
    </row>
    <row r="36" spans="2:18" x14ac:dyDescent="0.2">
      <c r="B36"/>
      <c r="C36"/>
      <c r="D36"/>
      <c r="I36" s="38">
        <v>38389</v>
      </c>
      <c r="J36" s="32">
        <v>2</v>
      </c>
      <c r="K36" s="37">
        <f t="shared" si="2"/>
        <v>38385</v>
      </c>
      <c r="L36" s="10" t="str">
        <f t="shared" si="1"/>
        <v>Wednesday</v>
      </c>
      <c r="M36">
        <v>800</v>
      </c>
      <c r="P36" s="77" t="s">
        <v>167</v>
      </c>
      <c r="Q36" s="10">
        <v>25701</v>
      </c>
      <c r="R36" s="52">
        <f t="shared" si="4"/>
        <v>6.558971021705011E-2</v>
      </c>
    </row>
    <row r="37" spans="2:18" x14ac:dyDescent="0.2">
      <c r="B37"/>
      <c r="C37"/>
      <c r="D37"/>
      <c r="K37" s="37">
        <f t="shared" si="2"/>
        <v>38386</v>
      </c>
      <c r="L37" s="10" t="str">
        <f t="shared" si="1"/>
        <v>Thursday</v>
      </c>
      <c r="M37">
        <v>0</v>
      </c>
      <c r="P37" s="77" t="s">
        <v>172</v>
      </c>
      <c r="Q37" s="10">
        <v>15861</v>
      </c>
      <c r="R37" s="52">
        <f t="shared" si="4"/>
        <v>4.0477739922673506E-2</v>
      </c>
    </row>
    <row r="38" spans="2:18" x14ac:dyDescent="0.2">
      <c r="B38"/>
      <c r="C38"/>
      <c r="D38"/>
      <c r="K38" s="37">
        <f t="shared" si="2"/>
        <v>38387</v>
      </c>
      <c r="L38" s="10" t="str">
        <f t="shared" si="1"/>
        <v>Friday</v>
      </c>
      <c r="M38">
        <v>0</v>
      </c>
      <c r="P38" s="77" t="s">
        <v>173</v>
      </c>
      <c r="Q38" s="10">
        <v>15886</v>
      </c>
      <c r="R38" s="52">
        <f t="shared" si="4"/>
        <v>4.0541540660210033E-2</v>
      </c>
    </row>
    <row r="39" spans="2:18" x14ac:dyDescent="0.2">
      <c r="B39"/>
      <c r="C39"/>
      <c r="D39"/>
      <c r="K39" s="37">
        <f t="shared" si="2"/>
        <v>38388</v>
      </c>
      <c r="L39" s="10" t="str">
        <f t="shared" si="1"/>
        <v>Saturday</v>
      </c>
      <c r="M39">
        <v>14</v>
      </c>
      <c r="P39" s="77" t="s">
        <v>174</v>
      </c>
      <c r="Q39" s="10">
        <v>15693</v>
      </c>
      <c r="R39" s="52">
        <f t="shared" si="4"/>
        <v>4.0048998966428051E-2</v>
      </c>
    </row>
    <row r="40" spans="2:18" x14ac:dyDescent="0.2">
      <c r="B40"/>
      <c r="C40"/>
      <c r="D40"/>
      <c r="K40" s="37">
        <f t="shared" si="2"/>
        <v>38389</v>
      </c>
      <c r="L40" s="10" t="str">
        <f t="shared" si="1"/>
        <v>Sunday</v>
      </c>
      <c r="M40">
        <v>47</v>
      </c>
      <c r="P40" s="77" t="s">
        <v>175</v>
      </c>
      <c r="Q40" s="10">
        <v>12761</v>
      </c>
      <c r="R40" s="52">
        <f t="shared" si="4"/>
        <v>3.2566448468144292E-2</v>
      </c>
    </row>
    <row r="41" spans="2:18" x14ac:dyDescent="0.2">
      <c r="B41"/>
      <c r="C41"/>
      <c r="D41"/>
      <c r="K41"/>
      <c r="P41" s="77" t="s">
        <v>176</v>
      </c>
      <c r="Q41" s="10">
        <v>16203</v>
      </c>
      <c r="R41" s="52">
        <f t="shared" si="4"/>
        <v>4.135053401217318E-2</v>
      </c>
    </row>
    <row r="42" spans="2:18" x14ac:dyDescent="0.2">
      <c r="B42"/>
      <c r="C42"/>
      <c r="D42"/>
      <c r="K42"/>
      <c r="P42" s="77" t="s">
        <v>177</v>
      </c>
      <c r="Q42" s="10">
        <v>17582</v>
      </c>
      <c r="R42" s="52">
        <f t="shared" si="4"/>
        <v>4.486978269468795E-2</v>
      </c>
    </row>
    <row r="43" spans="2:18" x14ac:dyDescent="0.2">
      <c r="B43"/>
      <c r="C43"/>
      <c r="D43"/>
      <c r="K43"/>
      <c r="P43" s="77" t="s">
        <v>178</v>
      </c>
      <c r="Q43" s="10">
        <v>13085</v>
      </c>
      <c r="R43" s="52">
        <f t="shared" si="4"/>
        <v>3.3393306026617671E-2</v>
      </c>
    </row>
    <row r="44" spans="2:18" x14ac:dyDescent="0.2">
      <c r="B44"/>
      <c r="C44"/>
      <c r="D44"/>
      <c r="J44"/>
      <c r="K44"/>
      <c r="L44"/>
      <c r="P44" s="77" t="s">
        <v>179</v>
      </c>
      <c r="Q44" s="10">
        <v>13532</v>
      </c>
      <c r="R44" s="52">
        <f t="shared" si="4"/>
        <v>3.4534063213770748E-2</v>
      </c>
    </row>
    <row r="45" spans="2:18" x14ac:dyDescent="0.2">
      <c r="B45"/>
      <c r="C45"/>
      <c r="D45"/>
      <c r="J45"/>
      <c r="K45"/>
      <c r="L45"/>
      <c r="P45" s="77" t="s">
        <v>180</v>
      </c>
      <c r="Q45" s="10">
        <v>12342</v>
      </c>
      <c r="R45" s="52">
        <f t="shared" si="4"/>
        <v>3.1497148107032115E-2</v>
      </c>
    </row>
    <row r="46" spans="2:18" x14ac:dyDescent="0.2">
      <c r="B46"/>
      <c r="C46"/>
      <c r="D46"/>
      <c r="J46"/>
      <c r="K46"/>
      <c r="L46"/>
      <c r="P46" s="77" t="s">
        <v>181</v>
      </c>
      <c r="Q46" s="10">
        <v>21612</v>
      </c>
      <c r="R46" s="52">
        <f t="shared" si="4"/>
        <v>5.515446158557593E-2</v>
      </c>
    </row>
    <row r="47" spans="2:18" x14ac:dyDescent="0.2">
      <c r="B47"/>
      <c r="C47"/>
      <c r="D47"/>
      <c r="J47"/>
      <c r="K47"/>
      <c r="L47"/>
      <c r="P47" s="77" t="s">
        <v>182</v>
      </c>
      <c r="Q47" s="10">
        <v>15387</v>
      </c>
      <c r="R47" s="52">
        <f t="shared" si="4"/>
        <v>3.9268077938980975E-2</v>
      </c>
    </row>
    <row r="48" spans="2:18" x14ac:dyDescent="0.2">
      <c r="B48"/>
      <c r="C48"/>
      <c r="D48"/>
      <c r="J48"/>
      <c r="K48"/>
      <c r="L48"/>
      <c r="P48" s="77" t="s">
        <v>183</v>
      </c>
      <c r="Q48" s="10">
        <v>19434</v>
      </c>
      <c r="R48" s="52">
        <f t="shared" si="4"/>
        <v>4.9596141331393791E-2</v>
      </c>
    </row>
    <row r="49" spans="1:18" x14ac:dyDescent="0.2">
      <c r="B49"/>
      <c r="C49"/>
      <c r="D49"/>
      <c r="J49"/>
      <c r="K49"/>
      <c r="L49"/>
      <c r="P49" s="77" t="s">
        <v>184</v>
      </c>
      <c r="Q49" s="10">
        <v>20817</v>
      </c>
      <c r="R49" s="52">
        <f t="shared" si="4"/>
        <v>5.3125598131914406E-2</v>
      </c>
    </row>
    <row r="50" spans="1:18" x14ac:dyDescent="0.2">
      <c r="B50"/>
      <c r="C50"/>
      <c r="D50"/>
      <c r="J50"/>
      <c r="K50"/>
      <c r="L50"/>
      <c r="P50" s="77" t="s">
        <v>185</v>
      </c>
      <c r="Q50" s="10">
        <v>17036</v>
      </c>
      <c r="R50" s="52">
        <f t="shared" si="4"/>
        <v>4.3476374586890222E-2</v>
      </c>
    </row>
    <row r="51" spans="1:18" x14ac:dyDescent="0.2">
      <c r="B51"/>
      <c r="C51"/>
      <c r="D51"/>
      <c r="J51"/>
      <c r="K51"/>
      <c r="L51"/>
      <c r="P51" s="77" t="s">
        <v>186</v>
      </c>
      <c r="Q51" s="10">
        <v>11678</v>
      </c>
      <c r="R51" s="52">
        <f t="shared" si="4"/>
        <v>2.9802600518061988E-2</v>
      </c>
    </row>
    <row r="52" spans="1:18" x14ac:dyDescent="0.2">
      <c r="B52"/>
      <c r="C52"/>
      <c r="D52"/>
      <c r="J52"/>
      <c r="K52"/>
      <c r="L52"/>
      <c r="P52" s="77" t="s">
        <v>187</v>
      </c>
      <c r="Q52" s="10">
        <v>11859</v>
      </c>
      <c r="R52" s="52">
        <f t="shared" si="4"/>
        <v>3.0264517857826436E-2</v>
      </c>
    </row>
    <row r="53" spans="1:18" x14ac:dyDescent="0.2">
      <c r="B53"/>
      <c r="C53"/>
      <c r="D53"/>
      <c r="J53"/>
      <c r="K53"/>
      <c r="L53"/>
      <c r="P53" s="77" t="s">
        <v>188</v>
      </c>
      <c r="Q53" s="10">
        <v>13309</v>
      </c>
      <c r="R53" s="52">
        <f t="shared" si="4"/>
        <v>3.3964960634944939E-2</v>
      </c>
    </row>
    <row r="54" spans="1:18" x14ac:dyDescent="0.2">
      <c r="B54"/>
      <c r="C54"/>
      <c r="D54"/>
      <c r="J54"/>
      <c r="K54"/>
      <c r="L54"/>
      <c r="P54" s="10" t="s">
        <v>30</v>
      </c>
      <c r="Q54" s="10">
        <v>391845</v>
      </c>
      <c r="R54" s="51">
        <f t="shared" si="4"/>
        <v>1</v>
      </c>
    </row>
    <row r="55" spans="1:18" x14ac:dyDescent="0.2">
      <c r="B55"/>
      <c r="C55"/>
      <c r="D55"/>
      <c r="J55"/>
      <c r="K55"/>
      <c r="L55"/>
      <c r="P55" s="10" t="s">
        <v>62</v>
      </c>
      <c r="Q55" s="10">
        <f>AVERAGE(Q30:Q53)</f>
        <v>16326.875</v>
      </c>
      <c r="R55" s="52">
        <f>AVERAGE(R30:R53)</f>
        <v>4.1666666666666664E-2</v>
      </c>
    </row>
    <row r="56" spans="1:18" x14ac:dyDescent="0.2">
      <c r="B56"/>
      <c r="C56"/>
      <c r="D56"/>
      <c r="H56"/>
      <c r="J56"/>
      <c r="K56"/>
      <c r="L56"/>
      <c r="P56" s="10" t="s">
        <v>64</v>
      </c>
      <c r="Q56" s="10">
        <f>MIN(Q30:Q53)</f>
        <v>11678</v>
      </c>
      <c r="R56" s="52">
        <f>MIN(R30:R53)</f>
        <v>2.9802600518061988E-2</v>
      </c>
    </row>
    <row r="57" spans="1:18" x14ac:dyDescent="0.2">
      <c r="B57"/>
      <c r="C57"/>
      <c r="D57"/>
      <c r="H57"/>
      <c r="J57"/>
      <c r="K57"/>
      <c r="L57"/>
      <c r="P57" s="10" t="s">
        <v>63</v>
      </c>
      <c r="Q57" s="10">
        <f>MAX(Q30:Q53)</f>
        <v>25701</v>
      </c>
      <c r="R57" s="52">
        <f>MAX(R30:R53)</f>
        <v>6.558971021705011E-2</v>
      </c>
    </row>
    <row r="58" spans="1:18" x14ac:dyDescent="0.2">
      <c r="B58"/>
      <c r="C58"/>
      <c r="D58"/>
      <c r="H58"/>
      <c r="J58"/>
      <c r="K58"/>
      <c r="L58"/>
      <c r="P58" s="10" t="s">
        <v>134</v>
      </c>
      <c r="Q58" s="69">
        <f>STDEVA(Q30:Q53)</f>
        <v>3534.2129597076091</v>
      </c>
      <c r="R58" s="10"/>
    </row>
    <row r="59" spans="1:18" x14ac:dyDescent="0.2">
      <c r="B59"/>
      <c r="C59"/>
      <c r="D59"/>
      <c r="H59"/>
      <c r="J59"/>
      <c r="K59"/>
      <c r="L59"/>
      <c r="P59" s="10" t="s">
        <v>201</v>
      </c>
      <c r="Q59" s="69">
        <f>Q58/Q55</f>
        <v>0.2164659777028739</v>
      </c>
      <c r="R59" s="10"/>
    </row>
    <row r="60" spans="1:18" x14ac:dyDescent="0.2">
      <c r="B60"/>
      <c r="C60"/>
      <c r="D60"/>
      <c r="H60"/>
      <c r="J60"/>
      <c r="K60"/>
      <c r="L60"/>
      <c r="P60" s="10"/>
      <c r="Q60" s="10"/>
      <c r="R60" s="10"/>
    </row>
    <row r="61" spans="1:18" x14ac:dyDescent="0.2">
      <c r="B61"/>
      <c r="C61"/>
      <c r="D61"/>
      <c r="H61"/>
      <c r="J61"/>
      <c r="K61"/>
      <c r="L61"/>
      <c r="P61" s="10"/>
      <c r="Q61" s="10"/>
      <c r="R61" s="10"/>
    </row>
    <row r="62" spans="1:18" ht="30" x14ac:dyDescent="0.2">
      <c r="A62" s="83" t="s">
        <v>164</v>
      </c>
      <c r="B62" s="18" t="s">
        <v>210</v>
      </c>
      <c r="C62" s="10" t="s">
        <v>68</v>
      </c>
      <c r="E62" s="83" t="s">
        <v>164</v>
      </c>
      <c r="F62" s="18" t="s">
        <v>210</v>
      </c>
      <c r="G62" s="10" t="s">
        <v>144</v>
      </c>
      <c r="J62"/>
      <c r="K62"/>
      <c r="L62"/>
      <c r="P62" s="10"/>
      <c r="Q62" s="10"/>
      <c r="R62" s="10"/>
    </row>
    <row r="63" spans="1:18" x14ac:dyDescent="0.2">
      <c r="A63" s="42" t="s">
        <v>165</v>
      </c>
      <c r="B63" s="85">
        <v>515.65</v>
      </c>
      <c r="C63" s="32">
        <v>40</v>
      </c>
      <c r="E63" s="42" t="s">
        <v>165</v>
      </c>
      <c r="F63" s="87">
        <v>134.67715944166014</v>
      </c>
      <c r="G63" s="76">
        <v>-3.1666666666666643</v>
      </c>
      <c r="J63"/>
      <c r="K63"/>
      <c r="L63"/>
      <c r="P63" s="10"/>
      <c r="Q63" s="10"/>
      <c r="R63" s="10"/>
    </row>
    <row r="64" spans="1:18" x14ac:dyDescent="0.2">
      <c r="A64" s="42" t="s">
        <v>166</v>
      </c>
      <c r="B64" s="85">
        <v>359.27083333333331</v>
      </c>
      <c r="C64" s="32">
        <v>48</v>
      </c>
      <c r="E64" s="42" t="s">
        <v>166</v>
      </c>
      <c r="F64" s="87">
        <v>-21.702007225006525</v>
      </c>
      <c r="G64" s="76">
        <v>4.8333333333333357</v>
      </c>
      <c r="J64"/>
      <c r="K64"/>
      <c r="L64"/>
      <c r="P64" s="10"/>
      <c r="Q64" s="10"/>
      <c r="R64" s="10"/>
    </row>
    <row r="65" spans="1:18" x14ac:dyDescent="0.2">
      <c r="A65" s="42" t="s">
        <v>171</v>
      </c>
      <c r="B65" s="85">
        <v>351.35416666666669</v>
      </c>
      <c r="C65" s="32">
        <v>48</v>
      </c>
      <c r="E65" s="42" t="s">
        <v>171</v>
      </c>
      <c r="F65" s="87">
        <v>-29.618673891673154</v>
      </c>
      <c r="G65" s="76">
        <v>4.8333333333333357</v>
      </c>
      <c r="J65"/>
      <c r="K65"/>
      <c r="L65"/>
      <c r="P65" s="10"/>
      <c r="Q65" s="10"/>
      <c r="R65" s="10"/>
    </row>
    <row r="66" spans="1:18" x14ac:dyDescent="0.2">
      <c r="A66" s="42" t="s">
        <v>170</v>
      </c>
      <c r="B66" s="85">
        <v>370.875</v>
      </c>
      <c r="C66" s="32">
        <v>40</v>
      </c>
      <c r="E66" s="42" t="s">
        <v>170</v>
      </c>
      <c r="F66" s="87">
        <v>-10.09784055833984</v>
      </c>
      <c r="G66" s="76">
        <v>-3.1666666666666643</v>
      </c>
      <c r="J66"/>
      <c r="K66"/>
      <c r="L66"/>
      <c r="P66" s="10"/>
      <c r="Q66" s="10"/>
      <c r="R66" s="10"/>
    </row>
    <row r="67" spans="1:18" x14ac:dyDescent="0.2">
      <c r="A67" s="42" t="s">
        <v>169</v>
      </c>
      <c r="B67" s="85">
        <v>357.10810810810813</v>
      </c>
      <c r="C67" s="32">
        <v>37</v>
      </c>
      <c r="E67" s="42" t="s">
        <v>169</v>
      </c>
      <c r="F67" s="87">
        <v>-23.864732450231713</v>
      </c>
      <c r="G67" s="76">
        <v>-6.1666666666666643</v>
      </c>
      <c r="J67"/>
      <c r="K67"/>
      <c r="L67"/>
      <c r="P67" s="10"/>
      <c r="Q67" s="10"/>
      <c r="R67" s="10"/>
    </row>
    <row r="68" spans="1:18" x14ac:dyDescent="0.2">
      <c r="A68" s="42" t="s">
        <v>168</v>
      </c>
      <c r="B68" s="85">
        <v>378.0980392156863</v>
      </c>
      <c r="C68" s="32">
        <v>51</v>
      </c>
      <c r="E68" s="42" t="s">
        <v>168</v>
      </c>
      <c r="F68" s="87">
        <v>-2.8748013426535408</v>
      </c>
      <c r="G68" s="76">
        <v>7.8333333333333357</v>
      </c>
      <c r="J68"/>
      <c r="K68"/>
      <c r="L68"/>
      <c r="P68" s="10"/>
      <c r="Q68" s="10"/>
      <c r="R68" s="10"/>
    </row>
    <row r="69" spans="1:18" x14ac:dyDescent="0.2">
      <c r="A69" s="42" t="s">
        <v>167</v>
      </c>
      <c r="B69" s="85">
        <v>407.95238095238096</v>
      </c>
      <c r="C69" s="32">
        <v>63</v>
      </c>
      <c r="E69" s="42" t="s">
        <v>167</v>
      </c>
      <c r="F69" s="87">
        <v>26.979540394041123</v>
      </c>
      <c r="G69" s="76">
        <v>19.833333333333336</v>
      </c>
      <c r="J69"/>
      <c r="K69"/>
      <c r="L69"/>
      <c r="P69" s="10"/>
      <c r="Q69" s="10"/>
      <c r="R69" s="10"/>
    </row>
    <row r="70" spans="1:18" x14ac:dyDescent="0.2">
      <c r="A70" s="42" t="s">
        <v>172</v>
      </c>
      <c r="B70" s="85">
        <v>440.58333333333331</v>
      </c>
      <c r="C70" s="32">
        <v>36</v>
      </c>
      <c r="E70" s="42" t="s">
        <v>172</v>
      </c>
      <c r="F70" s="87">
        <v>59.610492774993475</v>
      </c>
      <c r="G70" s="76">
        <v>-7.1666666666666643</v>
      </c>
      <c r="J70"/>
      <c r="K70"/>
      <c r="L70"/>
      <c r="P70" s="10"/>
      <c r="Q70" s="10"/>
      <c r="R70" s="10"/>
    </row>
    <row r="71" spans="1:18" x14ac:dyDescent="0.2">
      <c r="A71" s="42" t="s">
        <v>173</v>
      </c>
      <c r="B71" s="85">
        <v>338</v>
      </c>
      <c r="C71" s="32">
        <v>47</v>
      </c>
      <c r="E71" s="42" t="s">
        <v>173</v>
      </c>
      <c r="F71" s="87">
        <v>-42.97284055833984</v>
      </c>
      <c r="G71" s="76">
        <v>3.8333333333333357</v>
      </c>
      <c r="J71"/>
      <c r="K71"/>
      <c r="L71"/>
      <c r="P71" s="10"/>
      <c r="Q71" s="10"/>
      <c r="R71" s="10"/>
    </row>
    <row r="72" spans="1:18" x14ac:dyDescent="0.2">
      <c r="A72" s="42" t="s">
        <v>174</v>
      </c>
      <c r="B72" s="85">
        <v>382.7560975609756</v>
      </c>
      <c r="C72" s="32">
        <v>41</v>
      </c>
      <c r="E72" s="42" t="s">
        <v>174</v>
      </c>
      <c r="F72" s="87">
        <v>1.7832570026357644</v>
      </c>
      <c r="G72" s="76">
        <v>-2.1666666666666643</v>
      </c>
      <c r="J72"/>
      <c r="K72"/>
      <c r="L72"/>
      <c r="P72" s="10"/>
      <c r="Q72" s="10"/>
      <c r="R72" s="10"/>
    </row>
    <row r="73" spans="1:18" x14ac:dyDescent="0.2">
      <c r="A73" s="42" t="s">
        <v>175</v>
      </c>
      <c r="B73" s="85">
        <v>386.69696969696969</v>
      </c>
      <c r="C73" s="32">
        <v>33</v>
      </c>
      <c r="E73" s="42" t="s">
        <v>175</v>
      </c>
      <c r="F73" s="87">
        <v>5.7241291386298485</v>
      </c>
      <c r="G73" s="76">
        <v>-10.166666666666664</v>
      </c>
      <c r="J73"/>
      <c r="K73"/>
      <c r="L73"/>
      <c r="P73" s="10"/>
      <c r="Q73" s="10"/>
      <c r="R73" s="10"/>
    </row>
    <row r="74" spans="1:18" x14ac:dyDescent="0.2">
      <c r="A74" s="42" t="s">
        <v>176</v>
      </c>
      <c r="B74" s="85">
        <v>437.91891891891891</v>
      </c>
      <c r="C74" s="32">
        <v>37</v>
      </c>
      <c r="E74" s="42" t="s">
        <v>176</v>
      </c>
      <c r="F74" s="87">
        <v>56.946078360579065</v>
      </c>
      <c r="G74" s="76">
        <v>-6.1666666666666643</v>
      </c>
      <c r="J74"/>
      <c r="K74"/>
      <c r="L74"/>
      <c r="P74" s="10"/>
      <c r="Q74" s="10"/>
      <c r="R74" s="10"/>
    </row>
    <row r="75" spans="1:18" x14ac:dyDescent="0.2">
      <c r="A75" s="42" t="s">
        <v>177</v>
      </c>
      <c r="B75" s="85">
        <v>331.7358490566038</v>
      </c>
      <c r="C75" s="32">
        <v>53</v>
      </c>
      <c r="E75" s="42" t="s">
        <v>177</v>
      </c>
      <c r="F75" s="87">
        <v>-49.236991501736043</v>
      </c>
      <c r="G75" s="76">
        <v>9.8333333333333357</v>
      </c>
      <c r="J75"/>
      <c r="K75"/>
      <c r="L75"/>
      <c r="P75" s="10"/>
      <c r="Q75" s="10"/>
      <c r="R75" s="10"/>
    </row>
    <row r="76" spans="1:18" x14ac:dyDescent="0.2">
      <c r="A76" s="42" t="s">
        <v>178</v>
      </c>
      <c r="B76" s="85">
        <v>304.30232558139534</v>
      </c>
      <c r="C76" s="32">
        <v>43</v>
      </c>
      <c r="E76" s="42" t="s">
        <v>178</v>
      </c>
      <c r="F76" s="87">
        <v>-76.670514976944503</v>
      </c>
      <c r="G76" s="76">
        <v>-0.1666666666666643</v>
      </c>
      <c r="J76"/>
      <c r="K76"/>
      <c r="L76"/>
      <c r="P76" s="10"/>
      <c r="Q76" s="10"/>
      <c r="R76" s="10"/>
    </row>
    <row r="77" spans="1:18" x14ac:dyDescent="0.2">
      <c r="A77" s="42" t="s">
        <v>179</v>
      </c>
      <c r="B77" s="85">
        <v>294.17391304347825</v>
      </c>
      <c r="C77" s="32">
        <v>46</v>
      </c>
      <c r="E77" s="42" t="s">
        <v>179</v>
      </c>
      <c r="F77" s="87">
        <v>-86.798927514861589</v>
      </c>
      <c r="G77" s="76">
        <v>2.8333333333333357</v>
      </c>
      <c r="J77"/>
      <c r="K77"/>
      <c r="L77"/>
      <c r="P77" s="10"/>
      <c r="Q77" s="10"/>
      <c r="R77" s="10"/>
    </row>
    <row r="78" spans="1:18" x14ac:dyDescent="0.2">
      <c r="A78" s="42" t="s">
        <v>180</v>
      </c>
      <c r="B78" s="85">
        <v>287.02325581395348</v>
      </c>
      <c r="C78" s="32">
        <v>43</v>
      </c>
      <c r="E78" s="42" t="s">
        <v>180</v>
      </c>
      <c r="F78" s="87">
        <v>-93.949584744386357</v>
      </c>
      <c r="G78" s="76">
        <v>-0.1666666666666643</v>
      </c>
      <c r="J78"/>
      <c r="K78"/>
      <c r="L78"/>
      <c r="P78" s="10"/>
      <c r="Q78" s="10"/>
      <c r="R78" s="10"/>
    </row>
    <row r="79" spans="1:18" x14ac:dyDescent="0.2">
      <c r="A79" s="42" t="s">
        <v>181</v>
      </c>
      <c r="B79" s="85">
        <v>432.24</v>
      </c>
      <c r="C79" s="32">
        <v>50</v>
      </c>
      <c r="E79" s="42" t="s">
        <v>181</v>
      </c>
      <c r="F79" s="87">
        <v>51.267159441660169</v>
      </c>
      <c r="G79" s="76">
        <v>6.8333333333333357</v>
      </c>
      <c r="J79"/>
      <c r="K79"/>
      <c r="L79"/>
      <c r="P79" s="10"/>
      <c r="Q79" s="10"/>
      <c r="R79" s="10"/>
    </row>
    <row r="80" spans="1:18" x14ac:dyDescent="0.2">
      <c r="A80" s="42" t="s">
        <v>182</v>
      </c>
      <c r="B80" s="85">
        <v>394.53846153846155</v>
      </c>
      <c r="C80" s="32">
        <v>39</v>
      </c>
      <c r="E80" s="42" t="s">
        <v>182</v>
      </c>
      <c r="F80" s="87">
        <v>13.565620980121707</v>
      </c>
      <c r="G80" s="76">
        <v>-4.1666666666666643</v>
      </c>
      <c r="J80"/>
      <c r="K80"/>
      <c r="L80"/>
      <c r="P80" s="10"/>
      <c r="Q80" s="10"/>
      <c r="R80" s="10"/>
    </row>
    <row r="81" spans="1:18" x14ac:dyDescent="0.2">
      <c r="A81" s="42" t="s">
        <v>183</v>
      </c>
      <c r="B81" s="85">
        <v>571.58823529411768</v>
      </c>
      <c r="C81" s="32">
        <v>34</v>
      </c>
      <c r="E81" s="42" t="s">
        <v>183</v>
      </c>
      <c r="F81" s="87">
        <v>190.61539473577784</v>
      </c>
      <c r="G81" s="76">
        <v>-9.1666666666666643</v>
      </c>
      <c r="J81"/>
      <c r="K81"/>
      <c r="L81"/>
      <c r="P81" s="10"/>
      <c r="Q81" s="10"/>
      <c r="R81" s="10"/>
    </row>
    <row r="82" spans="1:18" x14ac:dyDescent="0.2">
      <c r="A82" s="42" t="s">
        <v>184</v>
      </c>
      <c r="B82" s="85">
        <v>484.11627906976742</v>
      </c>
      <c r="C82" s="32">
        <v>43</v>
      </c>
      <c r="E82" s="42" t="s">
        <v>184</v>
      </c>
      <c r="F82" s="87">
        <v>103.14343851142758</v>
      </c>
      <c r="G82" s="76">
        <v>-0.1666666666666643</v>
      </c>
      <c r="J82"/>
      <c r="K82"/>
      <c r="L82"/>
      <c r="P82" s="10"/>
      <c r="Q82" s="10"/>
      <c r="R82" s="10"/>
    </row>
    <row r="83" spans="1:18" x14ac:dyDescent="0.2">
      <c r="A83" s="42" t="s">
        <v>185</v>
      </c>
      <c r="B83" s="85">
        <v>387.18181818181819</v>
      </c>
      <c r="C83" s="32">
        <v>44</v>
      </c>
      <c r="E83" s="42" t="s">
        <v>185</v>
      </c>
      <c r="F83" s="87">
        <v>6.2089776234783471</v>
      </c>
      <c r="G83" s="76">
        <v>0.8333333333333357</v>
      </c>
      <c r="J83"/>
      <c r="K83"/>
      <c r="L83"/>
      <c r="P83" s="10"/>
      <c r="Q83" s="10"/>
      <c r="R83" s="10"/>
    </row>
    <row r="84" spans="1:18" x14ac:dyDescent="0.2">
      <c r="A84" s="42" t="s">
        <v>186</v>
      </c>
      <c r="B84" s="85">
        <v>259.51111111111112</v>
      </c>
      <c r="C84" s="32">
        <v>45</v>
      </c>
      <c r="E84" s="42" t="s">
        <v>186</v>
      </c>
      <c r="F84" s="87">
        <v>-121.46172944722872</v>
      </c>
      <c r="G84" s="76">
        <v>1.8333333333333357</v>
      </c>
      <c r="J84"/>
      <c r="K84"/>
      <c r="L84"/>
      <c r="P84" s="10"/>
      <c r="Q84" s="10"/>
      <c r="R84" s="10"/>
    </row>
    <row r="85" spans="1:18" x14ac:dyDescent="0.2">
      <c r="A85" s="42" t="s">
        <v>187</v>
      </c>
      <c r="B85" s="85">
        <v>329.41666666666669</v>
      </c>
      <c r="C85" s="32">
        <v>36</v>
      </c>
      <c r="E85" s="42" t="s">
        <v>187</v>
      </c>
      <c r="F85" s="87">
        <v>-51.556173891673154</v>
      </c>
      <c r="G85" s="76">
        <v>-7.1666666666666643</v>
      </c>
      <c r="J85"/>
      <c r="K85"/>
      <c r="L85"/>
      <c r="P85" s="10"/>
      <c r="Q85" s="10"/>
      <c r="R85" s="10"/>
    </row>
    <row r="86" spans="1:18" x14ac:dyDescent="0.2">
      <c r="A86" s="42" t="s">
        <v>188</v>
      </c>
      <c r="B86" s="86">
        <v>341.25641025641028</v>
      </c>
      <c r="C86" s="55">
        <v>39</v>
      </c>
      <c r="E86" s="42" t="s">
        <v>188</v>
      </c>
      <c r="F86" s="87">
        <v>-39.716430301929563</v>
      </c>
      <c r="G86" s="76">
        <v>-4.1666666666666643</v>
      </c>
      <c r="J86"/>
      <c r="K86"/>
      <c r="L86"/>
      <c r="P86" s="10"/>
      <c r="Q86" s="10"/>
      <c r="R86" s="10"/>
    </row>
    <row r="87" spans="1:18" x14ac:dyDescent="0.2">
      <c r="A87" s="40" t="s">
        <v>30</v>
      </c>
      <c r="B87" s="84">
        <v>378.2287644787645</v>
      </c>
      <c r="C87" s="82">
        <v>1036</v>
      </c>
      <c r="E87" s="40" t="s">
        <v>30</v>
      </c>
      <c r="F87" s="84">
        <f>SUM(F63:F86)</f>
        <v>5.1159076974727213E-13</v>
      </c>
      <c r="G87" s="84">
        <f>SUM(G63:G86)</f>
        <v>5.6843418860808015E-14</v>
      </c>
      <c r="I87"/>
      <c r="J87"/>
      <c r="K87"/>
      <c r="L87"/>
      <c r="P87" s="10"/>
      <c r="Q87" s="10"/>
      <c r="R87" s="10"/>
    </row>
    <row r="88" spans="1:18" x14ac:dyDescent="0.2">
      <c r="A88" t="s">
        <v>62</v>
      </c>
      <c r="B88" s="76">
        <f>AVERAGE(B63:B86)</f>
        <v>380.97284055833984</v>
      </c>
      <c r="C88" s="76">
        <f>AVERAGE(C63:C86)</f>
        <v>43.166666666666664</v>
      </c>
      <c r="E88" t="s">
        <v>62</v>
      </c>
      <c r="F88" s="76">
        <f>AVERAGE(F63:F86)</f>
        <v>2.1316282072803006E-14</v>
      </c>
      <c r="G88" s="76">
        <f>AVERAGE(G63:G86)</f>
        <v>2.3684757858670005E-15</v>
      </c>
      <c r="H88" s="76"/>
      <c r="I88"/>
      <c r="J88"/>
      <c r="K88"/>
      <c r="L88"/>
      <c r="P88" s="10"/>
      <c r="Q88" s="10"/>
      <c r="R88" s="10"/>
    </row>
    <row r="89" spans="1:18" x14ac:dyDescent="0.2">
      <c r="A89" t="s">
        <v>64</v>
      </c>
      <c r="B89" s="76">
        <f>MIN(B63:B86)</f>
        <v>259.51111111111112</v>
      </c>
      <c r="C89" s="76">
        <f>MIN(C63:C86)</f>
        <v>33</v>
      </c>
      <c r="E89" t="s">
        <v>64</v>
      </c>
      <c r="F89" s="76">
        <f>MIN(F63:F86)</f>
        <v>-121.46172944722872</v>
      </c>
      <c r="G89" s="76">
        <f>MIN(G63:G86)</f>
        <v>-10.166666666666664</v>
      </c>
      <c r="H89" s="76"/>
      <c r="I89"/>
      <c r="J89"/>
      <c r="K89"/>
      <c r="L89"/>
      <c r="P89" s="10"/>
      <c r="Q89" s="10"/>
      <c r="R89" s="10"/>
    </row>
    <row r="90" spans="1:18" x14ac:dyDescent="0.2">
      <c r="A90" t="s">
        <v>63</v>
      </c>
      <c r="B90" s="76">
        <f>MAX(B63:B86)</f>
        <v>571.58823529411768</v>
      </c>
      <c r="C90" s="76">
        <f>MAX(C63:C86)</f>
        <v>63</v>
      </c>
      <c r="E90" t="s">
        <v>63</v>
      </c>
      <c r="F90" s="76">
        <f>MAX(F63:F86)</f>
        <v>190.61539473577784</v>
      </c>
      <c r="G90" s="76">
        <f>MAX(G63:G86)</f>
        <v>19.833333333333336</v>
      </c>
      <c r="H90" s="76"/>
      <c r="I90"/>
      <c r="J90"/>
      <c r="K90"/>
      <c r="L90"/>
      <c r="P90" s="10"/>
      <c r="Q90" s="10"/>
      <c r="R90" s="10"/>
    </row>
    <row r="91" spans="1:18" x14ac:dyDescent="0.2">
      <c r="A91" t="s">
        <v>134</v>
      </c>
      <c r="B91" s="65">
        <f>STDEVA(B63:B86)</f>
        <v>73.143105525689805</v>
      </c>
      <c r="C91" s="65">
        <f>STDEVA(C63:C86)</f>
        <v>6.9072530667072236</v>
      </c>
      <c r="E91" t="s">
        <v>134</v>
      </c>
      <c r="F91" s="65">
        <f>STDEVA(F63:F86)</f>
        <v>73.143105525689762</v>
      </c>
      <c r="G91" s="65">
        <f>STDEVA(G63:G86)</f>
        <v>6.9072530667072147</v>
      </c>
      <c r="H91" s="65"/>
      <c r="I91"/>
      <c r="J91"/>
      <c r="K91"/>
      <c r="L91"/>
      <c r="P91" s="10"/>
      <c r="Q91" s="10"/>
      <c r="R91" s="10"/>
    </row>
    <row r="92" spans="1:18" x14ac:dyDescent="0.2">
      <c r="A92" t="s">
        <v>201</v>
      </c>
      <c r="B92" s="65">
        <f>B91/B88</f>
        <v>0.19199034088228953</v>
      </c>
      <c r="C92" s="65">
        <f>C91/C88</f>
        <v>0.1600135845569241</v>
      </c>
      <c r="E92"/>
      <c r="F92" s="65"/>
      <c r="H92" s="65"/>
      <c r="I92"/>
      <c r="J92"/>
      <c r="K92"/>
      <c r="L92"/>
      <c r="P92" s="10"/>
      <c r="Q92" s="10"/>
      <c r="R92" s="10"/>
    </row>
    <row r="93" spans="1:18" x14ac:dyDescent="0.2">
      <c r="A93" t="s">
        <v>211</v>
      </c>
      <c r="B93">
        <f>CORREL(B63:B86,C63:C86)</f>
        <v>-0.24465230044792202</v>
      </c>
      <c r="C93"/>
      <c r="E93"/>
      <c r="F93"/>
      <c r="G93"/>
      <c r="H93"/>
      <c r="J93"/>
      <c r="K93"/>
      <c r="L93"/>
      <c r="P93" s="10"/>
      <c r="Q93" s="10"/>
      <c r="R93" s="10"/>
    </row>
    <row r="94" spans="1:18" x14ac:dyDescent="0.2">
      <c r="B94"/>
      <c r="C94"/>
      <c r="D94"/>
      <c r="E94"/>
      <c r="F94"/>
      <c r="G94"/>
      <c r="H94"/>
      <c r="J94"/>
      <c r="K94"/>
      <c r="L94"/>
      <c r="P94" s="10"/>
      <c r="Q94" s="10"/>
      <c r="R94" s="10"/>
    </row>
    <row r="95" spans="1:18" x14ac:dyDescent="0.2">
      <c r="B95"/>
      <c r="C95"/>
      <c r="D95"/>
      <c r="E95"/>
      <c r="F95"/>
      <c r="G95"/>
      <c r="H95"/>
      <c r="J95"/>
      <c r="K95"/>
      <c r="L95"/>
      <c r="P95" s="10"/>
      <c r="Q95" s="10"/>
      <c r="R95" s="10"/>
    </row>
    <row r="96" spans="1:18" x14ac:dyDescent="0.2">
      <c r="B96"/>
      <c r="C96"/>
      <c r="D96"/>
      <c r="E96"/>
      <c r="F96"/>
      <c r="G96"/>
      <c r="H96"/>
      <c r="J96"/>
      <c r="K96"/>
      <c r="L96"/>
      <c r="P96" s="10"/>
      <c r="Q96" s="10"/>
      <c r="R96" s="10"/>
    </row>
    <row r="97" spans="2:18" x14ac:dyDescent="0.2">
      <c r="B97"/>
      <c r="C97"/>
      <c r="D97"/>
      <c r="E97"/>
      <c r="F97"/>
      <c r="G97"/>
      <c r="H97"/>
      <c r="J97"/>
      <c r="K97"/>
      <c r="L97"/>
      <c r="P97" s="10"/>
      <c r="Q97" s="10"/>
      <c r="R97" s="10"/>
    </row>
    <row r="98" spans="2:18" x14ac:dyDescent="0.2">
      <c r="B98"/>
      <c r="C98"/>
      <c r="D98"/>
      <c r="E98"/>
      <c r="F98"/>
      <c r="G98"/>
      <c r="H98"/>
      <c r="J98"/>
      <c r="K98"/>
      <c r="L98"/>
      <c r="P98" s="10"/>
      <c r="Q98" s="10"/>
      <c r="R98" s="10"/>
    </row>
    <row r="99" spans="2:18" x14ac:dyDescent="0.2">
      <c r="B99"/>
      <c r="C99"/>
      <c r="D99"/>
      <c r="E99"/>
      <c r="F99"/>
      <c r="G99"/>
      <c r="H99"/>
      <c r="J99"/>
      <c r="K99"/>
      <c r="L99"/>
      <c r="P99" s="10"/>
      <c r="Q99" s="10"/>
      <c r="R99" s="10"/>
    </row>
    <row r="100" spans="2:18" x14ac:dyDescent="0.2">
      <c r="B100"/>
      <c r="C100"/>
      <c r="D100"/>
      <c r="E100"/>
      <c r="F100"/>
      <c r="G100"/>
      <c r="H100"/>
      <c r="J100"/>
      <c r="K100"/>
      <c r="L100"/>
      <c r="P100" s="10"/>
      <c r="Q100" s="10"/>
      <c r="R100" s="10"/>
    </row>
    <row r="101" spans="2:18" x14ac:dyDescent="0.2">
      <c r="B101"/>
      <c r="C101"/>
      <c r="D101"/>
      <c r="E101"/>
      <c r="F101"/>
      <c r="G101"/>
      <c r="H101"/>
      <c r="J101"/>
      <c r="K101"/>
      <c r="L101"/>
      <c r="P101" s="10"/>
      <c r="Q101" s="10"/>
      <c r="R101" s="10"/>
    </row>
    <row r="102" spans="2:18" x14ac:dyDescent="0.2">
      <c r="B102"/>
      <c r="C102"/>
      <c r="D102"/>
      <c r="E102"/>
      <c r="F102"/>
      <c r="G102"/>
      <c r="H102"/>
      <c r="J102"/>
      <c r="K102"/>
      <c r="L102"/>
      <c r="P102" s="10"/>
      <c r="Q102" s="10"/>
      <c r="R102" s="10"/>
    </row>
    <row r="103" spans="2:18" x14ac:dyDescent="0.2">
      <c r="B103"/>
      <c r="C103"/>
      <c r="D103"/>
      <c r="E103"/>
      <c r="F103"/>
      <c r="G103"/>
      <c r="H103"/>
      <c r="J103"/>
      <c r="K103"/>
      <c r="L103"/>
      <c r="P103" s="10"/>
      <c r="Q103" s="10"/>
      <c r="R103" s="10"/>
    </row>
    <row r="104" spans="2:18" x14ac:dyDescent="0.2">
      <c r="B104"/>
      <c r="C104"/>
      <c r="D104"/>
      <c r="E104"/>
      <c r="F104"/>
      <c r="G104"/>
      <c r="H104"/>
      <c r="J104"/>
      <c r="K104"/>
      <c r="L104"/>
      <c r="P104" s="10"/>
      <c r="Q104" s="10"/>
      <c r="R104" s="10"/>
    </row>
    <row r="105" spans="2:18" x14ac:dyDescent="0.2">
      <c r="B105"/>
      <c r="C105"/>
      <c r="D105"/>
      <c r="E105"/>
      <c r="F105"/>
      <c r="G105"/>
      <c r="H105"/>
      <c r="J105"/>
      <c r="K105"/>
      <c r="L105"/>
      <c r="P105" s="10"/>
      <c r="Q105" s="10"/>
      <c r="R105" s="10"/>
    </row>
    <row r="106" spans="2:18" x14ac:dyDescent="0.2">
      <c r="B106"/>
      <c r="C106"/>
      <c r="D106"/>
      <c r="E106"/>
      <c r="F106"/>
      <c r="G106"/>
      <c r="H106"/>
      <c r="J106"/>
      <c r="K106"/>
      <c r="L106"/>
      <c r="P106" s="10"/>
      <c r="Q106" s="10"/>
      <c r="R106" s="10"/>
    </row>
    <row r="107" spans="2:18" x14ac:dyDescent="0.2">
      <c r="B107"/>
      <c r="C107"/>
      <c r="D107"/>
      <c r="E107"/>
      <c r="F107"/>
      <c r="G107"/>
      <c r="H107"/>
      <c r="J107"/>
      <c r="K107"/>
      <c r="L107"/>
      <c r="P107" s="10"/>
      <c r="Q107" s="10"/>
      <c r="R107" s="10"/>
    </row>
    <row r="108" spans="2:18" x14ac:dyDescent="0.2">
      <c r="B108"/>
      <c r="C108"/>
      <c r="D108"/>
      <c r="E108"/>
      <c r="F108"/>
      <c r="G108"/>
      <c r="H108"/>
      <c r="J108"/>
      <c r="K108"/>
      <c r="L108"/>
      <c r="P108" s="10"/>
      <c r="Q108" s="10"/>
      <c r="R108" s="10"/>
    </row>
    <row r="109" spans="2:18" x14ac:dyDescent="0.2">
      <c r="B109"/>
      <c r="C109"/>
      <c r="D109"/>
      <c r="E109"/>
      <c r="F109"/>
      <c r="G109"/>
      <c r="H109"/>
      <c r="J109"/>
      <c r="K109"/>
      <c r="L109"/>
      <c r="P109" s="10"/>
      <c r="Q109" s="10"/>
      <c r="R109" s="10"/>
    </row>
    <row r="110" spans="2:18" x14ac:dyDescent="0.2">
      <c r="B110"/>
      <c r="C110"/>
      <c r="D110"/>
      <c r="E110"/>
      <c r="F110"/>
      <c r="G110"/>
      <c r="H110"/>
      <c r="J110"/>
      <c r="K110"/>
      <c r="L110"/>
      <c r="P110" s="10"/>
      <c r="Q110" s="10"/>
      <c r="R110" s="10"/>
    </row>
    <row r="111" spans="2:18" x14ac:dyDescent="0.2">
      <c r="B111"/>
      <c r="C111"/>
      <c r="D111"/>
      <c r="E111"/>
      <c r="F111"/>
      <c r="G111"/>
      <c r="H111"/>
      <c r="J111"/>
      <c r="K111"/>
      <c r="L111"/>
      <c r="P111" s="10"/>
      <c r="Q111" s="10"/>
      <c r="R111" s="10"/>
    </row>
    <row r="112" spans="2:18" x14ac:dyDescent="0.2">
      <c r="B112"/>
      <c r="C112"/>
      <c r="D112"/>
      <c r="E112"/>
      <c r="F112"/>
      <c r="G112"/>
      <c r="H112"/>
      <c r="J112"/>
      <c r="K112"/>
      <c r="L112"/>
      <c r="P112" s="10"/>
      <c r="Q112" s="10"/>
      <c r="R112" s="10"/>
    </row>
    <row r="113" spans="2:18" x14ac:dyDescent="0.2">
      <c r="B113"/>
      <c r="C113"/>
      <c r="D113"/>
      <c r="E113"/>
      <c r="F113"/>
      <c r="G113"/>
      <c r="H113"/>
      <c r="J113"/>
      <c r="K113"/>
      <c r="L113"/>
      <c r="P113" s="10"/>
      <c r="Q113" s="10"/>
      <c r="R113" s="10"/>
    </row>
    <row r="114" spans="2:18" x14ac:dyDescent="0.2">
      <c r="B114"/>
      <c r="C114"/>
      <c r="D114"/>
      <c r="E114"/>
      <c r="F114"/>
      <c r="G114"/>
      <c r="H114"/>
      <c r="J114"/>
      <c r="K114"/>
      <c r="L114"/>
      <c r="P114" s="10"/>
      <c r="Q114" s="10"/>
      <c r="R114" s="10"/>
    </row>
    <row r="115" spans="2:18" x14ac:dyDescent="0.2">
      <c r="B115"/>
      <c r="C115"/>
      <c r="D115"/>
      <c r="E115"/>
      <c r="F115"/>
      <c r="G115"/>
      <c r="H115"/>
      <c r="J115"/>
      <c r="K115"/>
      <c r="L115"/>
      <c r="P115" s="10"/>
      <c r="Q115" s="10"/>
      <c r="R115" s="10"/>
    </row>
    <row r="116" spans="2:18" x14ac:dyDescent="0.2">
      <c r="B116"/>
      <c r="C116"/>
      <c r="D116"/>
      <c r="E116"/>
      <c r="F116"/>
      <c r="G116"/>
      <c r="H116"/>
      <c r="J116"/>
      <c r="K116"/>
      <c r="L116"/>
      <c r="P116" s="10"/>
      <c r="Q116" s="10"/>
      <c r="R116" s="10"/>
    </row>
    <row r="117" spans="2:18" x14ac:dyDescent="0.2">
      <c r="B117"/>
      <c r="C117"/>
      <c r="D117"/>
      <c r="E117"/>
      <c r="F117"/>
      <c r="G117"/>
      <c r="H117"/>
      <c r="J117"/>
      <c r="K117"/>
      <c r="L117"/>
      <c r="P117" s="10"/>
      <c r="Q117" s="10"/>
      <c r="R117" s="10"/>
    </row>
    <row r="118" spans="2:18" x14ac:dyDescent="0.2">
      <c r="B118"/>
      <c r="C118"/>
      <c r="D118"/>
      <c r="E118"/>
      <c r="F118"/>
      <c r="G118"/>
      <c r="H118"/>
      <c r="J118"/>
      <c r="K118"/>
      <c r="L118"/>
      <c r="P118" s="10"/>
      <c r="Q118" s="10"/>
      <c r="R118" s="10"/>
    </row>
    <row r="119" spans="2:18" x14ac:dyDescent="0.2">
      <c r="B119"/>
      <c r="C119"/>
      <c r="D119"/>
      <c r="E119"/>
      <c r="F119"/>
      <c r="G119"/>
      <c r="H119"/>
      <c r="J119"/>
      <c r="K119"/>
      <c r="L119"/>
      <c r="P119" s="10"/>
      <c r="Q119" s="10"/>
      <c r="R119" s="10"/>
    </row>
    <row r="120" spans="2:18" x14ac:dyDescent="0.2">
      <c r="B120"/>
      <c r="C120"/>
      <c r="D120"/>
      <c r="E120"/>
      <c r="F120"/>
      <c r="G120"/>
      <c r="H120"/>
      <c r="J120"/>
      <c r="K120"/>
      <c r="L120"/>
      <c r="P120" s="10"/>
      <c r="Q120" s="10"/>
      <c r="R120" s="10"/>
    </row>
    <row r="121" spans="2:18" x14ac:dyDescent="0.2">
      <c r="B121"/>
      <c r="C121"/>
      <c r="D121"/>
      <c r="E121"/>
      <c r="F121"/>
      <c r="G121"/>
      <c r="H121"/>
      <c r="J121"/>
      <c r="K121"/>
      <c r="L121"/>
      <c r="P121" s="10"/>
      <c r="Q121" s="10"/>
      <c r="R121" s="10"/>
    </row>
    <row r="122" spans="2:18" x14ac:dyDescent="0.2">
      <c r="B122"/>
      <c r="C122"/>
      <c r="D122"/>
      <c r="E122"/>
      <c r="F122"/>
      <c r="G122"/>
      <c r="H122"/>
      <c r="J122"/>
      <c r="K122"/>
      <c r="L122"/>
      <c r="P122" s="10"/>
      <c r="Q122" s="10"/>
      <c r="R122" s="10"/>
    </row>
    <row r="123" spans="2:18" x14ac:dyDescent="0.2">
      <c r="B123"/>
      <c r="C123"/>
      <c r="D123"/>
      <c r="E123"/>
      <c r="F123"/>
      <c r="G123"/>
      <c r="H123"/>
      <c r="J123"/>
      <c r="K123"/>
      <c r="L123"/>
      <c r="P123" s="10"/>
      <c r="Q123" s="10"/>
      <c r="R123" s="10"/>
    </row>
    <row r="124" spans="2:18" x14ac:dyDescent="0.2">
      <c r="B124"/>
      <c r="C124"/>
      <c r="D124"/>
      <c r="E124"/>
      <c r="F124"/>
      <c r="G124"/>
      <c r="H124"/>
      <c r="J124"/>
      <c r="K124"/>
      <c r="L124"/>
      <c r="P124" s="10"/>
      <c r="Q124" s="10"/>
      <c r="R124" s="10"/>
    </row>
    <row r="125" spans="2:18" x14ac:dyDescent="0.2">
      <c r="B125"/>
      <c r="C125"/>
      <c r="D125"/>
      <c r="E125"/>
      <c r="F125"/>
      <c r="G125"/>
      <c r="H125"/>
      <c r="J125"/>
      <c r="K125"/>
      <c r="L125"/>
      <c r="P125" s="10"/>
      <c r="Q125" s="10"/>
      <c r="R125" s="10"/>
    </row>
    <row r="126" spans="2:18" x14ac:dyDescent="0.2">
      <c r="B126"/>
      <c r="C126"/>
      <c r="D126"/>
      <c r="E126"/>
      <c r="F126"/>
      <c r="G126"/>
      <c r="H126"/>
      <c r="J126"/>
      <c r="K126"/>
      <c r="L126"/>
      <c r="P126" s="10"/>
      <c r="Q126" s="10"/>
      <c r="R126" s="10"/>
    </row>
    <row r="127" spans="2:18" x14ac:dyDescent="0.2">
      <c r="B127"/>
      <c r="C127"/>
      <c r="D127"/>
      <c r="E127"/>
      <c r="F127"/>
      <c r="G127"/>
      <c r="H127"/>
      <c r="J127"/>
      <c r="K127"/>
      <c r="L127"/>
      <c r="P127" s="10"/>
      <c r="Q127" s="10"/>
      <c r="R127" s="10"/>
    </row>
    <row r="128" spans="2:18" x14ac:dyDescent="0.2">
      <c r="B128"/>
      <c r="C128"/>
      <c r="D128"/>
      <c r="E128"/>
      <c r="F128"/>
      <c r="G128"/>
      <c r="H128"/>
      <c r="J128"/>
      <c r="K128"/>
      <c r="L128"/>
      <c r="P128" s="10"/>
      <c r="Q128" s="10"/>
      <c r="R128" s="10"/>
    </row>
    <row r="129" spans="2:18" x14ac:dyDescent="0.2">
      <c r="B129"/>
      <c r="C129"/>
      <c r="D129"/>
      <c r="E129"/>
      <c r="F129"/>
      <c r="G129"/>
      <c r="H129"/>
      <c r="J129"/>
      <c r="K129"/>
      <c r="L129"/>
      <c r="P129" s="10"/>
      <c r="Q129" s="10"/>
      <c r="R129" s="10"/>
    </row>
    <row r="130" spans="2:18" x14ac:dyDescent="0.2">
      <c r="B130"/>
      <c r="C130"/>
      <c r="D130"/>
      <c r="E130"/>
      <c r="F130"/>
      <c r="G130"/>
      <c r="H130"/>
      <c r="J130"/>
      <c r="K130"/>
      <c r="L130"/>
      <c r="P130" s="10"/>
      <c r="Q130" s="10"/>
      <c r="R130" s="10"/>
    </row>
    <row r="131" spans="2:18" x14ac:dyDescent="0.2">
      <c r="B131"/>
      <c r="C131"/>
      <c r="D131"/>
      <c r="E131"/>
      <c r="F131"/>
      <c r="G131"/>
      <c r="H131"/>
      <c r="J131"/>
      <c r="K131"/>
      <c r="L131"/>
      <c r="P131" s="10"/>
      <c r="Q131" s="10"/>
      <c r="R131" s="10"/>
    </row>
    <row r="132" spans="2:18" x14ac:dyDescent="0.2">
      <c r="B132"/>
      <c r="C132"/>
      <c r="D132"/>
      <c r="E132"/>
      <c r="F132"/>
      <c r="G132"/>
      <c r="H132"/>
      <c r="J132"/>
      <c r="K132"/>
      <c r="L132"/>
      <c r="P132" s="10"/>
      <c r="Q132" s="10"/>
      <c r="R132" s="10"/>
    </row>
    <row r="133" spans="2:18" x14ac:dyDescent="0.2">
      <c r="B133"/>
      <c r="C133"/>
      <c r="D133"/>
      <c r="E133"/>
      <c r="F133"/>
      <c r="G133"/>
      <c r="H133"/>
      <c r="J133"/>
      <c r="K133"/>
      <c r="L133"/>
      <c r="P133" s="10"/>
      <c r="Q133" s="10"/>
      <c r="R133" s="10"/>
    </row>
    <row r="134" spans="2:18" x14ac:dyDescent="0.2">
      <c r="B134"/>
      <c r="C134"/>
      <c r="D134"/>
      <c r="E134"/>
      <c r="F134"/>
      <c r="G134"/>
      <c r="H134"/>
      <c r="J134"/>
      <c r="K134"/>
      <c r="L134"/>
      <c r="P134" s="10"/>
      <c r="Q134" s="10"/>
      <c r="R134" s="10"/>
    </row>
    <row r="135" spans="2:18" x14ac:dyDescent="0.2">
      <c r="B135"/>
      <c r="C135"/>
      <c r="D135"/>
      <c r="E135"/>
      <c r="F135"/>
      <c r="G135"/>
      <c r="H135"/>
      <c r="J135"/>
      <c r="K135"/>
      <c r="L135"/>
      <c r="P135" s="10"/>
      <c r="Q135" s="10"/>
      <c r="R135" s="10"/>
    </row>
    <row r="136" spans="2:18" x14ac:dyDescent="0.2">
      <c r="B136"/>
      <c r="C136"/>
      <c r="D136"/>
      <c r="E136"/>
      <c r="F136"/>
      <c r="G136"/>
      <c r="H136"/>
      <c r="J136"/>
      <c r="K136"/>
      <c r="L136"/>
      <c r="P136" s="10"/>
      <c r="Q136" s="10"/>
      <c r="R136" s="10"/>
    </row>
    <row r="137" spans="2:18" x14ac:dyDescent="0.2">
      <c r="B137"/>
      <c r="C137"/>
      <c r="D137"/>
      <c r="E137"/>
      <c r="F137"/>
      <c r="G137"/>
      <c r="H137"/>
      <c r="J137"/>
      <c r="K137"/>
      <c r="L137"/>
      <c r="P137" s="10"/>
      <c r="Q137" s="10"/>
      <c r="R137" s="10"/>
    </row>
    <row r="138" spans="2:18" x14ac:dyDescent="0.2">
      <c r="B138"/>
      <c r="C138"/>
      <c r="D138"/>
      <c r="E138"/>
      <c r="F138"/>
      <c r="G138"/>
      <c r="H138"/>
      <c r="J138"/>
      <c r="K138"/>
      <c r="L138"/>
      <c r="P138" s="10"/>
      <c r="Q138" s="10"/>
      <c r="R138" s="10"/>
    </row>
    <row r="139" spans="2:18" x14ac:dyDescent="0.2">
      <c r="B139"/>
      <c r="C139"/>
      <c r="D139"/>
      <c r="E139"/>
      <c r="F139"/>
      <c r="G139"/>
      <c r="H139"/>
      <c r="J139"/>
      <c r="K139"/>
      <c r="L139"/>
      <c r="P139" s="10"/>
      <c r="Q139" s="10"/>
      <c r="R139" s="10"/>
    </row>
    <row r="140" spans="2:18" x14ac:dyDescent="0.2">
      <c r="B140"/>
      <c r="C140"/>
      <c r="D140"/>
      <c r="E140"/>
      <c r="F140"/>
      <c r="G140"/>
      <c r="H140"/>
      <c r="J140"/>
      <c r="K140"/>
      <c r="L140"/>
      <c r="P140" s="10"/>
      <c r="Q140" s="10"/>
      <c r="R140" s="10"/>
    </row>
    <row r="141" spans="2:18" x14ac:dyDescent="0.2">
      <c r="B141"/>
      <c r="C141"/>
      <c r="D141"/>
      <c r="E141"/>
      <c r="F141"/>
      <c r="G141"/>
      <c r="H141"/>
      <c r="J141"/>
      <c r="K141"/>
      <c r="L141"/>
      <c r="P141" s="10"/>
      <c r="Q141" s="10"/>
      <c r="R141" s="10"/>
    </row>
    <row r="142" spans="2:18" x14ac:dyDescent="0.2">
      <c r="B142"/>
      <c r="C142"/>
      <c r="D142"/>
      <c r="E142"/>
      <c r="F142"/>
      <c r="G142"/>
      <c r="H142"/>
      <c r="J142"/>
      <c r="K142"/>
      <c r="L142"/>
      <c r="P142" s="10"/>
      <c r="Q142" s="10"/>
      <c r="R142" s="10"/>
    </row>
    <row r="143" spans="2:18" x14ac:dyDescent="0.2">
      <c r="B143"/>
      <c r="C143"/>
      <c r="D143"/>
      <c r="E143"/>
      <c r="F143"/>
      <c r="G143"/>
      <c r="H143"/>
      <c r="J143"/>
      <c r="K143"/>
      <c r="L143"/>
      <c r="P143" s="10"/>
      <c r="Q143" s="10"/>
      <c r="R143" s="10"/>
    </row>
    <row r="144" spans="2:18" x14ac:dyDescent="0.2">
      <c r="B144"/>
      <c r="C144"/>
      <c r="D144"/>
      <c r="E144"/>
      <c r="F144"/>
      <c r="G144"/>
      <c r="H144"/>
      <c r="J144"/>
      <c r="K144"/>
      <c r="L144"/>
      <c r="P144" s="10"/>
      <c r="Q144" s="10"/>
      <c r="R144" s="10"/>
    </row>
    <row r="145" spans="2:18" x14ac:dyDescent="0.2">
      <c r="B145"/>
      <c r="C145"/>
      <c r="D145"/>
      <c r="E145"/>
      <c r="F145"/>
      <c r="G145"/>
      <c r="H145"/>
      <c r="J145"/>
      <c r="K145"/>
      <c r="L145"/>
      <c r="P145" s="10"/>
      <c r="Q145" s="10"/>
      <c r="R145" s="10"/>
    </row>
    <row r="146" spans="2:18" x14ac:dyDescent="0.2">
      <c r="B146"/>
      <c r="C146"/>
      <c r="D146"/>
      <c r="E146"/>
      <c r="F146"/>
      <c r="G146"/>
      <c r="H146"/>
      <c r="J146"/>
      <c r="K146"/>
      <c r="L146"/>
      <c r="P146" s="10"/>
      <c r="Q146" s="10"/>
      <c r="R146" s="10"/>
    </row>
    <row r="147" spans="2:18" x14ac:dyDescent="0.2">
      <c r="B147"/>
      <c r="C147"/>
      <c r="D147"/>
      <c r="E147"/>
      <c r="F147"/>
      <c r="G147"/>
      <c r="H147"/>
      <c r="J147"/>
      <c r="K147"/>
      <c r="L147"/>
      <c r="P147" s="10"/>
      <c r="Q147" s="10"/>
      <c r="R147" s="10"/>
    </row>
    <row r="148" spans="2:18" x14ac:dyDescent="0.2">
      <c r="B148"/>
      <c r="C148"/>
      <c r="D148"/>
      <c r="E148"/>
      <c r="F148"/>
      <c r="G148"/>
      <c r="H148"/>
      <c r="J148"/>
      <c r="K148"/>
      <c r="L148"/>
      <c r="P148" s="10"/>
      <c r="Q148" s="10"/>
      <c r="R148" s="10"/>
    </row>
    <row r="149" spans="2:18" x14ac:dyDescent="0.2">
      <c r="B149"/>
      <c r="C149"/>
      <c r="D149"/>
      <c r="E149"/>
      <c r="F149"/>
      <c r="G149"/>
      <c r="H149"/>
      <c r="J149"/>
      <c r="K149"/>
      <c r="L149"/>
      <c r="P149" s="10"/>
      <c r="Q149" s="10"/>
      <c r="R149" s="10"/>
    </row>
    <row r="150" spans="2:18" x14ac:dyDescent="0.2">
      <c r="B150"/>
      <c r="C150"/>
      <c r="D150"/>
      <c r="E150"/>
      <c r="F150"/>
      <c r="G150"/>
      <c r="H150"/>
      <c r="J150"/>
      <c r="K150"/>
      <c r="L150"/>
      <c r="P150" s="10"/>
      <c r="Q150" s="10"/>
      <c r="R150" s="10"/>
    </row>
    <row r="151" spans="2:18" x14ac:dyDescent="0.2">
      <c r="B151"/>
      <c r="C151"/>
      <c r="D151"/>
      <c r="E151"/>
      <c r="F151"/>
      <c r="G151"/>
      <c r="H151"/>
      <c r="J151"/>
      <c r="K151"/>
      <c r="L151"/>
      <c r="P151" s="10"/>
      <c r="Q151" s="10"/>
      <c r="R151" s="10"/>
    </row>
    <row r="152" spans="2:18" x14ac:dyDescent="0.2">
      <c r="B152"/>
      <c r="C152"/>
      <c r="D152"/>
      <c r="E152"/>
      <c r="F152"/>
      <c r="G152"/>
      <c r="H152"/>
      <c r="J152"/>
      <c r="K152"/>
      <c r="L152"/>
      <c r="P152" s="10"/>
      <c r="Q152" s="10"/>
      <c r="R152" s="10"/>
    </row>
    <row r="153" spans="2:18" x14ac:dyDescent="0.2">
      <c r="B153"/>
      <c r="C153"/>
      <c r="D153"/>
      <c r="E153"/>
      <c r="F153"/>
      <c r="G153"/>
      <c r="H153"/>
      <c r="J153"/>
      <c r="K153"/>
      <c r="L153"/>
      <c r="P153" s="10"/>
      <c r="Q153" s="10"/>
      <c r="R153" s="10"/>
    </row>
    <row r="154" spans="2:18" x14ac:dyDescent="0.2">
      <c r="B154"/>
      <c r="C154"/>
      <c r="D154"/>
      <c r="E154"/>
      <c r="F154"/>
      <c r="G154"/>
      <c r="H154"/>
      <c r="J154"/>
      <c r="K154"/>
      <c r="L154"/>
      <c r="P154" s="10"/>
      <c r="Q154" s="10"/>
      <c r="R154" s="10"/>
    </row>
    <row r="155" spans="2:18" x14ac:dyDescent="0.2">
      <c r="B155"/>
      <c r="C155"/>
      <c r="D155"/>
      <c r="E155"/>
      <c r="F155"/>
      <c r="G155"/>
      <c r="H155"/>
      <c r="J155"/>
      <c r="K155"/>
      <c r="L155"/>
      <c r="P155" s="10"/>
      <c r="Q155" s="10"/>
      <c r="R155" s="10"/>
    </row>
    <row r="156" spans="2:18" x14ac:dyDescent="0.2">
      <c r="B156"/>
      <c r="C156"/>
      <c r="D156"/>
      <c r="E156"/>
      <c r="F156"/>
      <c r="G156"/>
      <c r="H156"/>
      <c r="J156"/>
      <c r="K156"/>
      <c r="L156"/>
      <c r="P156" s="10"/>
      <c r="Q156" s="10"/>
      <c r="R156" s="10"/>
    </row>
    <row r="157" spans="2:18" x14ac:dyDescent="0.2">
      <c r="B157"/>
      <c r="C157"/>
      <c r="D157"/>
      <c r="E157"/>
      <c r="F157"/>
      <c r="G157"/>
      <c r="H157"/>
      <c r="J157"/>
      <c r="K157"/>
      <c r="L157"/>
      <c r="P157" s="10"/>
      <c r="Q157" s="10"/>
      <c r="R157" s="10"/>
    </row>
    <row r="158" spans="2:18" x14ac:dyDescent="0.2">
      <c r="B158"/>
      <c r="C158"/>
      <c r="D158"/>
      <c r="E158"/>
      <c r="F158"/>
      <c r="G158"/>
      <c r="H158"/>
      <c r="J158"/>
      <c r="K158"/>
      <c r="L158"/>
      <c r="P158" s="10"/>
      <c r="Q158" s="10"/>
      <c r="R158" s="10"/>
    </row>
    <row r="159" spans="2:18" x14ac:dyDescent="0.2">
      <c r="B159"/>
      <c r="C159"/>
      <c r="D159"/>
      <c r="E159"/>
      <c r="F159"/>
      <c r="G159"/>
      <c r="H159"/>
      <c r="J159"/>
      <c r="K159"/>
      <c r="L159"/>
      <c r="P159" s="10"/>
      <c r="Q159" s="10"/>
      <c r="R159" s="10"/>
    </row>
    <row r="160" spans="2:18" x14ac:dyDescent="0.2">
      <c r="B160"/>
      <c r="C160"/>
      <c r="D160"/>
      <c r="E160"/>
      <c r="F160"/>
      <c r="G160"/>
      <c r="H160"/>
      <c r="J160"/>
      <c r="K160"/>
      <c r="L160"/>
      <c r="P160" s="10"/>
      <c r="Q160" s="10"/>
      <c r="R160" s="10"/>
    </row>
    <row r="161" spans="2:18" x14ac:dyDescent="0.2">
      <c r="B161"/>
      <c r="C161"/>
      <c r="D161"/>
      <c r="E161"/>
      <c r="F161"/>
      <c r="G161"/>
      <c r="H161"/>
      <c r="J161"/>
      <c r="K161"/>
      <c r="L161"/>
      <c r="P161" s="10"/>
      <c r="Q161" s="10"/>
      <c r="R161" s="10"/>
    </row>
    <row r="162" spans="2:18" x14ac:dyDescent="0.2">
      <c r="B162"/>
      <c r="C162"/>
      <c r="D162"/>
      <c r="E162"/>
      <c r="F162"/>
      <c r="G162"/>
      <c r="H162"/>
      <c r="J162"/>
      <c r="K162"/>
      <c r="L162"/>
      <c r="P162" s="10"/>
      <c r="Q162" s="10"/>
      <c r="R162" s="10"/>
    </row>
    <row r="163" spans="2:18" x14ac:dyDescent="0.2">
      <c r="B163"/>
      <c r="C163"/>
      <c r="D163"/>
      <c r="E163"/>
      <c r="F163"/>
      <c r="G163"/>
      <c r="H163"/>
      <c r="J163"/>
      <c r="K163"/>
      <c r="L163"/>
      <c r="P163" s="10"/>
      <c r="Q163" s="10"/>
      <c r="R163" s="10"/>
    </row>
    <row r="164" spans="2:18" x14ac:dyDescent="0.2">
      <c r="B164"/>
      <c r="C164"/>
      <c r="D164"/>
      <c r="E164"/>
      <c r="F164"/>
      <c r="G164"/>
      <c r="H164"/>
      <c r="J164"/>
      <c r="K164"/>
      <c r="L164"/>
      <c r="P164" s="10"/>
      <c r="Q164" s="10"/>
      <c r="R164" s="10"/>
    </row>
    <row r="165" spans="2:18" x14ac:dyDescent="0.2">
      <c r="B165"/>
      <c r="C165"/>
      <c r="D165"/>
      <c r="E165"/>
      <c r="F165"/>
      <c r="G165"/>
      <c r="H165"/>
      <c r="J165"/>
      <c r="K165"/>
      <c r="L165"/>
      <c r="P165" s="10"/>
      <c r="Q165" s="10"/>
      <c r="R165" s="10"/>
    </row>
    <row r="166" spans="2:18" x14ac:dyDescent="0.2">
      <c r="B166"/>
      <c r="C166"/>
      <c r="D166"/>
      <c r="E166"/>
      <c r="F166"/>
      <c r="G166"/>
      <c r="H166"/>
      <c r="J166"/>
      <c r="K166"/>
      <c r="L166"/>
      <c r="P166" s="10"/>
      <c r="Q166" s="10"/>
      <c r="R166" s="10"/>
    </row>
    <row r="167" spans="2:18" x14ac:dyDescent="0.2">
      <c r="B167"/>
      <c r="C167"/>
      <c r="D167"/>
      <c r="E167"/>
      <c r="F167"/>
      <c r="G167"/>
      <c r="H167"/>
      <c r="J167"/>
      <c r="K167"/>
      <c r="L167"/>
      <c r="P167" s="10"/>
      <c r="Q167" s="10"/>
      <c r="R167" s="10"/>
    </row>
    <row r="168" spans="2:18" x14ac:dyDescent="0.2">
      <c r="B168"/>
      <c r="C168"/>
      <c r="D168"/>
      <c r="E168"/>
      <c r="F168"/>
      <c r="G168"/>
      <c r="H168"/>
      <c r="J168"/>
      <c r="K168"/>
      <c r="L168"/>
      <c r="P168" s="10"/>
      <c r="Q168" s="10"/>
      <c r="R168" s="10"/>
    </row>
    <row r="169" spans="2:18" x14ac:dyDescent="0.2">
      <c r="B169"/>
      <c r="C169"/>
      <c r="D169"/>
      <c r="E169"/>
      <c r="F169"/>
      <c r="G169"/>
      <c r="H169"/>
      <c r="J169"/>
      <c r="K169"/>
      <c r="L169"/>
      <c r="P169" s="10"/>
      <c r="Q169" s="10"/>
      <c r="R169" s="10"/>
    </row>
    <row r="170" spans="2:18" x14ac:dyDescent="0.2">
      <c r="B170"/>
      <c r="C170"/>
      <c r="D170"/>
      <c r="E170"/>
      <c r="F170"/>
      <c r="G170"/>
      <c r="H170"/>
      <c r="J170"/>
      <c r="K170"/>
      <c r="L170"/>
      <c r="P170" s="10"/>
      <c r="Q170" s="10"/>
      <c r="R170" s="10"/>
    </row>
    <row r="171" spans="2:18" x14ac:dyDescent="0.2">
      <c r="B171"/>
      <c r="C171"/>
      <c r="D171"/>
      <c r="E171"/>
      <c r="F171"/>
      <c r="G171"/>
      <c r="H171"/>
      <c r="J171"/>
      <c r="K171"/>
      <c r="L171"/>
      <c r="P171" s="10"/>
      <c r="Q171" s="10"/>
      <c r="R171" s="10"/>
    </row>
    <row r="172" spans="2:18" x14ac:dyDescent="0.2">
      <c r="B172"/>
      <c r="C172"/>
      <c r="D172"/>
      <c r="E172"/>
      <c r="F172"/>
      <c r="G172"/>
      <c r="H172"/>
      <c r="J172"/>
      <c r="K172"/>
      <c r="L172"/>
      <c r="P172" s="10"/>
      <c r="Q172" s="10"/>
      <c r="R172" s="10"/>
    </row>
    <row r="173" spans="2:18" x14ac:dyDescent="0.2">
      <c r="B173"/>
      <c r="C173"/>
      <c r="D173"/>
      <c r="E173"/>
      <c r="F173"/>
      <c r="G173"/>
      <c r="H173"/>
      <c r="J173"/>
      <c r="K173"/>
      <c r="L173"/>
      <c r="P173" s="10"/>
      <c r="Q173" s="10"/>
      <c r="R173" s="10"/>
    </row>
    <row r="174" spans="2:18" x14ac:dyDescent="0.2">
      <c r="B174"/>
      <c r="C174"/>
      <c r="D174"/>
      <c r="E174"/>
      <c r="F174"/>
      <c r="G174"/>
      <c r="H174"/>
      <c r="J174"/>
      <c r="K174"/>
      <c r="L174"/>
      <c r="P174" s="10"/>
      <c r="Q174" s="10"/>
      <c r="R174" s="10"/>
    </row>
    <row r="175" spans="2:18" x14ac:dyDescent="0.2">
      <c r="B175"/>
      <c r="C175"/>
      <c r="D175"/>
      <c r="E175"/>
      <c r="F175"/>
      <c r="G175"/>
      <c r="H175"/>
      <c r="J175"/>
      <c r="K175"/>
      <c r="L175"/>
      <c r="P175" s="10"/>
      <c r="Q175" s="10"/>
      <c r="R175" s="10"/>
    </row>
    <row r="176" spans="2:18" x14ac:dyDescent="0.2">
      <c r="B176"/>
      <c r="C176"/>
      <c r="D176"/>
      <c r="E176"/>
      <c r="F176"/>
      <c r="G176"/>
      <c r="H176"/>
      <c r="J176"/>
      <c r="K176"/>
      <c r="L176"/>
      <c r="P176" s="10"/>
      <c r="Q176" s="10"/>
      <c r="R176" s="10"/>
    </row>
    <row r="177" spans="2:18" x14ac:dyDescent="0.2">
      <c r="B177"/>
      <c r="C177"/>
      <c r="D177"/>
      <c r="E177"/>
      <c r="F177"/>
      <c r="G177"/>
      <c r="H177"/>
      <c r="J177"/>
      <c r="K177"/>
      <c r="L177"/>
      <c r="P177" s="10"/>
      <c r="Q177" s="10"/>
      <c r="R177" s="10"/>
    </row>
    <row r="178" spans="2:18" x14ac:dyDescent="0.2">
      <c r="B178"/>
      <c r="C178"/>
      <c r="D178"/>
      <c r="E178"/>
      <c r="F178"/>
      <c r="G178"/>
      <c r="H178"/>
      <c r="J178"/>
      <c r="K178"/>
      <c r="L178"/>
      <c r="P178" s="10"/>
      <c r="Q178" s="10"/>
      <c r="R178" s="10"/>
    </row>
    <row r="179" spans="2:18" x14ac:dyDescent="0.2">
      <c r="B179"/>
      <c r="C179"/>
      <c r="D179"/>
      <c r="E179"/>
      <c r="F179"/>
      <c r="G179"/>
      <c r="H179"/>
      <c r="J179"/>
      <c r="K179"/>
      <c r="L179"/>
      <c r="P179" s="10"/>
      <c r="Q179" s="10"/>
      <c r="R179" s="10"/>
    </row>
    <row r="180" spans="2:18" x14ac:dyDescent="0.2">
      <c r="B180"/>
      <c r="C180"/>
      <c r="D180"/>
      <c r="E180"/>
      <c r="F180"/>
      <c r="G180"/>
      <c r="H180"/>
      <c r="J180"/>
      <c r="K180"/>
      <c r="L180"/>
      <c r="P180" s="10"/>
      <c r="Q180" s="10"/>
      <c r="R180" s="10"/>
    </row>
    <row r="181" spans="2:18" x14ac:dyDescent="0.2">
      <c r="B181"/>
      <c r="C181"/>
      <c r="D181"/>
      <c r="E181"/>
      <c r="F181"/>
      <c r="G181"/>
      <c r="H181"/>
      <c r="J181"/>
      <c r="K181"/>
      <c r="L181"/>
      <c r="P181" s="10"/>
      <c r="Q181" s="10"/>
      <c r="R181" s="10"/>
    </row>
    <row r="182" spans="2:18" x14ac:dyDescent="0.2">
      <c r="B182"/>
      <c r="C182"/>
      <c r="D182"/>
      <c r="E182"/>
      <c r="F182"/>
      <c r="G182"/>
      <c r="H182"/>
      <c r="J182"/>
      <c r="K182"/>
      <c r="L182"/>
      <c r="P182" s="10"/>
      <c r="Q182" s="10"/>
      <c r="R182" s="10"/>
    </row>
    <row r="183" spans="2:18" x14ac:dyDescent="0.2">
      <c r="B183"/>
      <c r="C183"/>
      <c r="D183"/>
      <c r="E183"/>
      <c r="F183"/>
      <c r="G183"/>
      <c r="H183"/>
      <c r="J183"/>
      <c r="K183"/>
      <c r="L183"/>
      <c r="P183" s="10"/>
      <c r="Q183" s="10"/>
      <c r="R183" s="10"/>
    </row>
    <row r="184" spans="2:18" x14ac:dyDescent="0.2">
      <c r="B184"/>
      <c r="C184"/>
      <c r="D184"/>
      <c r="E184"/>
      <c r="F184"/>
      <c r="G184"/>
      <c r="H184"/>
      <c r="J184"/>
      <c r="K184"/>
      <c r="L184"/>
      <c r="P184" s="10"/>
      <c r="Q184" s="10"/>
      <c r="R184" s="10"/>
    </row>
    <row r="185" spans="2:18" x14ac:dyDescent="0.2">
      <c r="B185"/>
      <c r="C185"/>
      <c r="D185"/>
      <c r="E185"/>
      <c r="F185"/>
      <c r="G185"/>
      <c r="H185"/>
      <c r="J185"/>
      <c r="K185"/>
      <c r="L185"/>
      <c r="P185" s="10"/>
      <c r="Q185" s="10"/>
      <c r="R185" s="10"/>
    </row>
    <row r="186" spans="2:18" x14ac:dyDescent="0.2">
      <c r="B186"/>
      <c r="C186"/>
      <c r="D186"/>
      <c r="E186"/>
      <c r="F186"/>
      <c r="G186"/>
      <c r="H186"/>
      <c r="J186"/>
      <c r="K186"/>
      <c r="L186"/>
      <c r="P186" s="10"/>
      <c r="Q186" s="10"/>
      <c r="R186" s="10"/>
    </row>
    <row r="187" spans="2:18" x14ac:dyDescent="0.2">
      <c r="B187"/>
      <c r="C187"/>
      <c r="D187"/>
      <c r="E187"/>
      <c r="F187"/>
      <c r="G187"/>
      <c r="H187"/>
      <c r="J187"/>
      <c r="K187"/>
      <c r="L187"/>
      <c r="P187" s="10"/>
      <c r="Q187" s="10"/>
      <c r="R187" s="10"/>
    </row>
    <row r="188" spans="2:18" x14ac:dyDescent="0.2">
      <c r="B188"/>
      <c r="C188"/>
      <c r="D188"/>
      <c r="E188"/>
      <c r="F188"/>
      <c r="G188"/>
      <c r="H188"/>
      <c r="J188"/>
      <c r="K188"/>
      <c r="L188"/>
      <c r="P188" s="10"/>
      <c r="Q188" s="10"/>
      <c r="R188" s="10"/>
    </row>
    <row r="189" spans="2:18" x14ac:dyDescent="0.2">
      <c r="B189"/>
      <c r="C189"/>
      <c r="D189"/>
      <c r="E189"/>
      <c r="F189"/>
      <c r="G189"/>
      <c r="H189"/>
      <c r="J189"/>
      <c r="K189"/>
      <c r="L189"/>
      <c r="P189" s="10"/>
      <c r="Q189" s="10"/>
      <c r="R189" s="10"/>
    </row>
    <row r="190" spans="2:18" x14ac:dyDescent="0.2">
      <c r="B190"/>
      <c r="C190"/>
      <c r="D190"/>
      <c r="E190"/>
      <c r="F190"/>
      <c r="G190"/>
      <c r="H190"/>
      <c r="J190"/>
      <c r="K190"/>
      <c r="L190"/>
      <c r="P190" s="10"/>
      <c r="Q190" s="10"/>
      <c r="R190" s="10"/>
    </row>
    <row r="191" spans="2:18" x14ac:dyDescent="0.2">
      <c r="B191"/>
      <c r="C191"/>
      <c r="D191"/>
      <c r="E191"/>
      <c r="F191"/>
      <c r="G191"/>
      <c r="H191"/>
      <c r="J191"/>
      <c r="K191"/>
      <c r="L191"/>
      <c r="P191" s="10"/>
      <c r="Q191" s="10"/>
      <c r="R191" s="10"/>
    </row>
    <row r="192" spans="2:18" x14ac:dyDescent="0.2">
      <c r="B192"/>
      <c r="C192"/>
      <c r="D192"/>
      <c r="E192"/>
      <c r="F192"/>
      <c r="G192"/>
      <c r="H192"/>
      <c r="J192"/>
      <c r="K192"/>
      <c r="L192"/>
      <c r="P192" s="10"/>
      <c r="Q192" s="10"/>
      <c r="R192" s="10"/>
    </row>
    <row r="193" spans="2:18" x14ac:dyDescent="0.2">
      <c r="B193"/>
      <c r="C193"/>
      <c r="D193"/>
      <c r="E193"/>
      <c r="F193"/>
      <c r="G193"/>
      <c r="H193"/>
      <c r="J193"/>
      <c r="K193"/>
      <c r="L193"/>
      <c r="P193" s="10"/>
      <c r="Q193" s="10"/>
      <c r="R193" s="10"/>
    </row>
    <row r="194" spans="2:18" x14ac:dyDescent="0.2">
      <c r="B194"/>
      <c r="C194"/>
      <c r="D194"/>
      <c r="E194"/>
      <c r="F194"/>
      <c r="G194"/>
      <c r="H194"/>
      <c r="J194"/>
      <c r="K194"/>
      <c r="L194"/>
      <c r="P194" s="10"/>
      <c r="Q194" s="10"/>
      <c r="R194" s="10"/>
    </row>
    <row r="195" spans="2:18" x14ac:dyDescent="0.2">
      <c r="B195"/>
      <c r="C195"/>
      <c r="D195"/>
      <c r="E195"/>
      <c r="F195"/>
      <c r="G195"/>
      <c r="H195"/>
      <c r="J195"/>
      <c r="K195"/>
      <c r="L195"/>
      <c r="P195" s="10"/>
      <c r="Q195" s="10"/>
      <c r="R195" s="10"/>
    </row>
    <row r="196" spans="2:18" x14ac:dyDescent="0.2">
      <c r="B196"/>
      <c r="C196"/>
      <c r="D196"/>
      <c r="E196"/>
      <c r="F196"/>
      <c r="G196"/>
      <c r="H196"/>
      <c r="J196"/>
      <c r="K196"/>
      <c r="L196"/>
      <c r="P196" s="10"/>
      <c r="Q196" s="10"/>
      <c r="R196" s="10"/>
    </row>
    <row r="197" spans="2:18" x14ac:dyDescent="0.2">
      <c r="B197"/>
      <c r="C197"/>
      <c r="D197"/>
      <c r="E197"/>
      <c r="F197"/>
      <c r="G197"/>
      <c r="H197"/>
      <c r="J197"/>
      <c r="K197"/>
      <c r="L197"/>
      <c r="P197" s="10"/>
      <c r="Q197" s="10"/>
      <c r="R197" s="10"/>
    </row>
    <row r="198" spans="2:18" x14ac:dyDescent="0.2">
      <c r="B198"/>
      <c r="C198"/>
      <c r="D198"/>
      <c r="E198"/>
      <c r="F198"/>
      <c r="G198"/>
      <c r="H198"/>
      <c r="J198"/>
      <c r="K198"/>
      <c r="L198"/>
      <c r="P198" s="10"/>
      <c r="Q198" s="10"/>
      <c r="R198" s="10"/>
    </row>
    <row r="199" spans="2:18" x14ac:dyDescent="0.2">
      <c r="B199"/>
      <c r="C199"/>
      <c r="D199"/>
      <c r="E199"/>
      <c r="F199"/>
      <c r="G199"/>
      <c r="H199"/>
      <c r="J199"/>
      <c r="K199"/>
      <c r="L199"/>
      <c r="P199" s="10"/>
      <c r="Q199" s="10"/>
      <c r="R199" s="10"/>
    </row>
    <row r="200" spans="2:18" x14ac:dyDescent="0.2">
      <c r="B200"/>
      <c r="C200"/>
      <c r="D200"/>
      <c r="E200"/>
      <c r="F200"/>
      <c r="G200"/>
      <c r="H200"/>
      <c r="J200"/>
      <c r="K200"/>
      <c r="L200"/>
      <c r="P200" s="10"/>
      <c r="Q200" s="10"/>
      <c r="R200" s="10"/>
    </row>
    <row r="201" spans="2:18" x14ac:dyDescent="0.2">
      <c r="B201"/>
      <c r="C201"/>
      <c r="D201"/>
      <c r="E201"/>
      <c r="F201"/>
      <c r="G201"/>
      <c r="H201"/>
      <c r="J201"/>
      <c r="K201"/>
      <c r="L201"/>
      <c r="P201" s="10"/>
      <c r="Q201" s="10"/>
      <c r="R201" s="10"/>
    </row>
    <row r="202" spans="2:18" x14ac:dyDescent="0.2">
      <c r="B202"/>
      <c r="C202"/>
      <c r="D202"/>
      <c r="E202"/>
      <c r="F202"/>
      <c r="G202"/>
      <c r="H202"/>
      <c r="J202"/>
      <c r="K202"/>
      <c r="L202"/>
      <c r="P202" s="10"/>
      <c r="Q202" s="10"/>
      <c r="R202" s="10"/>
    </row>
    <row r="203" spans="2:18" x14ac:dyDescent="0.2">
      <c r="B203"/>
      <c r="C203"/>
      <c r="D203"/>
      <c r="E203"/>
      <c r="F203"/>
      <c r="G203"/>
      <c r="H203"/>
      <c r="J203"/>
      <c r="K203"/>
      <c r="L203"/>
      <c r="P203" s="10"/>
      <c r="Q203" s="10"/>
      <c r="R203" s="10"/>
    </row>
    <row r="204" spans="2:18" x14ac:dyDescent="0.2">
      <c r="B204"/>
      <c r="C204"/>
      <c r="D204"/>
      <c r="E204"/>
      <c r="F204"/>
      <c r="G204"/>
      <c r="H204"/>
      <c r="J204"/>
      <c r="K204"/>
      <c r="L204"/>
      <c r="P204" s="10"/>
      <c r="Q204" s="10"/>
      <c r="R204" s="10"/>
    </row>
    <row r="205" spans="2:18" x14ac:dyDescent="0.2">
      <c r="B205"/>
      <c r="C205"/>
      <c r="D205"/>
      <c r="E205"/>
      <c r="F205"/>
      <c r="G205"/>
      <c r="H205"/>
      <c r="J205"/>
      <c r="K205"/>
      <c r="L205"/>
      <c r="P205" s="10"/>
      <c r="Q205" s="10"/>
      <c r="R205" s="10"/>
    </row>
    <row r="206" spans="2:18" x14ac:dyDescent="0.2">
      <c r="B206"/>
      <c r="C206"/>
      <c r="D206"/>
      <c r="E206"/>
      <c r="F206"/>
      <c r="G206"/>
      <c r="H206"/>
      <c r="J206"/>
      <c r="K206"/>
      <c r="L206"/>
      <c r="P206" s="10"/>
      <c r="Q206" s="10"/>
      <c r="R206" s="10"/>
    </row>
    <row r="207" spans="2:18" x14ac:dyDescent="0.2">
      <c r="B207"/>
      <c r="C207"/>
      <c r="D207"/>
      <c r="E207"/>
      <c r="F207"/>
      <c r="G207"/>
      <c r="H207"/>
      <c r="J207"/>
      <c r="K207"/>
      <c r="L207"/>
      <c r="P207" s="10"/>
      <c r="Q207" s="10"/>
      <c r="R207" s="10"/>
    </row>
    <row r="208" spans="2:18" x14ac:dyDescent="0.2">
      <c r="B208"/>
      <c r="C208"/>
      <c r="D208"/>
      <c r="E208"/>
      <c r="F208"/>
      <c r="G208"/>
      <c r="H208"/>
      <c r="J208"/>
      <c r="K208"/>
      <c r="L208"/>
      <c r="P208" s="10"/>
      <c r="Q208" s="10"/>
      <c r="R208" s="10"/>
    </row>
    <row r="209" spans="2:18" x14ac:dyDescent="0.2">
      <c r="B209"/>
      <c r="C209"/>
      <c r="D209"/>
      <c r="E209"/>
      <c r="F209"/>
      <c r="G209"/>
      <c r="H209"/>
      <c r="J209"/>
      <c r="K209"/>
      <c r="L209"/>
      <c r="P209" s="10"/>
      <c r="Q209" s="10"/>
      <c r="R209" s="10"/>
    </row>
    <row r="210" spans="2:18" x14ac:dyDescent="0.2">
      <c r="B210"/>
      <c r="C210"/>
      <c r="D210"/>
      <c r="E210"/>
      <c r="F210"/>
      <c r="G210"/>
      <c r="H210"/>
      <c r="J210"/>
      <c r="K210"/>
      <c r="L210"/>
      <c r="P210" s="10"/>
      <c r="Q210" s="10"/>
      <c r="R210" s="10"/>
    </row>
    <row r="211" spans="2:18" x14ac:dyDescent="0.2">
      <c r="B211"/>
      <c r="C211"/>
      <c r="D211"/>
      <c r="E211"/>
      <c r="F211"/>
      <c r="G211"/>
      <c r="H211"/>
      <c r="J211"/>
      <c r="K211"/>
      <c r="L211"/>
      <c r="P211" s="10"/>
      <c r="Q211" s="10"/>
      <c r="R211" s="10"/>
    </row>
    <row r="212" spans="2:18" x14ac:dyDescent="0.2">
      <c r="B212"/>
      <c r="C212"/>
      <c r="D212"/>
      <c r="E212"/>
      <c r="F212"/>
      <c r="G212"/>
      <c r="H212"/>
      <c r="J212"/>
      <c r="K212"/>
      <c r="L212"/>
      <c r="P212" s="10"/>
      <c r="Q212" s="10"/>
      <c r="R212" s="10"/>
    </row>
    <row r="213" spans="2:18" x14ac:dyDescent="0.2">
      <c r="B213"/>
      <c r="C213"/>
      <c r="D213"/>
      <c r="E213"/>
      <c r="F213"/>
      <c r="G213"/>
      <c r="H213"/>
      <c r="J213"/>
      <c r="K213"/>
      <c r="L213"/>
      <c r="P213" s="10"/>
      <c r="Q213" s="10"/>
      <c r="R213" s="10"/>
    </row>
    <row r="214" spans="2:18" x14ac:dyDescent="0.2">
      <c r="B214"/>
      <c r="C214"/>
      <c r="D214"/>
      <c r="E214"/>
      <c r="F214"/>
      <c r="G214"/>
      <c r="H214"/>
      <c r="J214"/>
      <c r="K214"/>
      <c r="L214"/>
      <c r="P214" s="10"/>
      <c r="Q214" s="10"/>
      <c r="R214" s="10"/>
    </row>
    <row r="215" spans="2:18" x14ac:dyDescent="0.2">
      <c r="B215"/>
      <c r="C215"/>
      <c r="D215"/>
      <c r="E215"/>
      <c r="F215"/>
      <c r="G215"/>
      <c r="H215"/>
      <c r="J215"/>
      <c r="K215"/>
      <c r="L215"/>
      <c r="P215" s="10"/>
      <c r="Q215" s="10"/>
      <c r="R215" s="10"/>
    </row>
    <row r="216" spans="2:18" x14ac:dyDescent="0.2">
      <c r="B216"/>
      <c r="C216"/>
      <c r="D216"/>
      <c r="E216"/>
      <c r="F216"/>
      <c r="G216"/>
      <c r="H216"/>
      <c r="J216"/>
      <c r="K216"/>
      <c r="L216"/>
      <c r="P216" s="10"/>
      <c r="Q216" s="10"/>
      <c r="R216" s="10"/>
    </row>
    <row r="217" spans="2:18" x14ac:dyDescent="0.2">
      <c r="B217"/>
      <c r="C217"/>
      <c r="D217"/>
      <c r="E217"/>
      <c r="F217"/>
      <c r="G217"/>
      <c r="H217"/>
      <c r="J217"/>
      <c r="K217"/>
      <c r="L217"/>
      <c r="P217" s="10"/>
      <c r="Q217" s="10"/>
      <c r="R217" s="10"/>
    </row>
    <row r="218" spans="2:18" x14ac:dyDescent="0.2">
      <c r="B218"/>
      <c r="C218"/>
      <c r="D218"/>
      <c r="E218"/>
      <c r="F218"/>
      <c r="G218"/>
      <c r="H218"/>
      <c r="J218"/>
      <c r="K218"/>
      <c r="L218"/>
      <c r="P218" s="10"/>
      <c r="Q218" s="10"/>
      <c r="R218" s="10"/>
    </row>
    <row r="219" spans="2:18" x14ac:dyDescent="0.2">
      <c r="B219"/>
      <c r="C219"/>
      <c r="D219"/>
      <c r="E219"/>
      <c r="F219"/>
      <c r="G219"/>
      <c r="H219"/>
      <c r="J219"/>
      <c r="K219"/>
      <c r="L219"/>
      <c r="P219" s="10"/>
      <c r="Q219" s="10"/>
      <c r="R219" s="10"/>
    </row>
    <row r="220" spans="2:18" x14ac:dyDescent="0.2">
      <c r="B220"/>
      <c r="C220"/>
      <c r="D220"/>
      <c r="E220"/>
      <c r="F220"/>
      <c r="G220"/>
      <c r="H220"/>
      <c r="J220"/>
      <c r="K220"/>
      <c r="L220"/>
      <c r="P220" s="10"/>
      <c r="Q220" s="10"/>
      <c r="R220" s="10"/>
    </row>
    <row r="221" spans="2:18" x14ac:dyDescent="0.2">
      <c r="B221"/>
      <c r="C221"/>
      <c r="D221"/>
      <c r="E221"/>
      <c r="F221"/>
      <c r="G221"/>
      <c r="H221"/>
      <c r="J221"/>
      <c r="K221"/>
      <c r="L221"/>
      <c r="P221" s="10"/>
      <c r="Q221" s="10"/>
      <c r="R221" s="10"/>
    </row>
    <row r="222" spans="2:18" x14ac:dyDescent="0.2">
      <c r="B222"/>
      <c r="C222"/>
      <c r="D222"/>
      <c r="E222"/>
      <c r="F222"/>
      <c r="G222"/>
      <c r="H222"/>
      <c r="J222"/>
      <c r="K222"/>
      <c r="L222"/>
      <c r="P222" s="10"/>
      <c r="Q222" s="10"/>
      <c r="R222" s="10"/>
    </row>
    <row r="223" spans="2:18" x14ac:dyDescent="0.2">
      <c r="B223"/>
      <c r="C223"/>
      <c r="D223"/>
      <c r="E223"/>
      <c r="F223"/>
      <c r="G223"/>
      <c r="H223"/>
      <c r="J223"/>
      <c r="K223"/>
      <c r="L223"/>
      <c r="P223" s="10"/>
      <c r="Q223" s="10"/>
      <c r="R223" s="10"/>
    </row>
    <row r="224" spans="2:18" x14ac:dyDescent="0.2">
      <c r="B224"/>
      <c r="C224"/>
      <c r="D224"/>
      <c r="E224"/>
      <c r="F224"/>
      <c r="G224"/>
      <c r="H224"/>
      <c r="J224"/>
      <c r="K224"/>
      <c r="L224"/>
      <c r="P224" s="10"/>
      <c r="Q224" s="10"/>
      <c r="R224" s="10"/>
    </row>
    <row r="225" spans="2:18" x14ac:dyDescent="0.2">
      <c r="B225"/>
      <c r="C225"/>
      <c r="D225"/>
      <c r="E225"/>
      <c r="F225"/>
      <c r="G225"/>
      <c r="H225"/>
      <c r="J225"/>
      <c r="K225"/>
      <c r="L225"/>
      <c r="P225" s="10"/>
      <c r="Q225" s="10"/>
      <c r="R225" s="10"/>
    </row>
    <row r="226" spans="2:18" x14ac:dyDescent="0.2">
      <c r="B226"/>
      <c r="C226"/>
      <c r="D226"/>
      <c r="E226"/>
      <c r="F226"/>
      <c r="G226"/>
      <c r="H226"/>
      <c r="J226"/>
      <c r="K226"/>
      <c r="L226"/>
      <c r="P226" s="10"/>
      <c r="Q226" s="10"/>
      <c r="R226" s="10"/>
    </row>
    <row r="227" spans="2:18" x14ac:dyDescent="0.2">
      <c r="B227"/>
      <c r="C227"/>
      <c r="D227"/>
      <c r="E227"/>
      <c r="F227"/>
      <c r="G227"/>
      <c r="H227"/>
      <c r="J227"/>
      <c r="K227"/>
      <c r="L227"/>
      <c r="P227" s="10"/>
      <c r="Q227" s="10"/>
      <c r="R227" s="10"/>
    </row>
    <row r="228" spans="2:18" x14ac:dyDescent="0.2">
      <c r="B228"/>
      <c r="C228"/>
      <c r="D228"/>
      <c r="E228"/>
      <c r="F228"/>
      <c r="G228"/>
      <c r="H228"/>
      <c r="J228"/>
      <c r="K228"/>
      <c r="L228"/>
      <c r="P228" s="10"/>
      <c r="Q228" s="10"/>
      <c r="R228" s="10"/>
    </row>
    <row r="229" spans="2:18" x14ac:dyDescent="0.2">
      <c r="B229"/>
      <c r="C229"/>
      <c r="D229"/>
      <c r="E229"/>
      <c r="F229"/>
      <c r="G229"/>
      <c r="H229"/>
      <c r="J229"/>
      <c r="K229"/>
      <c r="L229"/>
      <c r="P229" s="10"/>
      <c r="Q229" s="10"/>
      <c r="R229" s="10"/>
    </row>
    <row r="230" spans="2:18" x14ac:dyDescent="0.2">
      <c r="B230"/>
      <c r="C230"/>
      <c r="D230"/>
      <c r="E230"/>
      <c r="F230"/>
      <c r="G230"/>
      <c r="H230"/>
      <c r="J230"/>
      <c r="K230"/>
      <c r="L230"/>
      <c r="P230" s="10"/>
      <c r="Q230" s="10"/>
      <c r="R230" s="10"/>
    </row>
    <row r="231" spans="2:18" x14ac:dyDescent="0.2">
      <c r="B231"/>
      <c r="C231"/>
      <c r="D231"/>
      <c r="E231"/>
      <c r="F231"/>
      <c r="G231"/>
      <c r="H231"/>
      <c r="J231"/>
      <c r="K231"/>
      <c r="L231"/>
      <c r="P231" s="10"/>
      <c r="Q231" s="10"/>
      <c r="R231" s="10"/>
    </row>
    <row r="232" spans="2:18" x14ac:dyDescent="0.2">
      <c r="B232"/>
      <c r="C232"/>
      <c r="D232"/>
      <c r="E232"/>
      <c r="F232"/>
      <c r="G232"/>
      <c r="H232"/>
      <c r="J232"/>
      <c r="K232"/>
      <c r="L232"/>
      <c r="P232" s="10"/>
      <c r="Q232" s="10"/>
      <c r="R232" s="10"/>
    </row>
    <row r="233" spans="2:18" x14ac:dyDescent="0.2">
      <c r="B233"/>
      <c r="C233"/>
      <c r="D233"/>
      <c r="E233"/>
      <c r="F233"/>
      <c r="G233"/>
      <c r="H233"/>
      <c r="J233"/>
      <c r="K233"/>
      <c r="L233"/>
    </row>
    <row r="234" spans="2:18" x14ac:dyDescent="0.2">
      <c r="B234"/>
      <c r="C234"/>
      <c r="D234"/>
      <c r="E234"/>
      <c r="F234"/>
      <c r="G234"/>
      <c r="H234"/>
      <c r="J234"/>
      <c r="K234"/>
      <c r="L234"/>
    </row>
    <row r="235" spans="2:18" x14ac:dyDescent="0.2">
      <c r="B235"/>
      <c r="C235"/>
      <c r="D235"/>
      <c r="E235"/>
      <c r="F235"/>
      <c r="G235"/>
      <c r="H235"/>
      <c r="J235"/>
      <c r="K235"/>
      <c r="L235"/>
    </row>
    <row r="236" spans="2:18" x14ac:dyDescent="0.2">
      <c r="B236"/>
      <c r="C236"/>
      <c r="D236"/>
      <c r="E236"/>
      <c r="F236"/>
      <c r="G236"/>
      <c r="H236"/>
      <c r="J236"/>
      <c r="K236"/>
      <c r="L236"/>
    </row>
    <row r="237" spans="2:18" x14ac:dyDescent="0.2">
      <c r="B237"/>
      <c r="C237"/>
      <c r="D237"/>
      <c r="E237"/>
      <c r="F237"/>
      <c r="G237"/>
      <c r="H237"/>
      <c r="J237"/>
      <c r="K237"/>
      <c r="L237"/>
    </row>
    <row r="238" spans="2:18" x14ac:dyDescent="0.2">
      <c r="B238"/>
      <c r="C238"/>
      <c r="D238"/>
      <c r="E238"/>
      <c r="F238"/>
      <c r="G238"/>
      <c r="H238"/>
      <c r="J238"/>
      <c r="K238"/>
      <c r="L238"/>
    </row>
    <row r="239" spans="2:18" x14ac:dyDescent="0.2">
      <c r="B239"/>
      <c r="C239"/>
      <c r="D239"/>
      <c r="E239"/>
      <c r="F239"/>
      <c r="G239"/>
      <c r="H239"/>
      <c r="J239"/>
      <c r="K239"/>
      <c r="L239"/>
    </row>
    <row r="240" spans="2:18" x14ac:dyDescent="0.2">
      <c r="B240"/>
      <c r="C240"/>
      <c r="D240"/>
      <c r="E240"/>
      <c r="F240"/>
      <c r="G240"/>
      <c r="H240"/>
      <c r="J240"/>
      <c r="K240"/>
      <c r="L240"/>
    </row>
    <row r="241" spans="2:12" x14ac:dyDescent="0.2">
      <c r="B241"/>
      <c r="C241"/>
      <c r="D241"/>
      <c r="E241"/>
      <c r="F241"/>
      <c r="G241"/>
      <c r="H241"/>
      <c r="J241"/>
      <c r="K241"/>
      <c r="L241"/>
    </row>
    <row r="242" spans="2:12" x14ac:dyDescent="0.2">
      <c r="B242"/>
      <c r="C242"/>
      <c r="D242"/>
      <c r="E242"/>
      <c r="F242"/>
      <c r="G242"/>
      <c r="H242"/>
      <c r="J242"/>
      <c r="K242"/>
      <c r="L242"/>
    </row>
    <row r="243" spans="2:12" x14ac:dyDescent="0.2">
      <c r="B243"/>
      <c r="C243"/>
      <c r="D243"/>
      <c r="E243"/>
      <c r="F243"/>
      <c r="G243"/>
      <c r="H243"/>
      <c r="J243"/>
      <c r="K243"/>
      <c r="L243"/>
    </row>
    <row r="244" spans="2:12" x14ac:dyDescent="0.2">
      <c r="B244"/>
      <c r="C244"/>
      <c r="D244"/>
      <c r="E244"/>
      <c r="F244"/>
      <c r="G244"/>
      <c r="H244"/>
      <c r="J244"/>
      <c r="K244"/>
      <c r="L244"/>
    </row>
    <row r="245" spans="2:12" x14ac:dyDescent="0.2">
      <c r="B245"/>
      <c r="C245"/>
      <c r="D245"/>
      <c r="E245"/>
      <c r="F245"/>
      <c r="G245"/>
      <c r="H245"/>
      <c r="J245"/>
      <c r="K245"/>
      <c r="L245"/>
    </row>
    <row r="246" spans="2:12" x14ac:dyDescent="0.2">
      <c r="B246"/>
      <c r="C246"/>
      <c r="D246"/>
      <c r="E246"/>
      <c r="F246"/>
      <c r="G246"/>
      <c r="H246"/>
      <c r="J246"/>
      <c r="K246"/>
      <c r="L246"/>
    </row>
    <row r="247" spans="2:12" x14ac:dyDescent="0.2">
      <c r="B247"/>
      <c r="C247"/>
      <c r="D247"/>
      <c r="E247"/>
      <c r="F247"/>
      <c r="G247"/>
      <c r="H247"/>
      <c r="J247"/>
      <c r="K247"/>
      <c r="L247"/>
    </row>
    <row r="248" spans="2:12" x14ac:dyDescent="0.2">
      <c r="B248"/>
      <c r="C248"/>
      <c r="D248"/>
      <c r="E248"/>
      <c r="F248"/>
      <c r="G248"/>
      <c r="H248"/>
      <c r="J248"/>
      <c r="K248"/>
      <c r="L248"/>
    </row>
    <row r="249" spans="2:12" x14ac:dyDescent="0.2">
      <c r="B249"/>
      <c r="C249"/>
      <c r="D249"/>
      <c r="E249"/>
      <c r="F249"/>
      <c r="G249"/>
      <c r="H249"/>
      <c r="J249"/>
      <c r="K249"/>
      <c r="L249"/>
    </row>
    <row r="250" spans="2:12" x14ac:dyDescent="0.2">
      <c r="B250"/>
      <c r="C250"/>
      <c r="D250"/>
      <c r="E250"/>
      <c r="F250"/>
      <c r="G250"/>
      <c r="H250"/>
      <c r="J250"/>
      <c r="K250"/>
      <c r="L250"/>
    </row>
    <row r="251" spans="2:12" x14ac:dyDescent="0.2">
      <c r="B251"/>
      <c r="C251"/>
      <c r="D251"/>
      <c r="E251"/>
      <c r="F251"/>
      <c r="G251"/>
      <c r="H251"/>
      <c r="J251"/>
      <c r="K251"/>
      <c r="L251"/>
    </row>
    <row r="252" spans="2:12" x14ac:dyDescent="0.2">
      <c r="B252"/>
      <c r="C252"/>
      <c r="D252"/>
      <c r="E252"/>
      <c r="F252"/>
      <c r="G252"/>
      <c r="H252"/>
      <c r="J252"/>
      <c r="K252"/>
      <c r="L252"/>
    </row>
    <row r="253" spans="2:12" x14ac:dyDescent="0.2">
      <c r="B253"/>
      <c r="C253"/>
      <c r="D253"/>
      <c r="E253"/>
      <c r="F253"/>
      <c r="G253"/>
      <c r="H253"/>
      <c r="J253"/>
      <c r="K253"/>
      <c r="L253"/>
    </row>
    <row r="254" spans="2:12" x14ac:dyDescent="0.2">
      <c r="B254"/>
      <c r="C254"/>
      <c r="D254"/>
      <c r="E254"/>
      <c r="F254"/>
      <c r="G254"/>
      <c r="H254"/>
      <c r="J254"/>
      <c r="K254"/>
      <c r="L254"/>
    </row>
    <row r="255" spans="2:12" x14ac:dyDescent="0.2">
      <c r="B255"/>
      <c r="C255"/>
      <c r="D255"/>
      <c r="E255"/>
      <c r="F255"/>
      <c r="G255"/>
      <c r="H255"/>
      <c r="J255"/>
      <c r="K255"/>
      <c r="L255"/>
    </row>
    <row r="256" spans="2:12" x14ac:dyDescent="0.2">
      <c r="B256"/>
      <c r="C256"/>
      <c r="D256"/>
      <c r="E256"/>
      <c r="F256"/>
      <c r="G256"/>
      <c r="H256"/>
      <c r="J256"/>
      <c r="K256"/>
      <c r="L256"/>
    </row>
    <row r="257" spans="2:12" x14ac:dyDescent="0.2">
      <c r="B257"/>
      <c r="C257"/>
      <c r="D257"/>
      <c r="E257"/>
      <c r="F257"/>
      <c r="G257"/>
      <c r="H257"/>
      <c r="J257"/>
      <c r="K257"/>
      <c r="L257"/>
    </row>
    <row r="258" spans="2:12" x14ac:dyDescent="0.2">
      <c r="B258"/>
      <c r="C258"/>
      <c r="D258"/>
      <c r="E258"/>
      <c r="F258"/>
      <c r="G258"/>
      <c r="H258"/>
      <c r="J258"/>
      <c r="K258"/>
      <c r="L258"/>
    </row>
    <row r="259" spans="2:12" x14ac:dyDescent="0.2">
      <c r="B259"/>
      <c r="C259"/>
      <c r="D259"/>
      <c r="E259"/>
      <c r="F259"/>
      <c r="G259"/>
      <c r="H259"/>
      <c r="J259"/>
      <c r="K259"/>
      <c r="L259"/>
    </row>
    <row r="260" spans="2:12" x14ac:dyDescent="0.2">
      <c r="B260"/>
      <c r="C260"/>
      <c r="D260"/>
      <c r="E260"/>
      <c r="F260"/>
      <c r="G260"/>
      <c r="H260"/>
      <c r="J260"/>
      <c r="K260"/>
      <c r="L260"/>
    </row>
    <row r="261" spans="2:12" x14ac:dyDescent="0.2">
      <c r="B261"/>
      <c r="C261"/>
      <c r="D261"/>
      <c r="E261"/>
      <c r="F261"/>
      <c r="G261"/>
      <c r="H261"/>
      <c r="J261"/>
      <c r="K261"/>
      <c r="L261"/>
    </row>
    <row r="262" spans="2:12" x14ac:dyDescent="0.2">
      <c r="B262"/>
      <c r="C262"/>
      <c r="D262"/>
      <c r="E262"/>
      <c r="F262"/>
      <c r="G262"/>
      <c r="H262"/>
      <c r="J262"/>
      <c r="K262"/>
      <c r="L262"/>
    </row>
    <row r="263" spans="2:12" x14ac:dyDescent="0.2">
      <c r="B263"/>
      <c r="C263"/>
      <c r="D263"/>
      <c r="E263"/>
      <c r="F263"/>
      <c r="G263"/>
      <c r="H263"/>
      <c r="J263"/>
      <c r="K263"/>
      <c r="L263"/>
    </row>
    <row r="264" spans="2:12" x14ac:dyDescent="0.2">
      <c r="B264"/>
      <c r="C264"/>
      <c r="D264"/>
      <c r="E264"/>
      <c r="F264"/>
      <c r="G264"/>
      <c r="H264"/>
      <c r="J264"/>
      <c r="K264"/>
      <c r="L264"/>
    </row>
    <row r="265" spans="2:12" x14ac:dyDescent="0.2">
      <c r="B265"/>
      <c r="C265"/>
      <c r="D265"/>
      <c r="E265"/>
      <c r="F265"/>
      <c r="G265"/>
      <c r="H265"/>
      <c r="J265"/>
      <c r="K265"/>
      <c r="L265"/>
    </row>
    <row r="266" spans="2:12" x14ac:dyDescent="0.2">
      <c r="B266"/>
      <c r="C266"/>
      <c r="D266"/>
      <c r="E266"/>
      <c r="F266"/>
      <c r="G266"/>
      <c r="H266"/>
      <c r="J266"/>
      <c r="K266"/>
      <c r="L266"/>
    </row>
    <row r="267" spans="2:12" x14ac:dyDescent="0.2">
      <c r="B267"/>
      <c r="C267"/>
      <c r="D267"/>
      <c r="E267"/>
      <c r="F267"/>
      <c r="G267"/>
      <c r="H267"/>
      <c r="J267"/>
      <c r="K267"/>
      <c r="L267"/>
    </row>
    <row r="268" spans="2:12" x14ac:dyDescent="0.2">
      <c r="B268"/>
      <c r="C268"/>
      <c r="D268"/>
      <c r="E268"/>
      <c r="F268"/>
      <c r="G268"/>
      <c r="H268"/>
      <c r="J268"/>
      <c r="K268"/>
      <c r="L268"/>
    </row>
    <row r="269" spans="2:12" x14ac:dyDescent="0.2">
      <c r="B269"/>
      <c r="C269"/>
      <c r="D269"/>
      <c r="E269"/>
      <c r="F269"/>
      <c r="G269"/>
      <c r="H269"/>
      <c r="J269"/>
      <c r="K269"/>
      <c r="L269"/>
    </row>
    <row r="270" spans="2:12" x14ac:dyDescent="0.2">
      <c r="B270"/>
      <c r="C270"/>
      <c r="D270"/>
      <c r="E270"/>
      <c r="F270"/>
      <c r="G270"/>
      <c r="H270"/>
      <c r="J270"/>
      <c r="K270"/>
      <c r="L270"/>
    </row>
    <row r="271" spans="2:12" x14ac:dyDescent="0.2">
      <c r="B271"/>
      <c r="C271"/>
      <c r="D271"/>
      <c r="E271"/>
      <c r="F271"/>
      <c r="G271"/>
      <c r="H271"/>
      <c r="J271"/>
      <c r="K271"/>
      <c r="L271"/>
    </row>
    <row r="272" spans="2:12" x14ac:dyDescent="0.2">
      <c r="B272"/>
      <c r="C272"/>
      <c r="D272"/>
      <c r="E272"/>
      <c r="F272"/>
      <c r="G272"/>
      <c r="H272"/>
      <c r="J272"/>
      <c r="K272"/>
      <c r="L272"/>
    </row>
    <row r="273" spans="2:12" x14ac:dyDescent="0.2">
      <c r="B273"/>
      <c r="C273"/>
      <c r="D273"/>
      <c r="E273"/>
      <c r="F273"/>
      <c r="G273"/>
      <c r="H273"/>
      <c r="J273"/>
      <c r="K273"/>
      <c r="L273"/>
    </row>
    <row r="274" spans="2:12" x14ac:dyDescent="0.2">
      <c r="B274"/>
      <c r="C274"/>
      <c r="D274"/>
      <c r="E274"/>
      <c r="F274"/>
      <c r="G274"/>
      <c r="H274"/>
      <c r="J274"/>
      <c r="K274"/>
      <c r="L274"/>
    </row>
    <row r="275" spans="2:12" x14ac:dyDescent="0.2">
      <c r="B275"/>
      <c r="C275"/>
      <c r="D275"/>
      <c r="E275"/>
      <c r="F275"/>
      <c r="G275"/>
      <c r="H275"/>
      <c r="J275"/>
      <c r="K275"/>
      <c r="L275"/>
    </row>
    <row r="276" spans="2:12" x14ac:dyDescent="0.2">
      <c r="B276"/>
      <c r="C276"/>
      <c r="D276"/>
      <c r="E276"/>
      <c r="F276"/>
      <c r="G276"/>
      <c r="H276"/>
      <c r="J276"/>
      <c r="K276"/>
      <c r="L276"/>
    </row>
    <row r="277" spans="2:12" x14ac:dyDescent="0.2">
      <c r="B277"/>
      <c r="C277"/>
      <c r="D277"/>
      <c r="E277"/>
      <c r="F277"/>
      <c r="G277"/>
      <c r="H277"/>
      <c r="J277"/>
      <c r="K277"/>
      <c r="L277"/>
    </row>
    <row r="278" spans="2:12" x14ac:dyDescent="0.2">
      <c r="B278"/>
      <c r="C278"/>
      <c r="D278"/>
      <c r="E278"/>
      <c r="F278"/>
      <c r="G278"/>
      <c r="H278"/>
      <c r="J278"/>
      <c r="K278"/>
      <c r="L278"/>
    </row>
    <row r="279" spans="2:12" x14ac:dyDescent="0.2">
      <c r="B279"/>
      <c r="C279"/>
      <c r="D279"/>
      <c r="E279"/>
      <c r="F279"/>
      <c r="G279"/>
      <c r="H279"/>
      <c r="J279"/>
      <c r="K279"/>
      <c r="L279"/>
    </row>
    <row r="280" spans="2:12" x14ac:dyDescent="0.2">
      <c r="B280"/>
      <c r="C280"/>
      <c r="D280"/>
      <c r="E280"/>
      <c r="F280"/>
      <c r="G280"/>
      <c r="H280"/>
      <c r="J280"/>
      <c r="K280"/>
      <c r="L280"/>
    </row>
    <row r="281" spans="2:12" x14ac:dyDescent="0.2">
      <c r="B281"/>
      <c r="C281"/>
      <c r="D281"/>
      <c r="E281"/>
      <c r="F281"/>
      <c r="G281"/>
      <c r="H281"/>
      <c r="J281"/>
      <c r="K281"/>
      <c r="L281"/>
    </row>
    <row r="282" spans="2:12" x14ac:dyDescent="0.2">
      <c r="B282"/>
      <c r="C282"/>
      <c r="D282"/>
      <c r="E282"/>
      <c r="F282"/>
      <c r="G282"/>
      <c r="H282"/>
      <c r="J282"/>
      <c r="K282"/>
      <c r="L282"/>
    </row>
    <row r="283" spans="2:12" x14ac:dyDescent="0.2">
      <c r="B283"/>
      <c r="C283"/>
      <c r="D283"/>
      <c r="E283"/>
      <c r="F283"/>
      <c r="G283"/>
      <c r="H283"/>
      <c r="J283"/>
      <c r="K283"/>
      <c r="L283"/>
    </row>
    <row r="284" spans="2:12" x14ac:dyDescent="0.2">
      <c r="B284"/>
      <c r="C284"/>
      <c r="D284"/>
      <c r="E284"/>
      <c r="F284"/>
      <c r="G284"/>
      <c r="H284"/>
      <c r="J284"/>
      <c r="K284"/>
      <c r="L284"/>
    </row>
    <row r="285" spans="2:12" x14ac:dyDescent="0.2">
      <c r="B285"/>
      <c r="C285"/>
      <c r="D285"/>
      <c r="E285"/>
      <c r="F285"/>
      <c r="G285"/>
      <c r="H285"/>
      <c r="J285"/>
      <c r="K285"/>
      <c r="L285"/>
    </row>
    <row r="286" spans="2:12" x14ac:dyDescent="0.2">
      <c r="B286"/>
      <c r="C286"/>
      <c r="D286"/>
      <c r="E286"/>
      <c r="F286"/>
      <c r="G286"/>
      <c r="H286"/>
      <c r="J286"/>
      <c r="K286"/>
      <c r="L286"/>
    </row>
    <row r="287" spans="2:12" x14ac:dyDescent="0.2">
      <c r="B287"/>
      <c r="C287"/>
      <c r="D287"/>
      <c r="E287"/>
      <c r="F287"/>
      <c r="G287"/>
      <c r="H287"/>
      <c r="J287"/>
      <c r="K287"/>
      <c r="L287"/>
    </row>
    <row r="288" spans="2:12" x14ac:dyDescent="0.2">
      <c r="B288"/>
      <c r="C288"/>
      <c r="D288"/>
      <c r="E288"/>
      <c r="F288"/>
      <c r="G288"/>
      <c r="H288"/>
      <c r="J288"/>
      <c r="K288"/>
      <c r="L288"/>
    </row>
    <row r="289" spans="2:12" x14ac:dyDescent="0.2">
      <c r="B289"/>
      <c r="C289"/>
      <c r="D289"/>
      <c r="E289"/>
      <c r="F289"/>
      <c r="G289"/>
      <c r="H289"/>
      <c r="J289"/>
      <c r="K289"/>
      <c r="L289"/>
    </row>
    <row r="290" spans="2:12" x14ac:dyDescent="0.2">
      <c r="B290"/>
      <c r="C290"/>
      <c r="D290"/>
      <c r="E290"/>
      <c r="F290"/>
      <c r="G290"/>
      <c r="H290"/>
      <c r="J290"/>
      <c r="K290"/>
      <c r="L290"/>
    </row>
    <row r="291" spans="2:12" x14ac:dyDescent="0.2">
      <c r="B291"/>
      <c r="C291"/>
      <c r="D291"/>
      <c r="E291"/>
      <c r="F291"/>
      <c r="G291"/>
      <c r="H291"/>
      <c r="J291"/>
      <c r="K291"/>
      <c r="L291"/>
    </row>
    <row r="292" spans="2:12" x14ac:dyDescent="0.2">
      <c r="B292"/>
      <c r="C292"/>
      <c r="D292"/>
      <c r="E292"/>
      <c r="F292"/>
      <c r="G292"/>
      <c r="H292"/>
      <c r="J292"/>
      <c r="K292"/>
      <c r="L292"/>
    </row>
    <row r="293" spans="2:12" x14ac:dyDescent="0.2">
      <c r="B293"/>
      <c r="C293"/>
      <c r="D293"/>
      <c r="E293"/>
      <c r="F293"/>
      <c r="G293"/>
      <c r="H293"/>
      <c r="J293"/>
      <c r="K293"/>
      <c r="L293"/>
    </row>
    <row r="294" spans="2:12" x14ac:dyDescent="0.2">
      <c r="B294"/>
      <c r="C294"/>
      <c r="D294"/>
      <c r="E294"/>
      <c r="F294"/>
      <c r="G294"/>
      <c r="H294"/>
      <c r="J294"/>
      <c r="K294"/>
      <c r="L294"/>
    </row>
    <row r="295" spans="2:12" x14ac:dyDescent="0.2">
      <c r="B295"/>
      <c r="C295"/>
      <c r="D295"/>
      <c r="E295"/>
      <c r="F295"/>
      <c r="G295"/>
      <c r="H295"/>
      <c r="J295"/>
      <c r="K295"/>
      <c r="L295"/>
    </row>
    <row r="296" spans="2:12" x14ac:dyDescent="0.2">
      <c r="B296"/>
      <c r="C296"/>
      <c r="D296"/>
      <c r="E296"/>
      <c r="F296"/>
      <c r="G296"/>
      <c r="H296"/>
      <c r="J296"/>
      <c r="K296"/>
      <c r="L296"/>
    </row>
    <row r="297" spans="2:12" x14ac:dyDescent="0.2">
      <c r="B297"/>
      <c r="C297"/>
      <c r="D297"/>
      <c r="E297"/>
      <c r="F297"/>
      <c r="G297"/>
      <c r="H297"/>
      <c r="J297"/>
      <c r="K297"/>
      <c r="L297"/>
    </row>
    <row r="298" spans="2:12" x14ac:dyDescent="0.2">
      <c r="B298"/>
      <c r="C298"/>
      <c r="D298"/>
      <c r="E298"/>
      <c r="F298"/>
      <c r="G298"/>
      <c r="H298"/>
      <c r="J298"/>
      <c r="K298"/>
      <c r="L298"/>
    </row>
    <row r="299" spans="2:12" x14ac:dyDescent="0.2">
      <c r="B299"/>
      <c r="C299"/>
      <c r="D299"/>
      <c r="E299"/>
      <c r="F299"/>
      <c r="G299"/>
      <c r="H299"/>
      <c r="J299"/>
      <c r="K299"/>
      <c r="L299"/>
    </row>
    <row r="300" spans="2:12" x14ac:dyDescent="0.2">
      <c r="B300"/>
      <c r="C300"/>
      <c r="D300"/>
      <c r="E300"/>
      <c r="F300"/>
      <c r="G300"/>
      <c r="H300"/>
      <c r="J300"/>
      <c r="K300"/>
      <c r="L300"/>
    </row>
    <row r="301" spans="2:12" x14ac:dyDescent="0.2">
      <c r="B301"/>
      <c r="C301"/>
      <c r="D301"/>
      <c r="E301"/>
      <c r="F301"/>
      <c r="G301"/>
      <c r="H301"/>
      <c r="J301"/>
      <c r="K301"/>
      <c r="L301"/>
    </row>
    <row r="302" spans="2:12" x14ac:dyDescent="0.2">
      <c r="B302"/>
      <c r="C302"/>
      <c r="D302"/>
      <c r="E302"/>
      <c r="F302"/>
      <c r="G302"/>
      <c r="H302"/>
      <c r="J302"/>
      <c r="K302"/>
      <c r="L302"/>
    </row>
    <row r="303" spans="2:12" x14ac:dyDescent="0.2">
      <c r="B303"/>
      <c r="C303"/>
      <c r="D303"/>
      <c r="E303"/>
      <c r="F303"/>
      <c r="G303"/>
      <c r="H303"/>
      <c r="J303"/>
      <c r="K303"/>
      <c r="L303"/>
    </row>
    <row r="304" spans="2:12" x14ac:dyDescent="0.2">
      <c r="B304"/>
      <c r="C304"/>
      <c r="D304"/>
      <c r="E304"/>
      <c r="F304"/>
      <c r="G304"/>
      <c r="H304"/>
      <c r="J304"/>
      <c r="K304"/>
      <c r="L304"/>
    </row>
    <row r="305" spans="2:12" x14ac:dyDescent="0.2">
      <c r="B305"/>
      <c r="C305"/>
      <c r="D305"/>
      <c r="E305"/>
      <c r="F305"/>
      <c r="G305"/>
      <c r="H305"/>
      <c r="J305"/>
      <c r="K305"/>
      <c r="L305"/>
    </row>
    <row r="306" spans="2:12" x14ac:dyDescent="0.2">
      <c r="B306"/>
      <c r="C306"/>
      <c r="D306"/>
      <c r="E306"/>
      <c r="F306"/>
      <c r="G306"/>
      <c r="H306"/>
      <c r="J306"/>
      <c r="K306"/>
      <c r="L306"/>
    </row>
    <row r="307" spans="2:12" x14ac:dyDescent="0.2">
      <c r="B307"/>
      <c r="C307"/>
      <c r="D307"/>
      <c r="E307"/>
      <c r="F307"/>
      <c r="G307"/>
      <c r="H307"/>
      <c r="J307"/>
      <c r="K307"/>
      <c r="L307"/>
    </row>
    <row r="308" spans="2:12" x14ac:dyDescent="0.2">
      <c r="B308"/>
      <c r="C308"/>
      <c r="D308"/>
      <c r="E308"/>
      <c r="F308"/>
      <c r="G308"/>
      <c r="H308"/>
      <c r="J308"/>
      <c r="K308"/>
      <c r="L308"/>
    </row>
    <row r="309" spans="2:12" x14ac:dyDescent="0.2">
      <c r="B309"/>
      <c r="C309"/>
      <c r="D309"/>
      <c r="E309"/>
      <c r="F309"/>
      <c r="G309"/>
      <c r="H309"/>
      <c r="J309"/>
      <c r="K309"/>
      <c r="L309"/>
    </row>
    <row r="310" spans="2:12" x14ac:dyDescent="0.2">
      <c r="B310"/>
      <c r="C310"/>
      <c r="D310"/>
      <c r="E310"/>
      <c r="F310"/>
      <c r="G310"/>
      <c r="H310"/>
      <c r="J310"/>
      <c r="K310"/>
      <c r="L310"/>
    </row>
    <row r="311" spans="2:12" x14ac:dyDescent="0.2">
      <c r="B311"/>
      <c r="C311"/>
      <c r="D311"/>
      <c r="E311"/>
      <c r="F311"/>
      <c r="G311"/>
      <c r="H311"/>
      <c r="J311"/>
      <c r="K311"/>
      <c r="L311"/>
    </row>
    <row r="312" spans="2:12" x14ac:dyDescent="0.2">
      <c r="B312"/>
      <c r="C312"/>
      <c r="D312"/>
      <c r="E312"/>
      <c r="F312"/>
      <c r="G312"/>
      <c r="H312"/>
      <c r="J312"/>
      <c r="K312"/>
      <c r="L312"/>
    </row>
    <row r="313" spans="2:12" x14ac:dyDescent="0.2">
      <c r="B313"/>
      <c r="C313"/>
      <c r="D313"/>
      <c r="E313"/>
      <c r="F313"/>
      <c r="G313"/>
      <c r="H313"/>
      <c r="J313"/>
      <c r="K313"/>
      <c r="L313"/>
    </row>
    <row r="314" spans="2:12" x14ac:dyDescent="0.2">
      <c r="B314"/>
      <c r="C314"/>
      <c r="D314"/>
      <c r="E314"/>
      <c r="F314"/>
      <c r="G314"/>
      <c r="H314"/>
      <c r="J314"/>
      <c r="K314"/>
      <c r="L314"/>
    </row>
    <row r="315" spans="2:12" x14ac:dyDescent="0.2">
      <c r="B315"/>
      <c r="C315"/>
      <c r="D315"/>
      <c r="E315"/>
      <c r="F315"/>
      <c r="G315"/>
      <c r="H315"/>
      <c r="J315"/>
      <c r="K315"/>
      <c r="L315"/>
    </row>
    <row r="316" spans="2:12" x14ac:dyDescent="0.2">
      <c r="B316"/>
      <c r="C316"/>
      <c r="D316"/>
      <c r="E316"/>
      <c r="F316"/>
      <c r="G316"/>
      <c r="H316"/>
      <c r="J316"/>
      <c r="K316"/>
      <c r="L316"/>
    </row>
    <row r="317" spans="2:12" x14ac:dyDescent="0.2">
      <c r="B317"/>
      <c r="C317"/>
      <c r="D317"/>
      <c r="E317"/>
      <c r="F317"/>
      <c r="G317"/>
      <c r="H317"/>
      <c r="J317"/>
      <c r="K317"/>
      <c r="L317"/>
    </row>
    <row r="318" spans="2:12" x14ac:dyDescent="0.2">
      <c r="B318"/>
      <c r="C318"/>
      <c r="D318"/>
      <c r="E318"/>
      <c r="F318"/>
      <c r="G318"/>
      <c r="H318"/>
      <c r="J318"/>
      <c r="K318"/>
      <c r="L318"/>
    </row>
    <row r="319" spans="2:12" x14ac:dyDescent="0.2">
      <c r="B319"/>
      <c r="C319"/>
      <c r="D319"/>
      <c r="E319"/>
      <c r="F319"/>
      <c r="G319"/>
      <c r="H319"/>
      <c r="J319"/>
      <c r="K319"/>
      <c r="L319"/>
    </row>
    <row r="320" spans="2:12" x14ac:dyDescent="0.2">
      <c r="B320"/>
      <c r="C320"/>
      <c r="D320"/>
      <c r="E320"/>
      <c r="F320"/>
      <c r="G320"/>
      <c r="H320"/>
      <c r="J320"/>
      <c r="K320"/>
      <c r="L320"/>
    </row>
    <row r="321" spans="2:12" x14ac:dyDescent="0.2">
      <c r="B321"/>
      <c r="C321"/>
      <c r="D321"/>
      <c r="E321"/>
      <c r="F321"/>
      <c r="G321"/>
      <c r="H321"/>
      <c r="J321"/>
      <c r="K321"/>
      <c r="L321"/>
    </row>
    <row r="322" spans="2:12" x14ac:dyDescent="0.2">
      <c r="B322"/>
      <c r="C322"/>
      <c r="D322"/>
      <c r="E322"/>
      <c r="F322"/>
      <c r="G322"/>
      <c r="H322"/>
      <c r="J322"/>
      <c r="K322"/>
      <c r="L322"/>
    </row>
    <row r="323" spans="2:12" x14ac:dyDescent="0.2">
      <c r="B323"/>
      <c r="C323"/>
      <c r="D323"/>
      <c r="E323"/>
      <c r="F323"/>
      <c r="G323"/>
      <c r="H323"/>
      <c r="J323"/>
      <c r="K323"/>
      <c r="L323"/>
    </row>
    <row r="324" spans="2:12" x14ac:dyDescent="0.2">
      <c r="B324"/>
      <c r="C324"/>
      <c r="D324"/>
      <c r="E324"/>
      <c r="F324"/>
      <c r="G324"/>
      <c r="H324"/>
      <c r="J324"/>
      <c r="K324"/>
      <c r="L324"/>
    </row>
    <row r="325" spans="2:12" x14ac:dyDescent="0.2">
      <c r="B325"/>
      <c r="C325"/>
      <c r="D325"/>
      <c r="E325"/>
      <c r="F325"/>
      <c r="G325"/>
      <c r="H325"/>
      <c r="J325"/>
      <c r="K325"/>
      <c r="L325"/>
    </row>
    <row r="326" spans="2:12" x14ac:dyDescent="0.2">
      <c r="B326"/>
      <c r="C326"/>
      <c r="D326"/>
      <c r="E326"/>
      <c r="F326"/>
      <c r="G326"/>
      <c r="H326"/>
      <c r="J326"/>
      <c r="K326"/>
      <c r="L326"/>
    </row>
    <row r="327" spans="2:12" x14ac:dyDescent="0.2">
      <c r="B327"/>
      <c r="C327"/>
      <c r="D327"/>
      <c r="E327"/>
      <c r="F327"/>
      <c r="G327"/>
      <c r="H327"/>
      <c r="J327"/>
      <c r="K327"/>
      <c r="L327"/>
    </row>
    <row r="328" spans="2:12" x14ac:dyDescent="0.2">
      <c r="B328"/>
      <c r="C328"/>
      <c r="D328"/>
      <c r="E328"/>
      <c r="F328"/>
      <c r="G328"/>
      <c r="H328"/>
      <c r="J328"/>
      <c r="K328"/>
      <c r="L328"/>
    </row>
    <row r="329" spans="2:12" x14ac:dyDescent="0.2">
      <c r="B329"/>
      <c r="C329"/>
      <c r="D329"/>
      <c r="E329"/>
      <c r="F329"/>
      <c r="G329"/>
      <c r="H329"/>
      <c r="J329"/>
      <c r="K329"/>
      <c r="L329"/>
    </row>
    <row r="330" spans="2:12" x14ac:dyDescent="0.2">
      <c r="B330"/>
      <c r="C330"/>
      <c r="D330"/>
      <c r="E330"/>
      <c r="F330"/>
      <c r="G330"/>
      <c r="H330"/>
      <c r="J330"/>
      <c r="K330"/>
      <c r="L330"/>
    </row>
    <row r="331" spans="2:12" x14ac:dyDescent="0.2">
      <c r="B331"/>
      <c r="C331"/>
      <c r="D331"/>
      <c r="E331"/>
      <c r="F331"/>
      <c r="G331"/>
      <c r="H331"/>
      <c r="J331"/>
      <c r="K331"/>
      <c r="L331"/>
    </row>
    <row r="332" spans="2:12" x14ac:dyDescent="0.2">
      <c r="B332"/>
      <c r="C332"/>
      <c r="D332"/>
      <c r="E332"/>
      <c r="F332"/>
      <c r="G332"/>
      <c r="H332"/>
      <c r="J332"/>
      <c r="K332"/>
      <c r="L332"/>
    </row>
    <row r="333" spans="2:12" x14ac:dyDescent="0.2">
      <c r="B333"/>
      <c r="C333"/>
      <c r="D333"/>
      <c r="E333"/>
      <c r="F333"/>
      <c r="G333"/>
      <c r="H333"/>
      <c r="J333"/>
      <c r="K333"/>
      <c r="L333"/>
    </row>
    <row r="334" spans="2:12" x14ac:dyDescent="0.2">
      <c r="B334"/>
      <c r="C334"/>
      <c r="D334"/>
      <c r="E334"/>
      <c r="F334"/>
      <c r="G334"/>
      <c r="H334"/>
      <c r="J334"/>
      <c r="K334"/>
      <c r="L334"/>
    </row>
    <row r="335" spans="2:12" x14ac:dyDescent="0.2">
      <c r="B335"/>
      <c r="C335"/>
      <c r="D335"/>
      <c r="E335"/>
      <c r="F335"/>
      <c r="G335"/>
      <c r="H335"/>
      <c r="J335"/>
      <c r="K335"/>
      <c r="L335"/>
    </row>
    <row r="336" spans="2:12" x14ac:dyDescent="0.2">
      <c r="B336"/>
      <c r="C336"/>
      <c r="D336"/>
      <c r="E336"/>
      <c r="F336"/>
      <c r="G336"/>
      <c r="H336"/>
      <c r="J336"/>
      <c r="K336"/>
      <c r="L336"/>
    </row>
    <row r="337" spans="2:12" x14ac:dyDescent="0.2">
      <c r="B337"/>
      <c r="C337"/>
      <c r="D337"/>
      <c r="E337"/>
      <c r="F337"/>
      <c r="G337"/>
      <c r="H337"/>
      <c r="J337"/>
      <c r="K337"/>
      <c r="L337"/>
    </row>
    <row r="338" spans="2:12" x14ac:dyDescent="0.2">
      <c r="B338"/>
      <c r="C338"/>
      <c r="D338"/>
      <c r="E338"/>
      <c r="F338"/>
      <c r="G338"/>
      <c r="H338"/>
      <c r="J338"/>
      <c r="K338"/>
      <c r="L338"/>
    </row>
    <row r="339" spans="2:12" x14ac:dyDescent="0.2">
      <c r="B339"/>
      <c r="C339"/>
      <c r="D339"/>
      <c r="E339"/>
      <c r="F339"/>
      <c r="G339"/>
      <c r="H339"/>
      <c r="J339"/>
      <c r="K339"/>
      <c r="L339"/>
    </row>
    <row r="340" spans="2:12" x14ac:dyDescent="0.2">
      <c r="B340"/>
      <c r="C340"/>
      <c r="D340"/>
      <c r="E340"/>
      <c r="F340"/>
      <c r="G340"/>
      <c r="H340"/>
      <c r="J340"/>
      <c r="K340"/>
      <c r="L340"/>
    </row>
    <row r="341" spans="2:12" x14ac:dyDescent="0.2">
      <c r="B341"/>
      <c r="C341"/>
      <c r="D341"/>
      <c r="E341"/>
      <c r="F341"/>
      <c r="G341"/>
      <c r="H341"/>
      <c r="J341"/>
      <c r="K341"/>
      <c r="L341"/>
    </row>
    <row r="342" spans="2:12" x14ac:dyDescent="0.2">
      <c r="B342"/>
      <c r="C342"/>
      <c r="D342"/>
      <c r="E342"/>
      <c r="F342"/>
      <c r="G342"/>
      <c r="H342"/>
      <c r="J342"/>
      <c r="K342"/>
      <c r="L342"/>
    </row>
    <row r="343" spans="2:12" x14ac:dyDescent="0.2">
      <c r="B343"/>
      <c r="C343"/>
      <c r="D343"/>
      <c r="E343"/>
      <c r="F343"/>
      <c r="G343"/>
      <c r="H343"/>
      <c r="J343"/>
      <c r="K343"/>
      <c r="L343"/>
    </row>
    <row r="344" spans="2:12" x14ac:dyDescent="0.2">
      <c r="B344"/>
      <c r="C344"/>
      <c r="D344"/>
      <c r="E344"/>
      <c r="F344"/>
      <c r="G344"/>
      <c r="H344"/>
      <c r="J344"/>
      <c r="K344"/>
      <c r="L344"/>
    </row>
    <row r="345" spans="2:12" x14ac:dyDescent="0.2">
      <c r="B345"/>
      <c r="C345"/>
      <c r="D345"/>
      <c r="E345"/>
      <c r="F345"/>
      <c r="G345"/>
      <c r="H345"/>
      <c r="J345"/>
      <c r="K345"/>
      <c r="L345"/>
    </row>
    <row r="346" spans="2:12" x14ac:dyDescent="0.2">
      <c r="B346"/>
      <c r="C346"/>
      <c r="D346"/>
      <c r="E346"/>
      <c r="F346"/>
      <c r="G346"/>
      <c r="H346"/>
      <c r="J346"/>
      <c r="K346"/>
      <c r="L346"/>
    </row>
    <row r="347" spans="2:12" x14ac:dyDescent="0.2">
      <c r="B347"/>
      <c r="C347"/>
      <c r="D347"/>
      <c r="E347"/>
      <c r="F347"/>
      <c r="G347"/>
      <c r="H347"/>
      <c r="J347"/>
      <c r="K347"/>
      <c r="L347"/>
    </row>
    <row r="348" spans="2:12" x14ac:dyDescent="0.2">
      <c r="B348"/>
      <c r="C348"/>
      <c r="D348"/>
      <c r="E348"/>
      <c r="F348"/>
      <c r="G348"/>
      <c r="H348"/>
      <c r="J348"/>
      <c r="K348"/>
      <c r="L348"/>
    </row>
    <row r="349" spans="2:12" x14ac:dyDescent="0.2">
      <c r="B349"/>
      <c r="C349"/>
      <c r="D349"/>
      <c r="E349"/>
      <c r="F349"/>
      <c r="G349"/>
      <c r="H349"/>
      <c r="J349"/>
      <c r="K349"/>
      <c r="L349"/>
    </row>
    <row r="350" spans="2:12" x14ac:dyDescent="0.2">
      <c r="B350"/>
      <c r="C350"/>
      <c r="D350"/>
      <c r="E350"/>
      <c r="F350"/>
      <c r="G350"/>
      <c r="H350"/>
      <c r="J350"/>
      <c r="K350"/>
      <c r="L350"/>
    </row>
    <row r="351" spans="2:12" x14ac:dyDescent="0.2">
      <c r="B351"/>
      <c r="C351"/>
      <c r="D351"/>
      <c r="E351"/>
      <c r="F351"/>
      <c r="G351"/>
      <c r="H351"/>
      <c r="J351"/>
      <c r="K351"/>
      <c r="L351"/>
    </row>
    <row r="352" spans="2:12" x14ac:dyDescent="0.2">
      <c r="B352"/>
      <c r="C352"/>
      <c r="D352"/>
      <c r="E352"/>
      <c r="F352"/>
      <c r="G352"/>
      <c r="H352"/>
      <c r="J352"/>
      <c r="K352"/>
      <c r="L352"/>
    </row>
    <row r="353" spans="2:12" x14ac:dyDescent="0.2">
      <c r="B353"/>
      <c r="C353"/>
      <c r="D353"/>
      <c r="E353"/>
      <c r="F353"/>
      <c r="G353"/>
      <c r="H353"/>
      <c r="J353"/>
      <c r="K353"/>
      <c r="L353"/>
    </row>
    <row r="354" spans="2:12" x14ac:dyDescent="0.2">
      <c r="B354"/>
      <c r="C354"/>
      <c r="D354"/>
      <c r="E354"/>
      <c r="F354"/>
      <c r="G354"/>
      <c r="H354"/>
      <c r="J354"/>
      <c r="K354"/>
      <c r="L354"/>
    </row>
    <row r="355" spans="2:12" x14ac:dyDescent="0.2">
      <c r="B355"/>
      <c r="C355"/>
      <c r="D355"/>
      <c r="E355"/>
      <c r="F355"/>
      <c r="G355"/>
      <c r="H355"/>
      <c r="J355"/>
      <c r="K355"/>
      <c r="L355"/>
    </row>
    <row r="356" spans="2:12" x14ac:dyDescent="0.2">
      <c r="B356"/>
      <c r="C356"/>
      <c r="D356"/>
      <c r="E356"/>
      <c r="F356"/>
      <c r="G356"/>
      <c r="H356"/>
      <c r="J356"/>
      <c r="K356"/>
      <c r="L356"/>
    </row>
    <row r="357" spans="2:12" x14ac:dyDescent="0.2">
      <c r="B357"/>
      <c r="C357"/>
      <c r="D357"/>
      <c r="E357"/>
      <c r="F357"/>
      <c r="G357"/>
      <c r="H357"/>
      <c r="J357"/>
      <c r="K357"/>
      <c r="L357"/>
    </row>
    <row r="358" spans="2:12" x14ac:dyDescent="0.2">
      <c r="B358"/>
      <c r="C358"/>
      <c r="D358"/>
      <c r="E358"/>
      <c r="F358"/>
      <c r="G358"/>
      <c r="H358"/>
      <c r="J358"/>
      <c r="K358"/>
      <c r="L358"/>
    </row>
    <row r="359" spans="2:12" x14ac:dyDescent="0.2">
      <c r="B359"/>
      <c r="C359"/>
      <c r="D359"/>
      <c r="E359"/>
      <c r="F359"/>
      <c r="G359"/>
      <c r="H359"/>
      <c r="J359"/>
      <c r="K359"/>
      <c r="L359"/>
    </row>
    <row r="360" spans="2:12" x14ac:dyDescent="0.2">
      <c r="B360"/>
      <c r="C360"/>
      <c r="D360"/>
      <c r="E360"/>
      <c r="F360"/>
      <c r="G360"/>
      <c r="H360"/>
      <c r="J360"/>
      <c r="K360"/>
      <c r="L360"/>
    </row>
    <row r="361" spans="2:12" x14ac:dyDescent="0.2">
      <c r="B361"/>
      <c r="C361"/>
      <c r="D361"/>
      <c r="E361"/>
      <c r="F361"/>
      <c r="G361"/>
      <c r="H361"/>
      <c r="J361"/>
      <c r="K361"/>
      <c r="L361"/>
    </row>
    <row r="362" spans="2:12" x14ac:dyDescent="0.2">
      <c r="B362"/>
      <c r="C362"/>
      <c r="D362"/>
      <c r="E362"/>
      <c r="F362"/>
      <c r="G362"/>
      <c r="H362"/>
      <c r="J362"/>
      <c r="K362"/>
      <c r="L362"/>
    </row>
    <row r="363" spans="2:12" x14ac:dyDescent="0.2">
      <c r="B363"/>
      <c r="C363"/>
      <c r="D363"/>
      <c r="E363"/>
      <c r="F363"/>
      <c r="G363"/>
      <c r="H363"/>
      <c r="J363"/>
      <c r="K363"/>
      <c r="L363"/>
    </row>
    <row r="364" spans="2:12" x14ac:dyDescent="0.2">
      <c r="B364"/>
      <c r="C364"/>
      <c r="D364"/>
      <c r="E364"/>
      <c r="F364"/>
      <c r="G364"/>
      <c r="H364"/>
      <c r="J364"/>
      <c r="K364"/>
      <c r="L364"/>
    </row>
    <row r="365" spans="2:12" x14ac:dyDescent="0.2">
      <c r="B365"/>
      <c r="C365"/>
      <c r="D365"/>
      <c r="E365"/>
      <c r="F365"/>
      <c r="G365"/>
      <c r="H365"/>
      <c r="J365"/>
      <c r="K365"/>
      <c r="L365"/>
    </row>
    <row r="366" spans="2:12" x14ac:dyDescent="0.2">
      <c r="B366"/>
      <c r="C366"/>
      <c r="D366"/>
      <c r="E366"/>
      <c r="F366"/>
      <c r="G366"/>
      <c r="H366"/>
      <c r="J366"/>
      <c r="K366"/>
      <c r="L366"/>
    </row>
    <row r="367" spans="2:12" x14ac:dyDescent="0.2">
      <c r="B367"/>
      <c r="C367"/>
      <c r="D367"/>
      <c r="E367"/>
      <c r="F367"/>
      <c r="G367"/>
      <c r="H367"/>
      <c r="J367"/>
      <c r="K367"/>
      <c r="L367"/>
    </row>
    <row r="368" spans="2:12" x14ac:dyDescent="0.2">
      <c r="B368"/>
      <c r="C368"/>
      <c r="D368"/>
      <c r="E368"/>
      <c r="F368"/>
      <c r="G368"/>
      <c r="H368"/>
      <c r="J368"/>
      <c r="K368"/>
      <c r="L368"/>
    </row>
    <row r="369" spans="2:12" x14ac:dyDescent="0.2">
      <c r="B369"/>
      <c r="C369"/>
      <c r="D369"/>
      <c r="E369"/>
      <c r="F369"/>
      <c r="G369"/>
      <c r="H369"/>
      <c r="J369"/>
      <c r="K369"/>
      <c r="L369"/>
    </row>
    <row r="370" spans="2:12" x14ac:dyDescent="0.2">
      <c r="B370"/>
      <c r="C370"/>
      <c r="D370"/>
      <c r="E370"/>
      <c r="F370"/>
      <c r="G370"/>
      <c r="H370"/>
      <c r="J370"/>
      <c r="K370"/>
      <c r="L370"/>
    </row>
    <row r="371" spans="2:12" x14ac:dyDescent="0.2">
      <c r="B371"/>
      <c r="C371"/>
      <c r="D371"/>
      <c r="E371"/>
      <c r="F371"/>
      <c r="G371"/>
      <c r="H371"/>
      <c r="J371"/>
      <c r="K371"/>
      <c r="L371"/>
    </row>
    <row r="372" spans="2:12" x14ac:dyDescent="0.2">
      <c r="B372"/>
      <c r="C372"/>
      <c r="D372"/>
      <c r="E372"/>
      <c r="F372"/>
      <c r="G372"/>
      <c r="H372"/>
      <c r="J372"/>
      <c r="K372"/>
      <c r="L372"/>
    </row>
    <row r="373" spans="2:12" x14ac:dyDescent="0.2">
      <c r="B373"/>
      <c r="C373"/>
      <c r="D373"/>
      <c r="E373"/>
      <c r="F373"/>
      <c r="G373"/>
      <c r="H373"/>
      <c r="J373"/>
      <c r="K373"/>
      <c r="L373"/>
    </row>
    <row r="374" spans="2:12" x14ac:dyDescent="0.2">
      <c r="B374"/>
      <c r="C374"/>
      <c r="D374"/>
      <c r="E374"/>
      <c r="F374"/>
      <c r="G374"/>
      <c r="H374"/>
      <c r="J374"/>
      <c r="K374"/>
      <c r="L374"/>
    </row>
    <row r="375" spans="2:12" x14ac:dyDescent="0.2">
      <c r="B375"/>
      <c r="C375"/>
      <c r="D375"/>
      <c r="E375"/>
      <c r="F375"/>
      <c r="G375"/>
      <c r="H375"/>
      <c r="J375"/>
      <c r="K375"/>
      <c r="L375"/>
    </row>
    <row r="376" spans="2:12" x14ac:dyDescent="0.2">
      <c r="B376"/>
      <c r="C376"/>
      <c r="D376"/>
      <c r="E376"/>
      <c r="F376"/>
      <c r="G376"/>
      <c r="H376"/>
      <c r="J376"/>
      <c r="K376"/>
      <c r="L376"/>
    </row>
    <row r="377" spans="2:12" x14ac:dyDescent="0.2">
      <c r="B377"/>
      <c r="C377"/>
      <c r="D377"/>
      <c r="E377"/>
      <c r="F377"/>
      <c r="G377"/>
      <c r="H377"/>
      <c r="J377"/>
      <c r="K377"/>
      <c r="L377"/>
    </row>
    <row r="378" spans="2:12" x14ac:dyDescent="0.2">
      <c r="B378"/>
      <c r="C378"/>
      <c r="D378"/>
      <c r="E378"/>
      <c r="F378"/>
      <c r="G378"/>
      <c r="H378"/>
      <c r="J378"/>
      <c r="K378"/>
      <c r="L378"/>
    </row>
    <row r="379" spans="2:12" x14ac:dyDescent="0.2">
      <c r="B379"/>
      <c r="C379"/>
      <c r="D379"/>
      <c r="E379"/>
      <c r="F379"/>
      <c r="G379"/>
      <c r="H379"/>
      <c r="J379"/>
      <c r="K379"/>
      <c r="L379"/>
    </row>
    <row r="380" spans="2:12" x14ac:dyDescent="0.2">
      <c r="B380"/>
      <c r="C380"/>
      <c r="D380"/>
      <c r="E380"/>
      <c r="F380"/>
      <c r="G380"/>
      <c r="H380"/>
      <c r="J380"/>
      <c r="K380"/>
      <c r="L380"/>
    </row>
    <row r="381" spans="2:12" x14ac:dyDescent="0.2">
      <c r="B381"/>
      <c r="C381"/>
      <c r="D381"/>
      <c r="E381"/>
      <c r="F381"/>
      <c r="G381"/>
      <c r="H381"/>
      <c r="J381"/>
      <c r="K381"/>
      <c r="L381"/>
    </row>
    <row r="382" spans="2:12" x14ac:dyDescent="0.2">
      <c r="B382"/>
      <c r="C382"/>
      <c r="D382"/>
      <c r="E382"/>
      <c r="F382"/>
      <c r="G382"/>
      <c r="H382"/>
      <c r="J382"/>
      <c r="K382"/>
      <c r="L382"/>
    </row>
    <row r="383" spans="2:12" x14ac:dyDescent="0.2">
      <c r="B383"/>
      <c r="C383"/>
      <c r="D383"/>
      <c r="E383"/>
      <c r="F383"/>
      <c r="G383"/>
      <c r="H383"/>
      <c r="J383"/>
      <c r="K383"/>
      <c r="L383"/>
    </row>
    <row r="384" spans="2:12" x14ac:dyDescent="0.2">
      <c r="B384"/>
      <c r="C384"/>
      <c r="D384"/>
      <c r="E384"/>
      <c r="F384"/>
      <c r="G384"/>
      <c r="H384"/>
      <c r="J384"/>
      <c r="K384"/>
      <c r="L384"/>
    </row>
    <row r="385" spans="2:12" x14ac:dyDescent="0.2">
      <c r="B385"/>
      <c r="C385"/>
      <c r="D385"/>
      <c r="E385"/>
      <c r="F385"/>
      <c r="G385"/>
      <c r="H385"/>
      <c r="J385"/>
      <c r="K385"/>
      <c r="L385"/>
    </row>
    <row r="386" spans="2:12" x14ac:dyDescent="0.2">
      <c r="B386"/>
      <c r="C386"/>
      <c r="D386"/>
      <c r="E386"/>
      <c r="F386"/>
      <c r="G386"/>
      <c r="H386"/>
      <c r="J386"/>
      <c r="K386"/>
      <c r="L386"/>
    </row>
    <row r="387" spans="2:12" x14ac:dyDescent="0.2">
      <c r="B387"/>
      <c r="C387"/>
      <c r="D387"/>
      <c r="E387"/>
      <c r="F387"/>
      <c r="G387"/>
      <c r="H387"/>
      <c r="J387"/>
      <c r="K387"/>
      <c r="L387"/>
    </row>
    <row r="388" spans="2:12" x14ac:dyDescent="0.2">
      <c r="B388"/>
      <c r="C388"/>
      <c r="D388"/>
      <c r="E388"/>
      <c r="F388"/>
      <c r="G388"/>
      <c r="H388"/>
      <c r="J388"/>
      <c r="K388"/>
      <c r="L388"/>
    </row>
    <row r="389" spans="2:12" x14ac:dyDescent="0.2">
      <c r="B389"/>
      <c r="C389"/>
      <c r="D389"/>
      <c r="E389"/>
      <c r="F389"/>
      <c r="G389"/>
      <c r="H389"/>
      <c r="J389"/>
      <c r="K389"/>
      <c r="L389"/>
    </row>
    <row r="390" spans="2:12" x14ac:dyDescent="0.2">
      <c r="B390"/>
      <c r="C390"/>
      <c r="D390"/>
      <c r="E390"/>
      <c r="F390"/>
      <c r="G390"/>
      <c r="H390"/>
      <c r="J390"/>
      <c r="K390"/>
      <c r="L390"/>
    </row>
    <row r="391" spans="2:12" x14ac:dyDescent="0.2">
      <c r="B391"/>
      <c r="C391"/>
      <c r="D391"/>
      <c r="E391"/>
      <c r="F391"/>
      <c r="G391"/>
      <c r="H391"/>
      <c r="J391"/>
      <c r="K391"/>
      <c r="L391"/>
    </row>
    <row r="392" spans="2:12" x14ac:dyDescent="0.2">
      <c r="B392"/>
      <c r="C392"/>
      <c r="D392"/>
      <c r="E392"/>
      <c r="F392"/>
      <c r="G392"/>
      <c r="H392"/>
      <c r="J392"/>
      <c r="K392"/>
      <c r="L392"/>
    </row>
    <row r="393" spans="2:12" x14ac:dyDescent="0.2">
      <c r="B393"/>
      <c r="C393"/>
      <c r="D393"/>
      <c r="E393"/>
      <c r="F393"/>
      <c r="G393"/>
      <c r="H393"/>
      <c r="J393"/>
      <c r="K393"/>
      <c r="L393"/>
    </row>
    <row r="394" spans="2:12" x14ac:dyDescent="0.2">
      <c r="B394"/>
      <c r="C394"/>
      <c r="D394"/>
      <c r="E394"/>
      <c r="F394"/>
      <c r="G394"/>
      <c r="H394"/>
      <c r="J394"/>
      <c r="K394"/>
      <c r="L394"/>
    </row>
    <row r="395" spans="2:12" x14ac:dyDescent="0.2">
      <c r="B395"/>
      <c r="C395"/>
      <c r="D395"/>
      <c r="E395"/>
      <c r="F395"/>
      <c r="G395"/>
      <c r="H395"/>
      <c r="J395"/>
      <c r="K395"/>
      <c r="L395"/>
    </row>
    <row r="396" spans="2:12" x14ac:dyDescent="0.2">
      <c r="B396"/>
      <c r="C396"/>
      <c r="D396"/>
      <c r="E396"/>
      <c r="F396"/>
      <c r="G396"/>
      <c r="H396"/>
      <c r="J396"/>
      <c r="K396"/>
      <c r="L396"/>
    </row>
    <row r="397" spans="2:12" x14ac:dyDescent="0.2">
      <c r="B397"/>
      <c r="C397"/>
      <c r="D397"/>
      <c r="E397"/>
      <c r="F397"/>
      <c r="G397"/>
      <c r="H397"/>
      <c r="J397"/>
      <c r="K397"/>
      <c r="L397"/>
    </row>
    <row r="398" spans="2:12" x14ac:dyDescent="0.2">
      <c r="B398"/>
      <c r="C398"/>
      <c r="D398"/>
      <c r="E398"/>
      <c r="F398"/>
      <c r="G398"/>
      <c r="H398"/>
      <c r="J398"/>
      <c r="K398"/>
      <c r="L398"/>
    </row>
    <row r="399" spans="2:12" x14ac:dyDescent="0.2">
      <c r="B399"/>
      <c r="C399"/>
      <c r="D399"/>
      <c r="E399"/>
      <c r="F399"/>
      <c r="G399"/>
      <c r="H399"/>
      <c r="J399"/>
      <c r="K399"/>
      <c r="L399"/>
    </row>
    <row r="400" spans="2:12" x14ac:dyDescent="0.2">
      <c r="B400"/>
      <c r="C400"/>
      <c r="D400"/>
      <c r="E400"/>
      <c r="F400"/>
      <c r="G400"/>
      <c r="H400"/>
      <c r="J400"/>
      <c r="K400"/>
      <c r="L400"/>
    </row>
    <row r="401" spans="2:12" x14ac:dyDescent="0.2">
      <c r="B401"/>
      <c r="C401"/>
      <c r="D401"/>
      <c r="E401"/>
      <c r="F401"/>
      <c r="G401"/>
      <c r="H401"/>
      <c r="J401"/>
      <c r="K401"/>
      <c r="L401"/>
    </row>
    <row r="402" spans="2:12" x14ac:dyDescent="0.2">
      <c r="B402"/>
      <c r="C402"/>
      <c r="D402"/>
      <c r="E402"/>
      <c r="F402"/>
      <c r="G402"/>
      <c r="H402"/>
      <c r="J402"/>
      <c r="K402"/>
      <c r="L402"/>
    </row>
    <row r="403" spans="2:12" x14ac:dyDescent="0.2">
      <c r="B403"/>
      <c r="C403"/>
      <c r="D403"/>
      <c r="E403"/>
      <c r="F403"/>
      <c r="G403"/>
      <c r="H403"/>
      <c r="J403"/>
      <c r="K403"/>
      <c r="L403"/>
    </row>
    <row r="404" spans="2:12" x14ac:dyDescent="0.2">
      <c r="B404"/>
      <c r="C404"/>
      <c r="D404"/>
      <c r="E404"/>
      <c r="F404"/>
      <c r="G404"/>
      <c r="H404"/>
      <c r="J404"/>
      <c r="K404"/>
      <c r="L404"/>
    </row>
    <row r="405" spans="2:12" x14ac:dyDescent="0.2">
      <c r="B405"/>
      <c r="C405"/>
      <c r="D405"/>
      <c r="E405"/>
      <c r="F405"/>
      <c r="G405"/>
      <c r="H405"/>
      <c r="J405"/>
      <c r="K405"/>
      <c r="L405"/>
    </row>
    <row r="406" spans="2:12" x14ac:dyDescent="0.2">
      <c r="B406"/>
      <c r="C406"/>
      <c r="D406"/>
      <c r="E406"/>
      <c r="F406"/>
      <c r="G406"/>
      <c r="H406"/>
      <c r="J406"/>
      <c r="K406"/>
      <c r="L406"/>
    </row>
    <row r="407" spans="2:12" x14ac:dyDescent="0.2">
      <c r="B407"/>
      <c r="C407"/>
      <c r="D407"/>
      <c r="E407"/>
      <c r="F407"/>
      <c r="G407"/>
      <c r="H407"/>
      <c r="J407"/>
      <c r="K407"/>
      <c r="L407"/>
    </row>
    <row r="408" spans="2:12" x14ac:dyDescent="0.2">
      <c r="B408"/>
      <c r="C408"/>
      <c r="D408"/>
      <c r="E408"/>
      <c r="F408"/>
      <c r="G408"/>
      <c r="H408"/>
      <c r="J408"/>
      <c r="K408"/>
      <c r="L408"/>
    </row>
    <row r="409" spans="2:12" x14ac:dyDescent="0.2">
      <c r="B409"/>
      <c r="C409"/>
      <c r="D409"/>
      <c r="E409"/>
      <c r="F409"/>
      <c r="G409"/>
      <c r="H409"/>
      <c r="J409"/>
      <c r="K409"/>
      <c r="L409"/>
    </row>
    <row r="410" spans="2:12" x14ac:dyDescent="0.2">
      <c r="B410"/>
      <c r="C410"/>
      <c r="D410"/>
      <c r="E410"/>
      <c r="F410"/>
      <c r="G410"/>
      <c r="H410"/>
      <c r="J410"/>
      <c r="K410"/>
      <c r="L410"/>
    </row>
    <row r="411" spans="2:12" x14ac:dyDescent="0.2">
      <c r="B411"/>
      <c r="C411"/>
      <c r="D411"/>
      <c r="E411"/>
      <c r="F411"/>
      <c r="G411"/>
      <c r="H411"/>
      <c r="J411"/>
      <c r="K411"/>
      <c r="L411"/>
    </row>
    <row r="412" spans="2:12" x14ac:dyDescent="0.2">
      <c r="B412"/>
      <c r="C412"/>
      <c r="D412"/>
      <c r="E412"/>
      <c r="F412"/>
      <c r="G412"/>
      <c r="H412"/>
      <c r="J412"/>
      <c r="K412"/>
      <c r="L412"/>
    </row>
    <row r="413" spans="2:12" x14ac:dyDescent="0.2">
      <c r="B413"/>
      <c r="C413"/>
      <c r="D413"/>
      <c r="E413"/>
      <c r="F413"/>
      <c r="G413"/>
      <c r="H413"/>
      <c r="J413"/>
      <c r="K413"/>
      <c r="L413"/>
    </row>
    <row r="414" spans="2:12" x14ac:dyDescent="0.2">
      <c r="B414"/>
      <c r="C414"/>
      <c r="D414"/>
      <c r="E414"/>
      <c r="F414"/>
      <c r="G414"/>
      <c r="H414"/>
      <c r="J414"/>
      <c r="K414"/>
      <c r="L414"/>
    </row>
    <row r="415" spans="2:12" x14ac:dyDescent="0.2">
      <c r="B415"/>
      <c r="C415"/>
      <c r="D415"/>
      <c r="E415"/>
      <c r="F415"/>
      <c r="G415"/>
      <c r="H415"/>
      <c r="J415"/>
      <c r="K415"/>
      <c r="L415"/>
    </row>
    <row r="416" spans="2:12" x14ac:dyDescent="0.2">
      <c r="B416"/>
      <c r="C416"/>
      <c r="D416"/>
      <c r="E416"/>
      <c r="F416"/>
      <c r="G416"/>
      <c r="H416"/>
      <c r="J416"/>
      <c r="K416"/>
      <c r="L416"/>
    </row>
    <row r="417" spans="2:12" x14ac:dyDescent="0.2">
      <c r="B417"/>
      <c r="C417"/>
      <c r="D417"/>
      <c r="E417"/>
      <c r="F417"/>
      <c r="G417"/>
      <c r="H417"/>
      <c r="J417"/>
      <c r="K417"/>
      <c r="L417"/>
    </row>
    <row r="418" spans="2:12" x14ac:dyDescent="0.2">
      <c r="B418"/>
      <c r="C418"/>
      <c r="D418"/>
      <c r="E418"/>
      <c r="F418"/>
      <c r="G418"/>
      <c r="H418"/>
      <c r="J418"/>
      <c r="K418"/>
      <c r="L418"/>
    </row>
    <row r="419" spans="2:12" x14ac:dyDescent="0.2">
      <c r="B419"/>
      <c r="C419"/>
      <c r="D419"/>
      <c r="E419"/>
      <c r="F419"/>
      <c r="G419"/>
      <c r="H419"/>
      <c r="J419"/>
      <c r="K419"/>
      <c r="L419"/>
    </row>
    <row r="420" spans="2:12" x14ac:dyDescent="0.2">
      <c r="B420"/>
      <c r="C420"/>
      <c r="D420"/>
      <c r="E420"/>
      <c r="F420"/>
      <c r="G420"/>
      <c r="H420"/>
      <c r="J420"/>
      <c r="K420"/>
      <c r="L420"/>
    </row>
    <row r="421" spans="2:12" x14ac:dyDescent="0.2">
      <c r="B421"/>
      <c r="C421"/>
      <c r="D421"/>
      <c r="E421"/>
      <c r="F421"/>
      <c r="G421"/>
      <c r="H421"/>
      <c r="J421"/>
      <c r="K421"/>
      <c r="L421"/>
    </row>
    <row r="422" spans="2:12" x14ac:dyDescent="0.2">
      <c r="B422"/>
      <c r="C422"/>
      <c r="D422"/>
      <c r="E422"/>
      <c r="F422"/>
      <c r="G422"/>
      <c r="H422"/>
      <c r="J422"/>
      <c r="K422"/>
      <c r="L422"/>
    </row>
    <row r="423" spans="2:12" x14ac:dyDescent="0.2">
      <c r="B423"/>
      <c r="C423"/>
      <c r="D423"/>
      <c r="E423"/>
      <c r="F423"/>
      <c r="G423"/>
      <c r="H423"/>
      <c r="J423"/>
      <c r="K423"/>
      <c r="L423"/>
    </row>
    <row r="424" spans="2:12" x14ac:dyDescent="0.2">
      <c r="B424"/>
      <c r="C424"/>
      <c r="D424"/>
      <c r="E424"/>
      <c r="F424"/>
      <c r="G424"/>
      <c r="H424"/>
      <c r="J424"/>
      <c r="K424"/>
      <c r="L424"/>
    </row>
    <row r="425" spans="2:12" x14ac:dyDescent="0.2">
      <c r="B425"/>
      <c r="C425"/>
      <c r="D425"/>
      <c r="E425"/>
      <c r="F425"/>
      <c r="G425"/>
      <c r="H425"/>
      <c r="J425"/>
      <c r="K425"/>
      <c r="L425"/>
    </row>
    <row r="426" spans="2:12" x14ac:dyDescent="0.2">
      <c r="B426"/>
      <c r="C426"/>
      <c r="D426"/>
      <c r="E426"/>
      <c r="F426"/>
      <c r="G426"/>
      <c r="H426"/>
      <c r="J426"/>
      <c r="K426"/>
      <c r="L426"/>
    </row>
    <row r="427" spans="2:12" x14ac:dyDescent="0.2">
      <c r="B427"/>
      <c r="C427"/>
      <c r="D427"/>
      <c r="E427"/>
      <c r="F427"/>
      <c r="G427"/>
      <c r="H427"/>
      <c r="J427"/>
      <c r="K427"/>
      <c r="L427"/>
    </row>
    <row r="428" spans="2:12" x14ac:dyDescent="0.2">
      <c r="B428"/>
      <c r="C428"/>
      <c r="D428"/>
      <c r="E428"/>
      <c r="F428"/>
      <c r="G428"/>
      <c r="H428"/>
      <c r="J428"/>
      <c r="K428"/>
      <c r="L428"/>
    </row>
    <row r="429" spans="2:12" x14ac:dyDescent="0.2">
      <c r="B429"/>
      <c r="C429"/>
      <c r="D429"/>
      <c r="E429"/>
      <c r="F429"/>
      <c r="G429"/>
      <c r="H429"/>
      <c r="J429"/>
      <c r="K429"/>
      <c r="L429"/>
    </row>
    <row r="430" spans="2:12" x14ac:dyDescent="0.2">
      <c r="B430"/>
      <c r="C430"/>
      <c r="D430"/>
      <c r="E430"/>
      <c r="F430"/>
      <c r="G430"/>
      <c r="H430"/>
      <c r="J430"/>
      <c r="K430"/>
      <c r="L430"/>
    </row>
    <row r="431" spans="2:12" x14ac:dyDescent="0.2">
      <c r="B431"/>
      <c r="C431"/>
      <c r="D431"/>
      <c r="E431"/>
      <c r="F431"/>
      <c r="G431"/>
      <c r="H431"/>
      <c r="J431"/>
      <c r="K431"/>
      <c r="L431"/>
    </row>
    <row r="432" spans="2:12" x14ac:dyDescent="0.2">
      <c r="B432"/>
      <c r="C432"/>
      <c r="D432"/>
      <c r="E432"/>
      <c r="F432"/>
      <c r="G432"/>
      <c r="H432"/>
      <c r="J432"/>
      <c r="K432"/>
      <c r="L432"/>
    </row>
    <row r="433" spans="2:12" x14ac:dyDescent="0.2">
      <c r="B433"/>
      <c r="C433"/>
      <c r="D433"/>
      <c r="E433"/>
      <c r="F433"/>
      <c r="G433"/>
      <c r="H433"/>
      <c r="J433"/>
      <c r="K433"/>
      <c r="L433"/>
    </row>
    <row r="434" spans="2:12" x14ac:dyDescent="0.2">
      <c r="B434"/>
      <c r="C434"/>
      <c r="D434"/>
      <c r="E434"/>
      <c r="F434"/>
      <c r="G434"/>
      <c r="H434"/>
      <c r="J434"/>
      <c r="K434"/>
      <c r="L434"/>
    </row>
    <row r="435" spans="2:12" x14ac:dyDescent="0.2">
      <c r="B435"/>
      <c r="C435"/>
      <c r="D435"/>
      <c r="E435"/>
      <c r="F435"/>
      <c r="G435"/>
      <c r="H435"/>
      <c r="J435"/>
      <c r="K435"/>
      <c r="L435"/>
    </row>
    <row r="436" spans="2:12" x14ac:dyDescent="0.2">
      <c r="B436"/>
      <c r="C436"/>
      <c r="D436"/>
      <c r="E436"/>
      <c r="F436"/>
      <c r="G436"/>
      <c r="H436"/>
      <c r="J436"/>
      <c r="K436"/>
      <c r="L436"/>
    </row>
    <row r="437" spans="2:12" x14ac:dyDescent="0.2">
      <c r="B437"/>
      <c r="C437"/>
      <c r="D437"/>
      <c r="E437"/>
      <c r="F437"/>
      <c r="G437"/>
      <c r="H437"/>
      <c r="J437"/>
      <c r="K437"/>
      <c r="L437"/>
    </row>
    <row r="438" spans="2:12" x14ac:dyDescent="0.2">
      <c r="B438"/>
      <c r="C438"/>
      <c r="D438"/>
      <c r="E438"/>
      <c r="F438"/>
      <c r="G438"/>
      <c r="H438"/>
      <c r="J438"/>
      <c r="K438"/>
      <c r="L438"/>
    </row>
    <row r="439" spans="2:12" x14ac:dyDescent="0.2">
      <c r="B439"/>
      <c r="C439"/>
      <c r="D439"/>
      <c r="E439"/>
      <c r="F439"/>
      <c r="G439"/>
      <c r="H439"/>
      <c r="J439"/>
      <c r="K439"/>
      <c r="L439"/>
    </row>
    <row r="440" spans="2:12" x14ac:dyDescent="0.2">
      <c r="B440"/>
      <c r="C440"/>
      <c r="D440"/>
      <c r="E440"/>
      <c r="F440"/>
      <c r="G440"/>
      <c r="H440"/>
      <c r="J440"/>
      <c r="K440"/>
      <c r="L440"/>
    </row>
    <row r="441" spans="2:12" x14ac:dyDescent="0.2">
      <c r="B441"/>
      <c r="C441"/>
      <c r="D441"/>
      <c r="E441"/>
      <c r="F441"/>
      <c r="G441"/>
      <c r="H441"/>
      <c r="J441"/>
      <c r="K441"/>
      <c r="L441"/>
    </row>
    <row r="442" spans="2:12" x14ac:dyDescent="0.2">
      <c r="B442"/>
      <c r="C442"/>
      <c r="D442"/>
      <c r="E442"/>
      <c r="F442"/>
      <c r="G442"/>
      <c r="H442"/>
      <c r="J442"/>
      <c r="K442"/>
      <c r="L442"/>
    </row>
    <row r="443" spans="2:12" x14ac:dyDescent="0.2">
      <c r="B443"/>
      <c r="C443"/>
      <c r="D443"/>
      <c r="E443"/>
      <c r="F443"/>
      <c r="G443"/>
      <c r="H443"/>
      <c r="J443"/>
      <c r="K443"/>
      <c r="L443"/>
    </row>
    <row r="444" spans="2:12" x14ac:dyDescent="0.2">
      <c r="B444"/>
      <c r="C444"/>
      <c r="D444"/>
      <c r="E444"/>
      <c r="F444"/>
      <c r="G444"/>
      <c r="H444"/>
      <c r="J444"/>
      <c r="K444"/>
      <c r="L444"/>
    </row>
    <row r="445" spans="2:12" x14ac:dyDescent="0.2">
      <c r="B445"/>
      <c r="C445"/>
      <c r="D445"/>
      <c r="E445"/>
      <c r="F445"/>
      <c r="G445"/>
      <c r="H445"/>
      <c r="J445"/>
      <c r="K445"/>
      <c r="L445"/>
    </row>
    <row r="446" spans="2:12" x14ac:dyDescent="0.2">
      <c r="B446"/>
      <c r="C446"/>
      <c r="D446"/>
      <c r="E446"/>
      <c r="F446"/>
      <c r="G446"/>
      <c r="H446"/>
      <c r="J446"/>
      <c r="K446"/>
      <c r="L446"/>
    </row>
    <row r="447" spans="2:12" x14ac:dyDescent="0.2">
      <c r="B447"/>
      <c r="C447"/>
      <c r="D447"/>
      <c r="E447"/>
      <c r="F447"/>
      <c r="G447"/>
      <c r="H447"/>
      <c r="J447"/>
      <c r="K447"/>
      <c r="L447"/>
    </row>
    <row r="448" spans="2:12" x14ac:dyDescent="0.2">
      <c r="B448"/>
      <c r="C448"/>
      <c r="D448"/>
      <c r="E448"/>
      <c r="F448"/>
      <c r="G448"/>
      <c r="H448"/>
      <c r="J448"/>
      <c r="K448"/>
      <c r="L448"/>
    </row>
    <row r="449" spans="2:12" x14ac:dyDescent="0.2">
      <c r="B449"/>
      <c r="C449"/>
      <c r="D449"/>
      <c r="E449"/>
      <c r="F449"/>
      <c r="G449"/>
      <c r="H449"/>
      <c r="J449"/>
      <c r="K449"/>
      <c r="L449"/>
    </row>
    <row r="450" spans="2:12" x14ac:dyDescent="0.2">
      <c r="B450"/>
      <c r="C450"/>
      <c r="D450"/>
      <c r="E450"/>
      <c r="F450"/>
      <c r="G450"/>
      <c r="H450"/>
      <c r="J450"/>
      <c r="K450"/>
      <c r="L450"/>
    </row>
    <row r="451" spans="2:12" x14ac:dyDescent="0.2">
      <c r="B451"/>
      <c r="C451"/>
      <c r="D451"/>
      <c r="E451"/>
      <c r="F451"/>
      <c r="G451"/>
      <c r="H451"/>
      <c r="J451"/>
      <c r="K451"/>
      <c r="L451"/>
    </row>
    <row r="452" spans="2:12" x14ac:dyDescent="0.2">
      <c r="B452"/>
      <c r="C452"/>
      <c r="D452"/>
      <c r="E452"/>
      <c r="F452"/>
      <c r="G452"/>
      <c r="H452"/>
      <c r="J452"/>
      <c r="K452"/>
      <c r="L452"/>
    </row>
    <row r="453" spans="2:12" x14ac:dyDescent="0.2">
      <c r="B453"/>
      <c r="C453"/>
      <c r="D453"/>
      <c r="E453"/>
      <c r="F453"/>
      <c r="G453"/>
      <c r="H453"/>
      <c r="J453"/>
      <c r="K453"/>
      <c r="L453"/>
    </row>
    <row r="454" spans="2:12" x14ac:dyDescent="0.2">
      <c r="B454"/>
      <c r="C454"/>
      <c r="D454"/>
      <c r="E454"/>
      <c r="F454"/>
      <c r="G454"/>
      <c r="H454"/>
      <c r="J454"/>
      <c r="K454"/>
      <c r="L454"/>
    </row>
    <row r="455" spans="2:12" x14ac:dyDescent="0.2">
      <c r="B455"/>
      <c r="C455"/>
      <c r="D455"/>
      <c r="E455"/>
      <c r="F455"/>
      <c r="G455"/>
      <c r="H455"/>
      <c r="J455"/>
      <c r="K455"/>
      <c r="L455"/>
    </row>
    <row r="456" spans="2:12" x14ac:dyDescent="0.2">
      <c r="B456"/>
      <c r="C456"/>
      <c r="D456"/>
      <c r="E456"/>
      <c r="F456"/>
      <c r="G456"/>
      <c r="H456"/>
      <c r="J456"/>
      <c r="K456"/>
      <c r="L456"/>
    </row>
    <row r="457" spans="2:12" x14ac:dyDescent="0.2">
      <c r="B457"/>
      <c r="C457"/>
      <c r="D457"/>
      <c r="E457"/>
      <c r="F457"/>
      <c r="G457"/>
      <c r="H457"/>
      <c r="J457"/>
      <c r="K457"/>
      <c r="L457"/>
    </row>
    <row r="458" spans="2:12" x14ac:dyDescent="0.2">
      <c r="B458"/>
      <c r="C458"/>
      <c r="D458"/>
      <c r="E458"/>
      <c r="F458"/>
      <c r="G458"/>
      <c r="H458"/>
      <c r="J458"/>
      <c r="K458"/>
      <c r="L458"/>
    </row>
    <row r="459" spans="2:12" x14ac:dyDescent="0.2">
      <c r="B459"/>
      <c r="C459"/>
      <c r="D459"/>
      <c r="E459"/>
      <c r="F459"/>
      <c r="G459"/>
      <c r="H459"/>
      <c r="J459"/>
      <c r="K459"/>
      <c r="L459"/>
    </row>
    <row r="460" spans="2:12" x14ac:dyDescent="0.2">
      <c r="B460"/>
      <c r="C460"/>
      <c r="D460"/>
      <c r="E460"/>
      <c r="F460"/>
      <c r="G460"/>
      <c r="H460"/>
      <c r="J460"/>
      <c r="K460"/>
      <c r="L460"/>
    </row>
    <row r="461" spans="2:12" x14ac:dyDescent="0.2">
      <c r="B461"/>
      <c r="C461"/>
      <c r="D461"/>
      <c r="E461"/>
      <c r="F461"/>
      <c r="G461"/>
      <c r="H461"/>
      <c r="J461"/>
      <c r="K461"/>
      <c r="L461"/>
    </row>
    <row r="462" spans="2:12" x14ac:dyDescent="0.2">
      <c r="B462"/>
      <c r="C462"/>
      <c r="D462"/>
      <c r="E462"/>
      <c r="F462"/>
      <c r="G462"/>
      <c r="H462"/>
      <c r="J462"/>
      <c r="K462"/>
      <c r="L462"/>
    </row>
    <row r="463" spans="2:12" x14ac:dyDescent="0.2">
      <c r="B463"/>
      <c r="C463"/>
      <c r="D463"/>
      <c r="E463"/>
      <c r="F463"/>
      <c r="G463"/>
      <c r="H463"/>
      <c r="J463"/>
      <c r="K463"/>
      <c r="L463"/>
    </row>
    <row r="464" spans="2:12" x14ac:dyDescent="0.2">
      <c r="B464"/>
      <c r="C464"/>
      <c r="D464"/>
      <c r="E464"/>
      <c r="F464"/>
      <c r="G464"/>
      <c r="H464"/>
      <c r="J464"/>
      <c r="K464"/>
      <c r="L464"/>
    </row>
    <row r="465" spans="2:12" x14ac:dyDescent="0.2">
      <c r="B465"/>
      <c r="C465"/>
      <c r="D465"/>
      <c r="E465"/>
      <c r="F465"/>
      <c r="G465"/>
      <c r="H465"/>
      <c r="J465"/>
      <c r="K465"/>
      <c r="L465"/>
    </row>
    <row r="466" spans="2:12" x14ac:dyDescent="0.2">
      <c r="B466"/>
      <c r="C466"/>
      <c r="D466"/>
      <c r="E466"/>
      <c r="F466"/>
      <c r="G466"/>
      <c r="H466"/>
      <c r="J466"/>
      <c r="K466"/>
      <c r="L466"/>
    </row>
    <row r="467" spans="2:12" x14ac:dyDescent="0.2">
      <c r="B467"/>
      <c r="C467"/>
      <c r="D467"/>
      <c r="E467"/>
      <c r="F467"/>
      <c r="G467"/>
      <c r="H467"/>
      <c r="J467"/>
      <c r="K467"/>
      <c r="L467"/>
    </row>
    <row r="468" spans="2:12" x14ac:dyDescent="0.2">
      <c r="B468"/>
      <c r="C468"/>
      <c r="D468"/>
      <c r="E468"/>
      <c r="F468"/>
      <c r="G468"/>
      <c r="H468"/>
      <c r="J468"/>
      <c r="K468"/>
      <c r="L468"/>
    </row>
    <row r="469" spans="2:12" x14ac:dyDescent="0.2">
      <c r="B469"/>
      <c r="C469"/>
      <c r="D469"/>
      <c r="E469"/>
      <c r="F469"/>
      <c r="G469"/>
      <c r="H469"/>
      <c r="J469"/>
      <c r="K469"/>
      <c r="L469"/>
    </row>
    <row r="470" spans="2:12" x14ac:dyDescent="0.2">
      <c r="B470"/>
      <c r="C470"/>
      <c r="D470"/>
      <c r="E470"/>
      <c r="F470"/>
      <c r="G470"/>
      <c r="H470"/>
      <c r="J470"/>
      <c r="K470"/>
      <c r="L470"/>
    </row>
    <row r="471" spans="2:12" x14ac:dyDescent="0.2">
      <c r="B471"/>
      <c r="C471"/>
      <c r="D471"/>
      <c r="E471"/>
      <c r="F471"/>
      <c r="G471"/>
      <c r="H471"/>
      <c r="J471"/>
      <c r="K471"/>
      <c r="L471"/>
    </row>
    <row r="472" spans="2:12" x14ac:dyDescent="0.2">
      <c r="B472"/>
      <c r="C472"/>
      <c r="D472"/>
      <c r="E472"/>
      <c r="F472"/>
      <c r="G472"/>
      <c r="H472"/>
      <c r="J472"/>
      <c r="K472"/>
      <c r="L472"/>
    </row>
    <row r="473" spans="2:12" x14ac:dyDescent="0.2">
      <c r="B473"/>
      <c r="C473"/>
      <c r="D473"/>
      <c r="E473"/>
      <c r="F473"/>
      <c r="G473"/>
      <c r="H473"/>
      <c r="J473"/>
      <c r="K473"/>
      <c r="L473"/>
    </row>
    <row r="474" spans="2:12" x14ac:dyDescent="0.2">
      <c r="B474"/>
      <c r="C474"/>
      <c r="D474"/>
      <c r="E474"/>
      <c r="F474"/>
      <c r="G474"/>
      <c r="H474"/>
      <c r="J474"/>
      <c r="K474"/>
      <c r="L474"/>
    </row>
    <row r="475" spans="2:12" x14ac:dyDescent="0.2">
      <c r="B475"/>
      <c r="C475"/>
      <c r="D475"/>
      <c r="E475"/>
      <c r="F475"/>
      <c r="G475"/>
      <c r="H475"/>
      <c r="J475"/>
      <c r="K475"/>
      <c r="L475"/>
    </row>
    <row r="476" spans="2:12" x14ac:dyDescent="0.2">
      <c r="B476"/>
      <c r="C476"/>
      <c r="D476"/>
      <c r="E476"/>
      <c r="F476"/>
      <c r="G476"/>
      <c r="H476"/>
      <c r="J476"/>
      <c r="K476"/>
      <c r="L476"/>
    </row>
    <row r="477" spans="2:12" x14ac:dyDescent="0.2">
      <c r="B477"/>
      <c r="C477"/>
      <c r="D477"/>
      <c r="E477"/>
      <c r="F477"/>
      <c r="G477"/>
      <c r="H477"/>
      <c r="J477"/>
      <c r="K477"/>
      <c r="L477"/>
    </row>
    <row r="478" spans="2:12" x14ac:dyDescent="0.2">
      <c r="B478"/>
      <c r="C478"/>
      <c r="D478"/>
      <c r="E478"/>
      <c r="F478"/>
      <c r="G478"/>
      <c r="H478"/>
      <c r="J478"/>
      <c r="K478"/>
      <c r="L478"/>
    </row>
    <row r="479" spans="2:12" x14ac:dyDescent="0.2">
      <c r="B479"/>
      <c r="C479"/>
      <c r="D479"/>
      <c r="E479"/>
      <c r="F479"/>
      <c r="G479"/>
      <c r="H479"/>
      <c r="J479"/>
      <c r="K479"/>
      <c r="L479"/>
    </row>
    <row r="480" spans="2:12" x14ac:dyDescent="0.2">
      <c r="B480"/>
      <c r="C480"/>
      <c r="D480"/>
      <c r="E480"/>
      <c r="F480"/>
      <c r="G480"/>
      <c r="H480"/>
      <c r="J480"/>
      <c r="K480"/>
      <c r="L480"/>
    </row>
    <row r="481" spans="2:12" x14ac:dyDescent="0.2">
      <c r="B481"/>
      <c r="C481"/>
      <c r="D481"/>
      <c r="E481"/>
      <c r="F481"/>
      <c r="G481"/>
      <c r="H481"/>
      <c r="J481"/>
      <c r="K481"/>
      <c r="L481"/>
    </row>
    <row r="482" spans="2:12" x14ac:dyDescent="0.2">
      <c r="B482"/>
      <c r="C482"/>
      <c r="D482"/>
      <c r="E482"/>
      <c r="F482"/>
      <c r="G482"/>
      <c r="H482"/>
      <c r="J482"/>
      <c r="K482"/>
      <c r="L482"/>
    </row>
    <row r="483" spans="2:12" x14ac:dyDescent="0.2">
      <c r="B483"/>
      <c r="C483"/>
      <c r="D483"/>
      <c r="E483"/>
      <c r="F483"/>
      <c r="G483"/>
      <c r="H483"/>
      <c r="J483"/>
      <c r="K483"/>
      <c r="L483"/>
    </row>
    <row r="484" spans="2:12" x14ac:dyDescent="0.2">
      <c r="B484"/>
      <c r="C484"/>
      <c r="D484"/>
      <c r="E484"/>
      <c r="F484"/>
      <c r="G484"/>
      <c r="H484"/>
      <c r="J484"/>
      <c r="K484"/>
      <c r="L484"/>
    </row>
    <row r="485" spans="2:12" x14ac:dyDescent="0.2">
      <c r="B485"/>
      <c r="C485"/>
      <c r="D485"/>
      <c r="E485"/>
      <c r="F485"/>
      <c r="G485"/>
      <c r="H485"/>
      <c r="J485"/>
      <c r="K485"/>
      <c r="L485"/>
    </row>
    <row r="486" spans="2:12" x14ac:dyDescent="0.2">
      <c r="B486"/>
      <c r="C486"/>
      <c r="D486"/>
      <c r="E486"/>
      <c r="F486"/>
      <c r="G486"/>
      <c r="H486"/>
      <c r="J486"/>
      <c r="K486"/>
      <c r="L486"/>
    </row>
    <row r="487" spans="2:12" x14ac:dyDescent="0.2">
      <c r="B487"/>
      <c r="C487"/>
      <c r="D487"/>
      <c r="E487"/>
      <c r="F487"/>
      <c r="G487"/>
      <c r="H487"/>
      <c r="J487"/>
      <c r="K487"/>
      <c r="L487"/>
    </row>
    <row r="488" spans="2:12" x14ac:dyDescent="0.2">
      <c r="B488"/>
      <c r="C488"/>
      <c r="D488"/>
      <c r="E488"/>
      <c r="F488"/>
      <c r="G488"/>
      <c r="H488"/>
      <c r="J488"/>
      <c r="K488"/>
      <c r="L488"/>
    </row>
    <row r="489" spans="2:12" x14ac:dyDescent="0.2">
      <c r="B489"/>
      <c r="C489"/>
      <c r="D489"/>
      <c r="E489"/>
      <c r="F489"/>
      <c r="G489"/>
      <c r="H489"/>
      <c r="J489"/>
      <c r="K489"/>
      <c r="L489"/>
    </row>
    <row r="490" spans="2:12" x14ac:dyDescent="0.2">
      <c r="B490"/>
      <c r="C490"/>
      <c r="D490"/>
      <c r="E490"/>
      <c r="F490"/>
      <c r="G490"/>
      <c r="H490"/>
      <c r="J490"/>
      <c r="K490"/>
      <c r="L490"/>
    </row>
    <row r="491" spans="2:12" x14ac:dyDescent="0.2">
      <c r="B491"/>
      <c r="C491"/>
      <c r="D491"/>
      <c r="E491"/>
      <c r="F491"/>
      <c r="G491"/>
      <c r="H491"/>
      <c r="J491"/>
      <c r="K491"/>
      <c r="L491"/>
    </row>
    <row r="492" spans="2:12" x14ac:dyDescent="0.2">
      <c r="B492"/>
      <c r="C492"/>
      <c r="D492"/>
      <c r="E492"/>
      <c r="F492"/>
      <c r="G492"/>
      <c r="H492"/>
      <c r="J492"/>
      <c r="K492"/>
      <c r="L492"/>
    </row>
    <row r="493" spans="2:12" x14ac:dyDescent="0.2">
      <c r="B493"/>
      <c r="C493"/>
      <c r="D493"/>
      <c r="E493"/>
      <c r="F493"/>
      <c r="G493"/>
      <c r="H493"/>
      <c r="J493"/>
      <c r="K493"/>
      <c r="L493"/>
    </row>
    <row r="494" spans="2:12" x14ac:dyDescent="0.2">
      <c r="B494"/>
      <c r="C494"/>
      <c r="D494"/>
      <c r="E494"/>
      <c r="F494"/>
      <c r="G494"/>
      <c r="H494"/>
      <c r="J494"/>
      <c r="K494"/>
      <c r="L494"/>
    </row>
    <row r="495" spans="2:12" x14ac:dyDescent="0.2">
      <c r="B495"/>
      <c r="C495"/>
      <c r="D495"/>
      <c r="E495"/>
      <c r="F495"/>
      <c r="G495"/>
      <c r="H495"/>
      <c r="J495"/>
      <c r="K495"/>
      <c r="L495"/>
    </row>
    <row r="496" spans="2:12" x14ac:dyDescent="0.2">
      <c r="B496"/>
      <c r="C496"/>
      <c r="D496"/>
      <c r="E496"/>
      <c r="F496"/>
      <c r="G496"/>
      <c r="H496"/>
      <c r="J496"/>
      <c r="K496"/>
      <c r="L496"/>
    </row>
    <row r="497" spans="2:12" x14ac:dyDescent="0.2">
      <c r="B497"/>
      <c r="C497"/>
      <c r="D497"/>
      <c r="E497"/>
      <c r="F497"/>
      <c r="G497"/>
      <c r="H497"/>
      <c r="J497"/>
      <c r="K497"/>
      <c r="L497"/>
    </row>
    <row r="498" spans="2:12" x14ac:dyDescent="0.2">
      <c r="B498"/>
      <c r="C498"/>
      <c r="D498"/>
      <c r="E498"/>
      <c r="F498"/>
      <c r="G498"/>
      <c r="H498"/>
      <c r="J498"/>
      <c r="K498"/>
      <c r="L498"/>
    </row>
    <row r="499" spans="2:12" x14ac:dyDescent="0.2">
      <c r="B499"/>
      <c r="C499"/>
      <c r="D499"/>
      <c r="E499"/>
      <c r="F499"/>
      <c r="G499"/>
      <c r="H499"/>
      <c r="J499"/>
      <c r="K499"/>
      <c r="L499"/>
    </row>
    <row r="500" spans="2:12" x14ac:dyDescent="0.2">
      <c r="B500"/>
      <c r="C500"/>
      <c r="D500"/>
      <c r="E500"/>
      <c r="F500"/>
      <c r="G500"/>
      <c r="H500"/>
      <c r="J500"/>
      <c r="K500"/>
      <c r="L500"/>
    </row>
    <row r="501" spans="2:12" x14ac:dyDescent="0.2">
      <c r="B501"/>
      <c r="C501"/>
      <c r="D501"/>
      <c r="E501"/>
      <c r="F501"/>
      <c r="G501"/>
      <c r="H501"/>
      <c r="J501"/>
      <c r="K501"/>
      <c r="L501"/>
    </row>
    <row r="502" spans="2:12" x14ac:dyDescent="0.2">
      <c r="B502"/>
      <c r="C502"/>
      <c r="D502"/>
      <c r="E502"/>
      <c r="F502"/>
      <c r="G502"/>
      <c r="H502"/>
      <c r="J502"/>
      <c r="K502"/>
      <c r="L502"/>
    </row>
    <row r="503" spans="2:12" x14ac:dyDescent="0.2">
      <c r="B503"/>
      <c r="C503"/>
      <c r="D503"/>
      <c r="E503"/>
      <c r="F503"/>
      <c r="G503"/>
      <c r="H503"/>
      <c r="J503"/>
      <c r="K503"/>
      <c r="L503"/>
    </row>
    <row r="504" spans="2:12" x14ac:dyDescent="0.2">
      <c r="B504"/>
      <c r="C504"/>
      <c r="D504"/>
      <c r="E504"/>
      <c r="F504"/>
      <c r="G504"/>
      <c r="H504"/>
      <c r="J504"/>
      <c r="K504"/>
      <c r="L504"/>
    </row>
    <row r="505" spans="2:12" x14ac:dyDescent="0.2">
      <c r="B505"/>
      <c r="C505"/>
      <c r="D505"/>
      <c r="E505"/>
      <c r="F505"/>
      <c r="G505"/>
      <c r="H505"/>
      <c r="J505"/>
      <c r="K505"/>
      <c r="L505"/>
    </row>
    <row r="506" spans="2:12" x14ac:dyDescent="0.2">
      <c r="B506"/>
      <c r="C506"/>
      <c r="D506"/>
      <c r="E506"/>
      <c r="F506"/>
      <c r="G506"/>
      <c r="H506"/>
      <c r="J506"/>
      <c r="K506"/>
      <c r="L506"/>
    </row>
    <row r="507" spans="2:12" x14ac:dyDescent="0.2">
      <c r="B507"/>
      <c r="C507"/>
      <c r="D507"/>
      <c r="E507"/>
      <c r="F507"/>
      <c r="G507"/>
      <c r="H507"/>
      <c r="J507"/>
      <c r="K507"/>
      <c r="L507"/>
    </row>
    <row r="508" spans="2:12" x14ac:dyDescent="0.2">
      <c r="B508"/>
      <c r="C508"/>
      <c r="D508"/>
      <c r="E508"/>
      <c r="F508"/>
      <c r="G508"/>
      <c r="H508"/>
      <c r="J508"/>
      <c r="K508"/>
      <c r="L508"/>
    </row>
    <row r="509" spans="2:12" x14ac:dyDescent="0.2">
      <c r="B509"/>
      <c r="C509"/>
      <c r="D509"/>
      <c r="E509"/>
      <c r="F509"/>
      <c r="G509"/>
      <c r="H509"/>
      <c r="J509"/>
      <c r="K509"/>
      <c r="L509"/>
    </row>
    <row r="510" spans="2:12" x14ac:dyDescent="0.2">
      <c r="B510"/>
      <c r="C510"/>
      <c r="D510"/>
      <c r="E510"/>
      <c r="F510"/>
      <c r="G510"/>
      <c r="H510"/>
      <c r="J510"/>
      <c r="K510"/>
      <c r="L510"/>
    </row>
    <row r="511" spans="2:12" x14ac:dyDescent="0.2">
      <c r="B511"/>
      <c r="C511"/>
      <c r="D511"/>
      <c r="E511"/>
      <c r="F511"/>
      <c r="G511"/>
      <c r="H511"/>
      <c r="J511"/>
      <c r="K511"/>
      <c r="L511"/>
    </row>
    <row r="512" spans="2:12" x14ac:dyDescent="0.2">
      <c r="B512"/>
      <c r="C512"/>
      <c r="D512"/>
      <c r="E512"/>
      <c r="F512"/>
      <c r="G512"/>
      <c r="H512"/>
      <c r="J512"/>
      <c r="K512"/>
      <c r="L512"/>
    </row>
    <row r="513" spans="2:12" x14ac:dyDescent="0.2">
      <c r="B513"/>
      <c r="C513"/>
      <c r="D513"/>
      <c r="E513"/>
      <c r="F513"/>
      <c r="G513"/>
      <c r="H513"/>
      <c r="J513"/>
      <c r="K513"/>
      <c r="L513"/>
    </row>
    <row r="514" spans="2:12" x14ac:dyDescent="0.2">
      <c r="B514"/>
      <c r="C514"/>
      <c r="D514"/>
      <c r="E514"/>
      <c r="F514"/>
      <c r="G514"/>
      <c r="H514"/>
      <c r="J514"/>
      <c r="K514"/>
      <c r="L514"/>
    </row>
    <row r="515" spans="2:12" x14ac:dyDescent="0.2">
      <c r="B515"/>
      <c r="C515"/>
      <c r="D515"/>
      <c r="E515"/>
      <c r="F515"/>
      <c r="G515"/>
      <c r="H515"/>
      <c r="J515"/>
      <c r="K515"/>
      <c r="L515"/>
    </row>
    <row r="516" spans="2:12" x14ac:dyDescent="0.2">
      <c r="B516"/>
      <c r="C516"/>
      <c r="D516"/>
      <c r="E516"/>
      <c r="F516"/>
      <c r="G516"/>
      <c r="H516"/>
      <c r="J516"/>
      <c r="K516"/>
      <c r="L516"/>
    </row>
    <row r="517" spans="2:12" x14ac:dyDescent="0.2">
      <c r="B517"/>
      <c r="C517"/>
      <c r="D517"/>
      <c r="E517"/>
      <c r="F517"/>
      <c r="G517"/>
      <c r="H517"/>
      <c r="J517"/>
      <c r="K517"/>
      <c r="L517"/>
    </row>
    <row r="518" spans="2:12" x14ac:dyDescent="0.2">
      <c r="B518"/>
      <c r="C518"/>
      <c r="D518"/>
      <c r="E518"/>
      <c r="F518"/>
      <c r="G518"/>
      <c r="H518"/>
      <c r="J518"/>
      <c r="K518"/>
      <c r="L518"/>
    </row>
    <row r="519" spans="2:12" x14ac:dyDescent="0.2">
      <c r="B519"/>
      <c r="C519"/>
      <c r="D519"/>
      <c r="E519"/>
      <c r="F519"/>
      <c r="G519"/>
      <c r="H519"/>
      <c r="J519"/>
      <c r="K519"/>
      <c r="L519"/>
    </row>
    <row r="520" spans="2:12" x14ac:dyDescent="0.2">
      <c r="B520"/>
      <c r="C520"/>
      <c r="D520"/>
      <c r="E520"/>
      <c r="F520"/>
      <c r="G520"/>
      <c r="H520"/>
      <c r="J520"/>
      <c r="K520"/>
      <c r="L520"/>
    </row>
    <row r="521" spans="2:12" x14ac:dyDescent="0.2">
      <c r="B521"/>
      <c r="C521"/>
      <c r="D521"/>
      <c r="E521"/>
      <c r="F521"/>
      <c r="G521"/>
      <c r="H521"/>
      <c r="J521"/>
      <c r="K521"/>
      <c r="L521"/>
    </row>
    <row r="522" spans="2:12" x14ac:dyDescent="0.2">
      <c r="B522"/>
      <c r="C522"/>
      <c r="D522"/>
      <c r="E522"/>
      <c r="F522"/>
      <c r="G522"/>
      <c r="H522"/>
      <c r="J522"/>
      <c r="K522"/>
      <c r="L522"/>
    </row>
    <row r="523" spans="2:12" x14ac:dyDescent="0.2">
      <c r="B523"/>
      <c r="C523"/>
      <c r="D523"/>
      <c r="E523"/>
      <c r="F523"/>
      <c r="G523"/>
      <c r="H523"/>
      <c r="J523"/>
      <c r="K523"/>
      <c r="L523"/>
    </row>
    <row r="524" spans="2:12" x14ac:dyDescent="0.2">
      <c r="B524"/>
      <c r="C524"/>
      <c r="D524"/>
      <c r="E524"/>
      <c r="F524"/>
      <c r="G524"/>
      <c r="H524"/>
      <c r="J524"/>
      <c r="K524"/>
      <c r="L524"/>
    </row>
    <row r="525" spans="2:12" x14ac:dyDescent="0.2">
      <c r="B525"/>
      <c r="C525"/>
      <c r="D525"/>
      <c r="E525"/>
      <c r="F525"/>
      <c r="G525"/>
      <c r="H525"/>
      <c r="J525"/>
      <c r="K525"/>
      <c r="L525"/>
    </row>
    <row r="526" spans="2:12" x14ac:dyDescent="0.2">
      <c r="B526"/>
      <c r="C526"/>
      <c r="D526"/>
      <c r="E526"/>
      <c r="F526"/>
      <c r="G526"/>
      <c r="H526"/>
      <c r="J526"/>
      <c r="K526"/>
      <c r="L526"/>
    </row>
    <row r="527" spans="2:12" x14ac:dyDescent="0.2">
      <c r="B527"/>
      <c r="C527"/>
      <c r="D527"/>
      <c r="E527"/>
      <c r="F527"/>
      <c r="G527"/>
      <c r="H527"/>
      <c r="J527"/>
      <c r="K527"/>
      <c r="L527"/>
    </row>
    <row r="528" spans="2:12" x14ac:dyDescent="0.2">
      <c r="B528"/>
      <c r="C528"/>
      <c r="D528"/>
      <c r="E528"/>
      <c r="F528"/>
      <c r="G528"/>
      <c r="H528"/>
      <c r="J528"/>
      <c r="K528"/>
      <c r="L528"/>
    </row>
    <row r="529" spans="2:12" x14ac:dyDescent="0.2">
      <c r="B529"/>
      <c r="C529"/>
      <c r="D529"/>
      <c r="E529"/>
      <c r="F529"/>
      <c r="G529"/>
      <c r="H529"/>
      <c r="J529"/>
      <c r="K529"/>
      <c r="L529"/>
    </row>
    <row r="530" spans="2:12" x14ac:dyDescent="0.2">
      <c r="B530"/>
      <c r="C530"/>
      <c r="D530"/>
      <c r="E530"/>
      <c r="F530"/>
      <c r="G530"/>
      <c r="H530"/>
      <c r="J530"/>
      <c r="K530"/>
      <c r="L530"/>
    </row>
    <row r="531" spans="2:12" x14ac:dyDescent="0.2">
      <c r="B531"/>
      <c r="C531"/>
      <c r="D531"/>
      <c r="E531"/>
      <c r="F531"/>
      <c r="G531"/>
      <c r="H531"/>
      <c r="J531"/>
      <c r="K531"/>
      <c r="L531"/>
    </row>
    <row r="532" spans="2:12" x14ac:dyDescent="0.2">
      <c r="B532"/>
      <c r="C532"/>
      <c r="D532"/>
      <c r="E532"/>
      <c r="F532"/>
      <c r="G532"/>
      <c r="H532"/>
      <c r="J532"/>
      <c r="K532"/>
      <c r="L532"/>
    </row>
    <row r="533" spans="2:12" x14ac:dyDescent="0.2">
      <c r="B533"/>
      <c r="C533"/>
      <c r="D533"/>
      <c r="E533"/>
      <c r="F533"/>
      <c r="G533"/>
      <c r="H533"/>
      <c r="J533"/>
      <c r="K533"/>
      <c r="L533"/>
    </row>
    <row r="534" spans="2:12" x14ac:dyDescent="0.2">
      <c r="B534"/>
      <c r="C534"/>
      <c r="D534"/>
      <c r="E534"/>
      <c r="F534"/>
      <c r="G534"/>
      <c r="H534"/>
      <c r="J534"/>
      <c r="K534"/>
      <c r="L534"/>
    </row>
    <row r="535" spans="2:12" x14ac:dyDescent="0.2">
      <c r="B535"/>
      <c r="C535"/>
      <c r="D535"/>
      <c r="E535"/>
      <c r="F535"/>
      <c r="G535"/>
      <c r="H535"/>
      <c r="J535"/>
      <c r="K535"/>
      <c r="L535"/>
    </row>
    <row r="536" spans="2:12" x14ac:dyDescent="0.2">
      <c r="B536"/>
      <c r="C536"/>
      <c r="D536"/>
      <c r="E536"/>
      <c r="F536"/>
      <c r="G536"/>
      <c r="H536"/>
      <c r="J536"/>
      <c r="K536"/>
      <c r="L536"/>
    </row>
    <row r="537" spans="2:12" x14ac:dyDescent="0.2">
      <c r="B537"/>
      <c r="C537"/>
      <c r="D537"/>
      <c r="E537"/>
      <c r="F537"/>
      <c r="G537"/>
      <c r="H537"/>
      <c r="J537"/>
      <c r="K537"/>
      <c r="L537"/>
    </row>
    <row r="538" spans="2:12" x14ac:dyDescent="0.2">
      <c r="B538"/>
      <c r="C538"/>
      <c r="D538"/>
      <c r="E538"/>
      <c r="F538"/>
      <c r="G538"/>
      <c r="H538"/>
      <c r="J538"/>
      <c r="K538"/>
      <c r="L538"/>
    </row>
    <row r="539" spans="2:12" x14ac:dyDescent="0.2">
      <c r="B539"/>
      <c r="C539"/>
      <c r="D539"/>
      <c r="E539"/>
      <c r="F539"/>
      <c r="G539"/>
      <c r="H539"/>
      <c r="J539"/>
      <c r="K539"/>
      <c r="L539"/>
    </row>
    <row r="540" spans="2:12" x14ac:dyDescent="0.2">
      <c r="B540"/>
      <c r="C540"/>
      <c r="D540"/>
      <c r="E540"/>
      <c r="F540"/>
      <c r="G540"/>
      <c r="H540"/>
      <c r="J540"/>
      <c r="K540"/>
      <c r="L540"/>
    </row>
    <row r="541" spans="2:12" x14ac:dyDescent="0.2">
      <c r="B541"/>
      <c r="C541"/>
      <c r="D541"/>
      <c r="E541"/>
      <c r="F541"/>
      <c r="G541"/>
      <c r="H541"/>
      <c r="J541"/>
      <c r="K541"/>
      <c r="L541"/>
    </row>
    <row r="542" spans="2:12" x14ac:dyDescent="0.2">
      <c r="B542"/>
      <c r="C542"/>
      <c r="D542"/>
      <c r="E542"/>
      <c r="F542"/>
      <c r="G542"/>
      <c r="H542"/>
      <c r="J542"/>
      <c r="K542"/>
      <c r="L542"/>
    </row>
    <row r="543" spans="2:12" x14ac:dyDescent="0.2">
      <c r="B543"/>
      <c r="C543"/>
      <c r="D543"/>
      <c r="E543"/>
      <c r="F543"/>
      <c r="G543"/>
      <c r="H543"/>
      <c r="J543"/>
      <c r="K543"/>
      <c r="L543"/>
    </row>
    <row r="544" spans="2:12" x14ac:dyDescent="0.2">
      <c r="B544"/>
      <c r="C544"/>
      <c r="D544"/>
      <c r="E544"/>
      <c r="F544"/>
      <c r="G544"/>
      <c r="H544"/>
      <c r="J544"/>
      <c r="K544"/>
      <c r="L544"/>
    </row>
    <row r="545" spans="2:12" x14ac:dyDescent="0.2">
      <c r="B545"/>
      <c r="C545"/>
      <c r="D545"/>
      <c r="E545"/>
      <c r="F545"/>
      <c r="G545"/>
      <c r="H545"/>
      <c r="J545"/>
      <c r="K545"/>
      <c r="L545"/>
    </row>
    <row r="546" spans="2:12" x14ac:dyDescent="0.2">
      <c r="B546"/>
      <c r="C546"/>
      <c r="D546"/>
      <c r="E546"/>
      <c r="F546"/>
      <c r="G546"/>
      <c r="H546"/>
      <c r="J546"/>
      <c r="K546"/>
      <c r="L546"/>
    </row>
    <row r="547" spans="2:12" x14ac:dyDescent="0.2">
      <c r="B547"/>
      <c r="C547"/>
      <c r="D547"/>
      <c r="E547"/>
      <c r="F547"/>
      <c r="G547"/>
      <c r="H547"/>
      <c r="J547"/>
      <c r="K547"/>
      <c r="L547"/>
    </row>
    <row r="548" spans="2:12" x14ac:dyDescent="0.2">
      <c r="B548"/>
      <c r="C548"/>
      <c r="D548"/>
      <c r="E548"/>
      <c r="F548"/>
      <c r="G548"/>
      <c r="H548"/>
      <c r="J548"/>
      <c r="K548"/>
      <c r="L548"/>
    </row>
    <row r="549" spans="2:12" x14ac:dyDescent="0.2">
      <c r="B549"/>
      <c r="C549"/>
      <c r="D549"/>
      <c r="E549"/>
      <c r="F549"/>
      <c r="G549"/>
      <c r="H549"/>
      <c r="J549"/>
      <c r="K549"/>
      <c r="L549"/>
    </row>
    <row r="550" spans="2:12" x14ac:dyDescent="0.2">
      <c r="B550"/>
      <c r="C550"/>
      <c r="D550"/>
      <c r="E550"/>
      <c r="F550"/>
      <c r="G550"/>
      <c r="H550"/>
      <c r="J550"/>
      <c r="K550"/>
      <c r="L550"/>
    </row>
    <row r="551" spans="2:12" x14ac:dyDescent="0.2">
      <c r="B551"/>
      <c r="C551"/>
      <c r="D551"/>
      <c r="E551"/>
      <c r="F551"/>
      <c r="G551"/>
      <c r="H551"/>
      <c r="J551"/>
      <c r="K551"/>
      <c r="L551"/>
    </row>
    <row r="552" spans="2:12" x14ac:dyDescent="0.2">
      <c r="B552"/>
      <c r="C552"/>
      <c r="D552"/>
      <c r="E552"/>
      <c r="F552"/>
      <c r="G552"/>
      <c r="H552"/>
      <c r="J552"/>
      <c r="K552"/>
      <c r="L552"/>
    </row>
    <row r="553" spans="2:12" x14ac:dyDescent="0.2">
      <c r="B553"/>
      <c r="C553"/>
      <c r="D553"/>
      <c r="E553"/>
      <c r="F553"/>
      <c r="G553"/>
      <c r="H553"/>
      <c r="J553"/>
      <c r="K553"/>
      <c r="L553"/>
    </row>
    <row r="554" spans="2:12" x14ac:dyDescent="0.2">
      <c r="B554"/>
      <c r="C554"/>
      <c r="D554"/>
      <c r="E554"/>
      <c r="F554"/>
      <c r="G554"/>
      <c r="H554"/>
      <c r="J554"/>
      <c r="K554"/>
      <c r="L554"/>
    </row>
    <row r="555" spans="2:12" x14ac:dyDescent="0.2">
      <c r="B555"/>
      <c r="C555"/>
      <c r="D555"/>
      <c r="E555"/>
      <c r="F555"/>
      <c r="G555"/>
      <c r="H555"/>
      <c r="J555"/>
      <c r="K555"/>
      <c r="L555"/>
    </row>
    <row r="556" spans="2:12" x14ac:dyDescent="0.2">
      <c r="B556"/>
      <c r="C556"/>
      <c r="D556"/>
      <c r="E556"/>
      <c r="F556"/>
      <c r="G556"/>
      <c r="H556"/>
      <c r="J556"/>
      <c r="K556"/>
      <c r="L556"/>
    </row>
    <row r="557" spans="2:12" x14ac:dyDescent="0.2">
      <c r="B557"/>
      <c r="C557"/>
      <c r="D557"/>
      <c r="E557"/>
      <c r="F557"/>
      <c r="G557"/>
      <c r="H557"/>
      <c r="J557"/>
      <c r="K557"/>
      <c r="L557"/>
    </row>
    <row r="558" spans="2:12" x14ac:dyDescent="0.2">
      <c r="B558"/>
      <c r="C558"/>
      <c r="D558"/>
      <c r="E558"/>
      <c r="F558"/>
      <c r="G558"/>
      <c r="H558"/>
      <c r="J558"/>
      <c r="K558"/>
      <c r="L558"/>
    </row>
    <row r="559" spans="2:12" x14ac:dyDescent="0.2">
      <c r="B559"/>
      <c r="C559"/>
      <c r="D559"/>
      <c r="E559"/>
      <c r="F559"/>
      <c r="G559"/>
      <c r="H559"/>
      <c r="J559"/>
      <c r="K559"/>
      <c r="L559"/>
    </row>
    <row r="560" spans="2:12" x14ac:dyDescent="0.2">
      <c r="B560"/>
      <c r="C560"/>
      <c r="D560"/>
      <c r="E560"/>
      <c r="F560"/>
      <c r="G560"/>
      <c r="H560"/>
      <c r="J560"/>
      <c r="K560"/>
      <c r="L560"/>
    </row>
    <row r="561" spans="2:12" x14ac:dyDescent="0.2">
      <c r="B561"/>
      <c r="C561"/>
      <c r="D561"/>
      <c r="E561"/>
      <c r="F561"/>
      <c r="G561"/>
      <c r="H561"/>
      <c r="J561"/>
      <c r="K561"/>
      <c r="L561"/>
    </row>
    <row r="562" spans="2:12" x14ac:dyDescent="0.2">
      <c r="B562"/>
      <c r="C562"/>
      <c r="D562"/>
      <c r="E562"/>
      <c r="F562"/>
      <c r="G562"/>
      <c r="H562"/>
      <c r="J562"/>
      <c r="K562"/>
      <c r="L562"/>
    </row>
    <row r="563" spans="2:12" x14ac:dyDescent="0.2">
      <c r="B563"/>
      <c r="C563"/>
      <c r="D563"/>
      <c r="E563"/>
      <c r="F563"/>
      <c r="G563"/>
      <c r="H563"/>
      <c r="J563"/>
      <c r="K563"/>
      <c r="L563"/>
    </row>
    <row r="564" spans="2:12" x14ac:dyDescent="0.2">
      <c r="B564"/>
      <c r="C564"/>
      <c r="D564"/>
      <c r="E564"/>
      <c r="F564"/>
      <c r="G564"/>
      <c r="H564"/>
      <c r="J564"/>
      <c r="K564"/>
      <c r="L564"/>
    </row>
    <row r="565" spans="2:12" x14ac:dyDescent="0.2">
      <c r="B565"/>
      <c r="C565"/>
      <c r="D565"/>
      <c r="E565"/>
      <c r="F565"/>
      <c r="G565"/>
      <c r="H565"/>
      <c r="J565"/>
      <c r="K565"/>
      <c r="L565"/>
    </row>
    <row r="566" spans="2:12" x14ac:dyDescent="0.2">
      <c r="B566"/>
      <c r="C566"/>
      <c r="D566"/>
      <c r="E566"/>
      <c r="F566"/>
      <c r="G566"/>
      <c r="H566"/>
      <c r="J566"/>
      <c r="K566"/>
      <c r="L566"/>
    </row>
    <row r="567" spans="2:12" x14ac:dyDescent="0.2">
      <c r="B567"/>
      <c r="C567"/>
      <c r="D567"/>
      <c r="E567"/>
      <c r="F567"/>
      <c r="G567"/>
      <c r="H567"/>
      <c r="J567"/>
      <c r="K567"/>
      <c r="L567"/>
    </row>
    <row r="568" spans="2:12" x14ac:dyDescent="0.2">
      <c r="B568"/>
      <c r="C568"/>
      <c r="D568"/>
      <c r="E568"/>
      <c r="F568"/>
      <c r="G568"/>
      <c r="H568"/>
      <c r="J568"/>
      <c r="K568"/>
      <c r="L568"/>
    </row>
    <row r="569" spans="2:12" x14ac:dyDescent="0.2">
      <c r="B569"/>
      <c r="C569"/>
      <c r="D569"/>
      <c r="E569"/>
      <c r="F569"/>
      <c r="G569"/>
      <c r="H569"/>
      <c r="J569"/>
      <c r="K569"/>
      <c r="L569"/>
    </row>
    <row r="570" spans="2:12" x14ac:dyDescent="0.2">
      <c r="B570"/>
      <c r="C570"/>
      <c r="D570"/>
      <c r="E570"/>
      <c r="F570"/>
      <c r="G570"/>
      <c r="H570"/>
      <c r="J570"/>
      <c r="K570"/>
      <c r="L570"/>
    </row>
    <row r="571" spans="2:12" x14ac:dyDescent="0.2">
      <c r="B571"/>
      <c r="C571"/>
      <c r="D571"/>
      <c r="E571"/>
      <c r="F571"/>
      <c r="G571"/>
      <c r="H571"/>
      <c r="J571"/>
      <c r="K571"/>
      <c r="L571"/>
    </row>
    <row r="572" spans="2:12" x14ac:dyDescent="0.2">
      <c r="B572"/>
      <c r="C572"/>
      <c r="D572"/>
      <c r="E572"/>
      <c r="F572"/>
      <c r="G572"/>
      <c r="H572"/>
      <c r="J572"/>
      <c r="K572"/>
      <c r="L572"/>
    </row>
    <row r="573" spans="2:12" x14ac:dyDescent="0.2">
      <c r="B573"/>
      <c r="C573"/>
      <c r="D573"/>
      <c r="E573"/>
      <c r="F573"/>
      <c r="G573"/>
      <c r="H573"/>
      <c r="J573"/>
      <c r="K573"/>
      <c r="L573"/>
    </row>
    <row r="574" spans="2:12" x14ac:dyDescent="0.2">
      <c r="B574"/>
      <c r="C574"/>
      <c r="D574"/>
      <c r="E574"/>
      <c r="F574"/>
      <c r="G574"/>
      <c r="H574"/>
      <c r="J574"/>
      <c r="K574"/>
      <c r="L574"/>
    </row>
    <row r="575" spans="2:12" x14ac:dyDescent="0.2">
      <c r="B575"/>
      <c r="C575"/>
      <c r="D575"/>
      <c r="E575"/>
      <c r="F575"/>
      <c r="G575"/>
      <c r="H575"/>
      <c r="J575"/>
      <c r="K575"/>
      <c r="L575"/>
    </row>
    <row r="576" spans="2:12" x14ac:dyDescent="0.2">
      <c r="B576"/>
      <c r="C576"/>
      <c r="D576"/>
      <c r="E576"/>
      <c r="F576"/>
      <c r="G576"/>
      <c r="H576"/>
      <c r="J576"/>
      <c r="K576"/>
      <c r="L576"/>
    </row>
    <row r="577" spans="2:12" x14ac:dyDescent="0.2">
      <c r="B577"/>
      <c r="C577"/>
      <c r="D577"/>
      <c r="E577"/>
      <c r="F577"/>
      <c r="G577"/>
      <c r="H577"/>
      <c r="J577"/>
      <c r="K577"/>
      <c r="L577"/>
    </row>
    <row r="578" spans="2:12" x14ac:dyDescent="0.2">
      <c r="B578"/>
      <c r="C578"/>
      <c r="D578"/>
      <c r="E578"/>
      <c r="F578"/>
      <c r="G578"/>
      <c r="H578"/>
      <c r="J578"/>
      <c r="K578"/>
      <c r="L578"/>
    </row>
    <row r="579" spans="2:12" x14ac:dyDescent="0.2">
      <c r="B579"/>
      <c r="C579"/>
      <c r="D579"/>
      <c r="E579"/>
      <c r="F579"/>
      <c r="G579"/>
      <c r="H579"/>
      <c r="J579"/>
      <c r="K579"/>
      <c r="L579"/>
    </row>
    <row r="580" spans="2:12" x14ac:dyDescent="0.2">
      <c r="B580"/>
      <c r="C580"/>
      <c r="D580"/>
      <c r="E580"/>
      <c r="F580"/>
      <c r="G580"/>
      <c r="H580"/>
      <c r="J580"/>
      <c r="K580"/>
      <c r="L580"/>
    </row>
    <row r="581" spans="2:12" x14ac:dyDescent="0.2">
      <c r="B581"/>
      <c r="C581"/>
      <c r="D581"/>
      <c r="E581"/>
      <c r="F581"/>
      <c r="G581"/>
      <c r="H581"/>
      <c r="J581"/>
      <c r="K581"/>
      <c r="L581"/>
    </row>
    <row r="582" spans="2:12" x14ac:dyDescent="0.2">
      <c r="B582"/>
      <c r="C582"/>
      <c r="D582"/>
      <c r="E582"/>
      <c r="F582"/>
      <c r="G582"/>
      <c r="H582"/>
      <c r="J582"/>
      <c r="K582"/>
      <c r="L582"/>
    </row>
    <row r="583" spans="2:12" x14ac:dyDescent="0.2">
      <c r="B583"/>
      <c r="C583"/>
      <c r="D583"/>
      <c r="E583"/>
      <c r="F583"/>
      <c r="G583"/>
      <c r="H583"/>
      <c r="J583"/>
      <c r="K583"/>
      <c r="L583"/>
    </row>
    <row r="584" spans="2:12" x14ac:dyDescent="0.2">
      <c r="B584"/>
      <c r="C584"/>
      <c r="D584"/>
      <c r="E584"/>
      <c r="F584"/>
      <c r="G584"/>
      <c r="H584"/>
      <c r="J584"/>
      <c r="K584"/>
      <c r="L584"/>
    </row>
    <row r="585" spans="2:12" x14ac:dyDescent="0.2">
      <c r="B585"/>
      <c r="C585"/>
      <c r="D585"/>
      <c r="E585"/>
      <c r="F585"/>
      <c r="G585"/>
      <c r="H585"/>
      <c r="J585"/>
      <c r="K585"/>
      <c r="L585"/>
    </row>
    <row r="586" spans="2:12" x14ac:dyDescent="0.2">
      <c r="B586"/>
      <c r="C586"/>
      <c r="D586"/>
      <c r="E586"/>
      <c r="F586"/>
      <c r="G586"/>
      <c r="H586"/>
      <c r="J586"/>
      <c r="K586"/>
      <c r="L586"/>
    </row>
    <row r="587" spans="2:12" x14ac:dyDescent="0.2">
      <c r="B587"/>
      <c r="C587"/>
      <c r="D587"/>
      <c r="E587"/>
      <c r="F587"/>
      <c r="G587"/>
      <c r="H587"/>
      <c r="J587"/>
      <c r="K587"/>
      <c r="L587"/>
    </row>
    <row r="588" spans="2:12" x14ac:dyDescent="0.2">
      <c r="B588"/>
      <c r="C588"/>
      <c r="D588"/>
      <c r="E588"/>
      <c r="F588"/>
      <c r="G588"/>
      <c r="H588"/>
      <c r="J588"/>
      <c r="K588"/>
      <c r="L588"/>
    </row>
    <row r="589" spans="2:12" x14ac:dyDescent="0.2">
      <c r="B589"/>
      <c r="C589"/>
      <c r="D589"/>
      <c r="E589"/>
      <c r="F589"/>
      <c r="G589"/>
      <c r="H589"/>
      <c r="J589"/>
      <c r="K589"/>
      <c r="L589"/>
    </row>
    <row r="590" spans="2:12" x14ac:dyDescent="0.2">
      <c r="B590"/>
      <c r="C590"/>
      <c r="D590"/>
      <c r="E590"/>
      <c r="F590"/>
      <c r="G590"/>
      <c r="H590"/>
      <c r="J590"/>
      <c r="K590"/>
      <c r="L590"/>
    </row>
    <row r="591" spans="2:12" x14ac:dyDescent="0.2">
      <c r="B591"/>
      <c r="C591"/>
      <c r="D591"/>
      <c r="E591"/>
      <c r="F591"/>
      <c r="G591"/>
      <c r="H591"/>
      <c r="J591"/>
      <c r="K591"/>
      <c r="L591"/>
    </row>
    <row r="592" spans="2:12" x14ac:dyDescent="0.2">
      <c r="B592"/>
      <c r="C592"/>
      <c r="D592"/>
      <c r="E592"/>
      <c r="F592"/>
      <c r="G592"/>
      <c r="H592"/>
      <c r="J592"/>
      <c r="K592"/>
      <c r="L592"/>
    </row>
    <row r="593" spans="2:12" x14ac:dyDescent="0.2">
      <c r="B593"/>
      <c r="C593"/>
      <c r="D593"/>
      <c r="E593"/>
      <c r="F593"/>
      <c r="G593"/>
      <c r="H593"/>
      <c r="J593"/>
      <c r="K593"/>
      <c r="L593"/>
    </row>
    <row r="594" spans="2:12" x14ac:dyDescent="0.2">
      <c r="B594"/>
      <c r="C594"/>
      <c r="D594"/>
      <c r="E594"/>
      <c r="F594"/>
      <c r="G594"/>
      <c r="H594"/>
      <c r="J594"/>
      <c r="K594"/>
      <c r="L594"/>
    </row>
    <row r="595" spans="2:12" x14ac:dyDescent="0.2">
      <c r="B595"/>
      <c r="C595"/>
      <c r="D595"/>
      <c r="E595"/>
      <c r="F595"/>
      <c r="G595"/>
      <c r="H595"/>
      <c r="J595"/>
      <c r="K595"/>
      <c r="L595"/>
    </row>
    <row r="596" spans="2:12" x14ac:dyDescent="0.2">
      <c r="B596"/>
      <c r="C596"/>
      <c r="D596"/>
      <c r="E596"/>
      <c r="F596"/>
      <c r="G596"/>
      <c r="H596"/>
      <c r="J596"/>
      <c r="K596"/>
      <c r="L596"/>
    </row>
    <row r="597" spans="2:12" x14ac:dyDescent="0.2">
      <c r="B597"/>
      <c r="C597"/>
      <c r="D597"/>
      <c r="E597"/>
      <c r="F597"/>
      <c r="G597"/>
      <c r="H597"/>
      <c r="J597"/>
      <c r="K597"/>
      <c r="L597"/>
    </row>
    <row r="598" spans="2:12" x14ac:dyDescent="0.2">
      <c r="B598"/>
      <c r="C598"/>
      <c r="D598"/>
      <c r="E598"/>
      <c r="F598"/>
      <c r="G598"/>
      <c r="H598"/>
      <c r="J598"/>
      <c r="K598"/>
      <c r="L598"/>
    </row>
    <row r="599" spans="2:12" x14ac:dyDescent="0.2">
      <c r="B599"/>
      <c r="C599"/>
      <c r="D599"/>
      <c r="E599"/>
      <c r="F599"/>
      <c r="G599"/>
      <c r="H599"/>
      <c r="J599"/>
      <c r="K599"/>
      <c r="L599"/>
    </row>
    <row r="600" spans="2:12" x14ac:dyDescent="0.2">
      <c r="B600"/>
      <c r="C600"/>
      <c r="D600"/>
      <c r="E600"/>
      <c r="F600"/>
      <c r="G600"/>
      <c r="H600"/>
      <c r="J600"/>
      <c r="K600"/>
      <c r="L600"/>
    </row>
    <row r="601" spans="2:12" x14ac:dyDescent="0.2">
      <c r="B601"/>
      <c r="C601"/>
      <c r="D601"/>
      <c r="E601"/>
      <c r="F601"/>
      <c r="G601"/>
      <c r="H601"/>
      <c r="J601"/>
      <c r="K601"/>
      <c r="L601"/>
    </row>
    <row r="602" spans="2:12" x14ac:dyDescent="0.2">
      <c r="B602"/>
      <c r="C602"/>
      <c r="D602"/>
      <c r="E602"/>
      <c r="F602"/>
      <c r="G602"/>
      <c r="H602"/>
      <c r="J602"/>
      <c r="K602"/>
      <c r="L602"/>
    </row>
    <row r="603" spans="2:12" x14ac:dyDescent="0.2">
      <c r="B603"/>
      <c r="C603"/>
      <c r="D603"/>
      <c r="E603"/>
      <c r="F603"/>
      <c r="G603"/>
      <c r="H603"/>
      <c r="J603"/>
      <c r="K603"/>
      <c r="L603"/>
    </row>
    <row r="604" spans="2:12" x14ac:dyDescent="0.2">
      <c r="B604"/>
      <c r="C604"/>
      <c r="D604"/>
      <c r="E604"/>
      <c r="F604"/>
      <c r="G604"/>
      <c r="H604"/>
      <c r="J604"/>
      <c r="K604"/>
      <c r="L604"/>
    </row>
    <row r="605" spans="2:12" x14ac:dyDescent="0.2">
      <c r="B605"/>
      <c r="C605"/>
      <c r="D605"/>
      <c r="E605"/>
      <c r="F605"/>
      <c r="G605"/>
      <c r="H605"/>
      <c r="J605"/>
      <c r="K605"/>
      <c r="L605"/>
    </row>
    <row r="606" spans="2:12" x14ac:dyDescent="0.2">
      <c r="B606"/>
      <c r="C606"/>
      <c r="D606"/>
      <c r="E606"/>
      <c r="F606"/>
      <c r="G606"/>
      <c r="H606"/>
      <c r="J606"/>
      <c r="K606"/>
      <c r="L606"/>
    </row>
    <row r="607" spans="2:12" x14ac:dyDescent="0.2">
      <c r="B607"/>
      <c r="C607"/>
      <c r="D607"/>
      <c r="E607"/>
      <c r="F607"/>
      <c r="G607"/>
      <c r="H607"/>
      <c r="J607"/>
      <c r="K607"/>
      <c r="L607"/>
    </row>
    <row r="608" spans="2:12" x14ac:dyDescent="0.2">
      <c r="B608"/>
      <c r="C608"/>
      <c r="D608"/>
      <c r="E608"/>
      <c r="F608"/>
      <c r="G608"/>
      <c r="H608"/>
      <c r="J608"/>
      <c r="K608"/>
      <c r="L608"/>
    </row>
    <row r="609" spans="2:12" x14ac:dyDescent="0.2">
      <c r="B609"/>
      <c r="C609"/>
      <c r="D609"/>
      <c r="E609"/>
      <c r="F609"/>
      <c r="G609"/>
      <c r="H609"/>
      <c r="J609"/>
      <c r="K609"/>
      <c r="L609"/>
    </row>
    <row r="610" spans="2:12" x14ac:dyDescent="0.2">
      <c r="B610"/>
      <c r="C610"/>
      <c r="D610"/>
      <c r="E610"/>
      <c r="F610"/>
      <c r="G610"/>
      <c r="H610"/>
      <c r="J610"/>
      <c r="K610"/>
      <c r="L610"/>
    </row>
    <row r="611" spans="2:12" x14ac:dyDescent="0.2">
      <c r="B611"/>
      <c r="C611"/>
      <c r="D611"/>
      <c r="E611"/>
      <c r="F611"/>
      <c r="G611"/>
      <c r="H611"/>
      <c r="J611"/>
      <c r="K611"/>
      <c r="L611"/>
    </row>
    <row r="612" spans="2:12" x14ac:dyDescent="0.2">
      <c r="B612"/>
      <c r="C612"/>
      <c r="D612"/>
      <c r="E612"/>
      <c r="F612"/>
      <c r="G612"/>
      <c r="H612"/>
      <c r="J612"/>
      <c r="K612"/>
      <c r="L612"/>
    </row>
    <row r="613" spans="2:12" x14ac:dyDescent="0.2">
      <c r="B613"/>
      <c r="C613"/>
      <c r="D613"/>
      <c r="E613"/>
      <c r="F613"/>
      <c r="G613"/>
      <c r="H613"/>
      <c r="J613"/>
      <c r="K613"/>
      <c r="L613"/>
    </row>
    <row r="614" spans="2:12" x14ac:dyDescent="0.2">
      <c r="B614"/>
      <c r="C614"/>
      <c r="D614"/>
      <c r="E614"/>
      <c r="F614"/>
      <c r="G614"/>
      <c r="H614"/>
      <c r="J614"/>
      <c r="K614"/>
      <c r="L614"/>
    </row>
    <row r="615" spans="2:12" x14ac:dyDescent="0.2">
      <c r="B615"/>
      <c r="C615"/>
      <c r="D615"/>
      <c r="E615"/>
      <c r="F615"/>
      <c r="G615"/>
      <c r="H615"/>
      <c r="J615"/>
      <c r="K615"/>
      <c r="L615"/>
    </row>
    <row r="616" spans="2:12" x14ac:dyDescent="0.2">
      <c r="B616"/>
      <c r="C616"/>
      <c r="D616"/>
      <c r="E616"/>
      <c r="F616"/>
      <c r="G616"/>
      <c r="H616"/>
      <c r="J616"/>
      <c r="K616"/>
      <c r="L616"/>
    </row>
    <row r="617" spans="2:12" x14ac:dyDescent="0.2">
      <c r="B617"/>
      <c r="C617"/>
      <c r="D617"/>
      <c r="E617"/>
      <c r="F617"/>
      <c r="G617"/>
      <c r="H617"/>
      <c r="J617"/>
      <c r="K617"/>
      <c r="L617"/>
    </row>
    <row r="618" spans="2:12" x14ac:dyDescent="0.2">
      <c r="B618"/>
      <c r="C618"/>
      <c r="D618"/>
      <c r="E618"/>
      <c r="F618"/>
      <c r="G618"/>
      <c r="H618"/>
      <c r="J618"/>
      <c r="K618"/>
      <c r="L618"/>
    </row>
    <row r="619" spans="2:12" x14ac:dyDescent="0.2">
      <c r="B619"/>
      <c r="C619"/>
      <c r="D619"/>
      <c r="E619"/>
      <c r="F619"/>
      <c r="G619"/>
      <c r="H619"/>
      <c r="J619"/>
      <c r="K619"/>
      <c r="L619"/>
    </row>
    <row r="620" spans="2:12" x14ac:dyDescent="0.2">
      <c r="B620"/>
      <c r="C620"/>
      <c r="D620"/>
      <c r="E620"/>
      <c r="F620"/>
      <c r="G620"/>
      <c r="H620"/>
      <c r="J620"/>
      <c r="K620"/>
      <c r="L620"/>
    </row>
    <row r="621" spans="2:12" x14ac:dyDescent="0.2">
      <c r="B621"/>
      <c r="C621"/>
      <c r="D621"/>
      <c r="E621"/>
      <c r="F621"/>
      <c r="G621"/>
      <c r="H621"/>
      <c r="J621"/>
      <c r="K621"/>
      <c r="L621"/>
    </row>
    <row r="622" spans="2:12" x14ac:dyDescent="0.2">
      <c r="B622"/>
      <c r="C622"/>
      <c r="D622"/>
      <c r="E622"/>
      <c r="F622"/>
      <c r="G622"/>
      <c r="H622"/>
      <c r="J622"/>
      <c r="K622"/>
      <c r="L622"/>
    </row>
    <row r="623" spans="2:12" x14ac:dyDescent="0.2">
      <c r="B623"/>
      <c r="C623"/>
      <c r="D623"/>
      <c r="E623"/>
      <c r="F623"/>
      <c r="G623"/>
      <c r="H623"/>
      <c r="J623"/>
      <c r="K623"/>
      <c r="L623"/>
    </row>
    <row r="624" spans="2:12" x14ac:dyDescent="0.2">
      <c r="B624"/>
      <c r="C624"/>
      <c r="D624"/>
      <c r="E624"/>
      <c r="F624"/>
      <c r="G624"/>
      <c r="H624"/>
      <c r="J624"/>
      <c r="K624"/>
      <c r="L624"/>
    </row>
    <row r="625" spans="2:12" x14ac:dyDescent="0.2">
      <c r="B625"/>
      <c r="C625"/>
      <c r="D625"/>
      <c r="E625"/>
      <c r="F625"/>
      <c r="G625"/>
      <c r="H625"/>
      <c r="J625"/>
      <c r="K625"/>
      <c r="L625"/>
    </row>
    <row r="626" spans="2:12" x14ac:dyDescent="0.2">
      <c r="B626"/>
      <c r="C626"/>
      <c r="D626"/>
      <c r="E626"/>
      <c r="F626"/>
      <c r="G626"/>
      <c r="H626"/>
      <c r="J626"/>
      <c r="K626"/>
      <c r="L626"/>
    </row>
    <row r="627" spans="2:12" x14ac:dyDescent="0.2">
      <c r="B627"/>
      <c r="C627"/>
      <c r="D627"/>
      <c r="E627"/>
      <c r="F627"/>
      <c r="G627"/>
      <c r="H627"/>
      <c r="J627"/>
      <c r="K627"/>
      <c r="L627"/>
    </row>
    <row r="628" spans="2:12" x14ac:dyDescent="0.2">
      <c r="B628"/>
      <c r="C628"/>
      <c r="D628"/>
      <c r="E628"/>
      <c r="F628"/>
      <c r="G628"/>
      <c r="H628"/>
      <c r="J628"/>
      <c r="K628"/>
      <c r="L628"/>
    </row>
    <row r="629" spans="2:12" x14ac:dyDescent="0.2">
      <c r="B629"/>
      <c r="C629"/>
      <c r="D629"/>
      <c r="E629"/>
      <c r="F629"/>
      <c r="G629"/>
      <c r="H629"/>
      <c r="J629"/>
      <c r="K629"/>
      <c r="L629"/>
    </row>
    <row r="630" spans="2:12" x14ac:dyDescent="0.2">
      <c r="B630"/>
      <c r="C630"/>
      <c r="D630"/>
      <c r="E630"/>
      <c r="F630"/>
      <c r="G630"/>
      <c r="H630"/>
      <c r="J630"/>
      <c r="K630"/>
      <c r="L630"/>
    </row>
    <row r="631" spans="2:12" x14ac:dyDescent="0.2">
      <c r="B631"/>
      <c r="C631"/>
      <c r="D631"/>
      <c r="E631"/>
      <c r="F631"/>
      <c r="G631"/>
      <c r="H631"/>
      <c r="J631"/>
      <c r="K631"/>
      <c r="L631"/>
    </row>
    <row r="632" spans="2:12" x14ac:dyDescent="0.2">
      <c r="B632"/>
      <c r="C632"/>
      <c r="D632"/>
      <c r="E632"/>
      <c r="F632"/>
      <c r="G632"/>
      <c r="H632"/>
      <c r="J632"/>
      <c r="K632"/>
      <c r="L632"/>
    </row>
    <row r="633" spans="2:12" x14ac:dyDescent="0.2">
      <c r="B633"/>
      <c r="C633"/>
      <c r="D633"/>
      <c r="E633"/>
      <c r="F633"/>
      <c r="G633"/>
      <c r="H633"/>
      <c r="J633"/>
      <c r="K633"/>
      <c r="L633"/>
    </row>
    <row r="634" spans="2:12" x14ac:dyDescent="0.2">
      <c r="B634"/>
      <c r="C634"/>
      <c r="D634"/>
      <c r="E634"/>
      <c r="F634"/>
      <c r="G634"/>
      <c r="H634"/>
      <c r="J634"/>
      <c r="K634"/>
      <c r="L634"/>
    </row>
    <row r="635" spans="2:12" x14ac:dyDescent="0.2">
      <c r="B635"/>
      <c r="C635"/>
      <c r="D635"/>
      <c r="E635"/>
      <c r="F635"/>
      <c r="G635"/>
      <c r="H635"/>
      <c r="J635"/>
      <c r="K635"/>
      <c r="L635"/>
    </row>
    <row r="636" spans="2:12" x14ac:dyDescent="0.2">
      <c r="B636"/>
      <c r="C636"/>
      <c r="D636"/>
      <c r="E636"/>
      <c r="F636"/>
      <c r="G636"/>
      <c r="H636"/>
      <c r="J636"/>
      <c r="K636"/>
      <c r="L636"/>
    </row>
    <row r="637" spans="2:12" x14ac:dyDescent="0.2">
      <c r="B637"/>
      <c r="C637"/>
      <c r="D637"/>
      <c r="E637"/>
      <c r="F637"/>
      <c r="G637"/>
      <c r="H637"/>
      <c r="J637"/>
      <c r="K637"/>
      <c r="L637"/>
    </row>
    <row r="638" spans="2:12" x14ac:dyDescent="0.2">
      <c r="B638"/>
      <c r="C638"/>
      <c r="D638"/>
      <c r="E638"/>
      <c r="F638"/>
      <c r="G638"/>
      <c r="H638"/>
      <c r="J638"/>
      <c r="K638"/>
      <c r="L638"/>
    </row>
    <row r="639" spans="2:12" x14ac:dyDescent="0.2">
      <c r="B639"/>
      <c r="C639"/>
      <c r="D639"/>
      <c r="E639"/>
      <c r="F639"/>
      <c r="G639"/>
      <c r="H639"/>
      <c r="J639"/>
      <c r="K639"/>
      <c r="L639"/>
    </row>
    <row r="640" spans="2:12" x14ac:dyDescent="0.2">
      <c r="B640"/>
      <c r="C640"/>
      <c r="D640"/>
      <c r="E640"/>
      <c r="F640"/>
      <c r="G640"/>
      <c r="H640"/>
      <c r="J640"/>
      <c r="K640"/>
      <c r="L640"/>
    </row>
    <row r="641" spans="2:12" x14ac:dyDescent="0.2">
      <c r="B641"/>
      <c r="C641"/>
      <c r="D641"/>
      <c r="E641"/>
      <c r="F641"/>
      <c r="G641"/>
      <c r="H641"/>
      <c r="J641"/>
      <c r="K641"/>
      <c r="L641"/>
    </row>
    <row r="642" spans="2:12" x14ac:dyDescent="0.2">
      <c r="B642"/>
      <c r="C642"/>
      <c r="D642"/>
      <c r="E642"/>
      <c r="F642"/>
      <c r="G642"/>
      <c r="H642"/>
      <c r="J642"/>
      <c r="K642"/>
      <c r="L642"/>
    </row>
    <row r="643" spans="2:12" x14ac:dyDescent="0.2">
      <c r="B643"/>
      <c r="C643"/>
      <c r="D643"/>
      <c r="E643"/>
      <c r="F643"/>
      <c r="G643"/>
      <c r="H643"/>
      <c r="J643"/>
      <c r="K643"/>
      <c r="L643"/>
    </row>
    <row r="644" spans="2:12" x14ac:dyDescent="0.2">
      <c r="B644"/>
      <c r="C644"/>
      <c r="D644"/>
      <c r="E644"/>
      <c r="F644"/>
      <c r="G644"/>
      <c r="H644"/>
      <c r="J644"/>
      <c r="K644"/>
      <c r="L644"/>
    </row>
    <row r="645" spans="2:12" x14ac:dyDescent="0.2">
      <c r="B645"/>
      <c r="C645"/>
      <c r="D645"/>
      <c r="E645"/>
      <c r="F645"/>
      <c r="G645"/>
      <c r="H645"/>
      <c r="J645"/>
      <c r="K645"/>
      <c r="L645"/>
    </row>
    <row r="646" spans="2:12" x14ac:dyDescent="0.2">
      <c r="B646"/>
      <c r="C646"/>
      <c r="D646"/>
      <c r="E646"/>
      <c r="F646"/>
      <c r="G646"/>
      <c r="H646"/>
      <c r="J646"/>
      <c r="K646"/>
      <c r="L646"/>
    </row>
    <row r="647" spans="2:12" x14ac:dyDescent="0.2">
      <c r="B647"/>
      <c r="C647"/>
      <c r="D647"/>
      <c r="E647"/>
      <c r="F647"/>
      <c r="G647"/>
      <c r="H647"/>
      <c r="J647"/>
      <c r="K647"/>
      <c r="L647"/>
    </row>
    <row r="648" spans="2:12" x14ac:dyDescent="0.2">
      <c r="B648"/>
      <c r="C648"/>
      <c r="D648"/>
      <c r="E648"/>
      <c r="F648"/>
      <c r="G648"/>
      <c r="H648"/>
      <c r="J648"/>
      <c r="K648"/>
      <c r="L648"/>
    </row>
    <row r="649" spans="2:12" x14ac:dyDescent="0.2">
      <c r="B649"/>
      <c r="C649"/>
      <c r="D649"/>
      <c r="E649"/>
      <c r="F649"/>
      <c r="G649"/>
      <c r="H649"/>
      <c r="J649"/>
      <c r="K649"/>
      <c r="L649"/>
    </row>
    <row r="650" spans="2:12" x14ac:dyDescent="0.2">
      <c r="B650"/>
      <c r="C650"/>
      <c r="D650"/>
      <c r="E650"/>
      <c r="F650"/>
      <c r="G650"/>
      <c r="H650"/>
      <c r="J650"/>
      <c r="K650"/>
      <c r="L650"/>
    </row>
    <row r="651" spans="2:12" x14ac:dyDescent="0.2">
      <c r="B651"/>
      <c r="C651"/>
      <c r="D651"/>
      <c r="E651"/>
      <c r="F651"/>
      <c r="G651"/>
      <c r="H651"/>
      <c r="J651"/>
      <c r="K651"/>
      <c r="L651"/>
    </row>
    <row r="652" spans="2:12" x14ac:dyDescent="0.2">
      <c r="B652"/>
      <c r="C652"/>
      <c r="D652"/>
      <c r="E652"/>
      <c r="F652"/>
      <c r="G652"/>
      <c r="H652"/>
      <c r="J652"/>
      <c r="K652"/>
      <c r="L652"/>
    </row>
    <row r="653" spans="2:12" x14ac:dyDescent="0.2">
      <c r="B653"/>
      <c r="C653"/>
      <c r="D653"/>
      <c r="E653"/>
      <c r="F653"/>
      <c r="G653"/>
      <c r="H653"/>
      <c r="J653"/>
      <c r="K653"/>
      <c r="L653"/>
    </row>
    <row r="654" spans="2:12" x14ac:dyDescent="0.2">
      <c r="B654"/>
      <c r="C654"/>
      <c r="D654"/>
      <c r="E654"/>
      <c r="F654"/>
      <c r="G654"/>
      <c r="H654"/>
      <c r="J654"/>
      <c r="K654"/>
      <c r="L654"/>
    </row>
    <row r="655" spans="2:12" x14ac:dyDescent="0.2">
      <c r="B655"/>
      <c r="C655"/>
      <c r="D655"/>
      <c r="E655"/>
      <c r="F655"/>
      <c r="G655"/>
      <c r="H655"/>
      <c r="J655"/>
      <c r="K655"/>
      <c r="L655"/>
    </row>
    <row r="656" spans="2:12" x14ac:dyDescent="0.2">
      <c r="B656"/>
      <c r="C656"/>
      <c r="D656"/>
      <c r="E656"/>
      <c r="F656"/>
      <c r="G656"/>
      <c r="H656"/>
      <c r="J656"/>
      <c r="K656"/>
      <c r="L656"/>
    </row>
    <row r="657" spans="2:12" x14ac:dyDescent="0.2">
      <c r="B657"/>
      <c r="C657"/>
      <c r="D657"/>
      <c r="E657"/>
      <c r="F657"/>
      <c r="G657"/>
      <c r="H657"/>
      <c r="J657"/>
      <c r="K657"/>
      <c r="L657"/>
    </row>
    <row r="658" spans="2:12" x14ac:dyDescent="0.2">
      <c r="B658"/>
      <c r="C658"/>
      <c r="D658"/>
      <c r="E658"/>
      <c r="F658"/>
      <c r="G658"/>
      <c r="H658"/>
      <c r="J658"/>
      <c r="K658"/>
      <c r="L658"/>
    </row>
    <row r="659" spans="2:12" x14ac:dyDescent="0.2">
      <c r="B659"/>
      <c r="C659"/>
      <c r="D659"/>
      <c r="E659"/>
      <c r="F659"/>
      <c r="G659"/>
      <c r="H659"/>
      <c r="J659"/>
      <c r="K659"/>
      <c r="L659"/>
    </row>
    <row r="660" spans="2:12" x14ac:dyDescent="0.2">
      <c r="B660"/>
      <c r="C660"/>
      <c r="D660"/>
      <c r="E660"/>
      <c r="F660"/>
      <c r="G660"/>
      <c r="H660"/>
      <c r="J660"/>
      <c r="K660"/>
      <c r="L660"/>
    </row>
    <row r="661" spans="2:12" x14ac:dyDescent="0.2">
      <c r="B661"/>
      <c r="C661"/>
      <c r="D661"/>
      <c r="E661"/>
      <c r="F661"/>
      <c r="G661"/>
      <c r="H661"/>
      <c r="J661"/>
      <c r="K661"/>
      <c r="L661"/>
    </row>
    <row r="662" spans="2:12" x14ac:dyDescent="0.2">
      <c r="B662"/>
      <c r="C662"/>
      <c r="D662"/>
      <c r="E662"/>
      <c r="F662"/>
      <c r="G662"/>
      <c r="H662"/>
      <c r="J662"/>
      <c r="K662"/>
      <c r="L662"/>
    </row>
    <row r="663" spans="2:12" x14ac:dyDescent="0.2">
      <c r="B663"/>
      <c r="C663"/>
      <c r="D663"/>
      <c r="E663"/>
      <c r="F663"/>
      <c r="G663"/>
      <c r="H663"/>
      <c r="J663"/>
      <c r="K663"/>
      <c r="L663"/>
    </row>
    <row r="664" spans="2:12" x14ac:dyDescent="0.2">
      <c r="B664"/>
      <c r="C664"/>
      <c r="D664"/>
      <c r="E664"/>
      <c r="F664"/>
      <c r="G664"/>
      <c r="H664"/>
      <c r="J664"/>
      <c r="K664"/>
      <c r="L664"/>
    </row>
    <row r="665" spans="2:12" x14ac:dyDescent="0.2">
      <c r="B665"/>
      <c r="C665"/>
      <c r="D665"/>
      <c r="E665"/>
      <c r="F665"/>
      <c r="G665"/>
      <c r="H665"/>
      <c r="J665"/>
      <c r="K665"/>
      <c r="L665"/>
    </row>
    <row r="666" spans="2:12" x14ac:dyDescent="0.2">
      <c r="B666"/>
      <c r="C666"/>
      <c r="D666"/>
      <c r="E666"/>
      <c r="F666"/>
      <c r="G666"/>
      <c r="H666"/>
      <c r="J666"/>
      <c r="K666"/>
      <c r="L666"/>
    </row>
    <row r="667" spans="2:12" x14ac:dyDescent="0.2">
      <c r="B667"/>
      <c r="C667"/>
      <c r="D667"/>
      <c r="E667"/>
      <c r="F667"/>
      <c r="G667"/>
      <c r="H667"/>
      <c r="J667"/>
      <c r="K667"/>
      <c r="L667"/>
    </row>
    <row r="668" spans="2:12" x14ac:dyDescent="0.2">
      <c r="B668"/>
      <c r="C668"/>
      <c r="D668"/>
      <c r="E668"/>
      <c r="F668"/>
      <c r="G668"/>
      <c r="H668"/>
      <c r="J668"/>
      <c r="K668"/>
      <c r="L668"/>
    </row>
    <row r="669" spans="2:12" x14ac:dyDescent="0.2">
      <c r="B669"/>
      <c r="C669"/>
      <c r="D669"/>
      <c r="E669"/>
      <c r="F669"/>
      <c r="G669"/>
      <c r="H669"/>
      <c r="J669"/>
      <c r="K669"/>
      <c r="L669"/>
    </row>
    <row r="670" spans="2:12" x14ac:dyDescent="0.2">
      <c r="B670"/>
      <c r="C670"/>
      <c r="D670"/>
      <c r="E670"/>
      <c r="F670"/>
      <c r="G670"/>
      <c r="H670"/>
      <c r="J670"/>
      <c r="K670"/>
      <c r="L670"/>
    </row>
    <row r="671" spans="2:12" x14ac:dyDescent="0.2">
      <c r="B671"/>
      <c r="C671"/>
      <c r="D671"/>
      <c r="E671"/>
      <c r="F671"/>
      <c r="G671"/>
      <c r="H671"/>
      <c r="J671"/>
      <c r="K671"/>
      <c r="L671"/>
    </row>
    <row r="672" spans="2:12" x14ac:dyDescent="0.2">
      <c r="B672"/>
      <c r="C672"/>
      <c r="D672"/>
      <c r="E672"/>
      <c r="F672"/>
      <c r="G672"/>
      <c r="H672"/>
      <c r="J672"/>
      <c r="K672"/>
      <c r="L672"/>
    </row>
    <row r="673" spans="2:12" x14ac:dyDescent="0.2">
      <c r="B673"/>
      <c r="C673"/>
      <c r="D673"/>
      <c r="E673"/>
      <c r="F673"/>
      <c r="G673"/>
      <c r="H673"/>
      <c r="J673"/>
      <c r="K673"/>
      <c r="L673"/>
    </row>
    <row r="674" spans="2:12" x14ac:dyDescent="0.2">
      <c r="B674"/>
      <c r="C674"/>
      <c r="D674"/>
      <c r="E674"/>
      <c r="F674"/>
      <c r="G674"/>
      <c r="H674"/>
      <c r="J674"/>
      <c r="K674"/>
      <c r="L674"/>
    </row>
    <row r="675" spans="2:12" x14ac:dyDescent="0.2">
      <c r="B675"/>
      <c r="C675"/>
      <c r="D675"/>
      <c r="E675"/>
      <c r="F675"/>
      <c r="G675"/>
      <c r="H675"/>
      <c r="J675"/>
      <c r="K675"/>
      <c r="L675"/>
    </row>
    <row r="676" spans="2:12" x14ac:dyDescent="0.2">
      <c r="B676"/>
      <c r="C676"/>
      <c r="D676"/>
      <c r="E676"/>
      <c r="F676"/>
      <c r="G676"/>
      <c r="H676"/>
      <c r="J676"/>
      <c r="K676"/>
      <c r="L676"/>
    </row>
    <row r="677" spans="2:12" x14ac:dyDescent="0.2">
      <c r="B677"/>
      <c r="C677"/>
      <c r="D677"/>
      <c r="E677"/>
      <c r="F677"/>
      <c r="G677"/>
      <c r="H677"/>
      <c r="J677"/>
      <c r="K677"/>
      <c r="L677"/>
    </row>
    <row r="678" spans="2:12" x14ac:dyDescent="0.2">
      <c r="B678"/>
      <c r="C678"/>
      <c r="D678"/>
      <c r="E678"/>
      <c r="F678"/>
      <c r="G678"/>
      <c r="H678"/>
      <c r="J678"/>
      <c r="K678"/>
      <c r="L678"/>
    </row>
    <row r="679" spans="2:12" x14ac:dyDescent="0.2">
      <c r="B679"/>
      <c r="C679"/>
      <c r="D679"/>
      <c r="E679"/>
      <c r="F679"/>
      <c r="G679"/>
      <c r="H679"/>
      <c r="J679"/>
      <c r="K679"/>
      <c r="L679"/>
    </row>
    <row r="680" spans="2:12" x14ac:dyDescent="0.2">
      <c r="B680"/>
      <c r="C680"/>
      <c r="D680"/>
      <c r="E680"/>
      <c r="F680"/>
      <c r="G680"/>
      <c r="H680"/>
      <c r="J680"/>
      <c r="K680"/>
      <c r="L680"/>
    </row>
    <row r="681" spans="2:12" x14ac:dyDescent="0.2">
      <c r="B681"/>
      <c r="C681"/>
      <c r="D681"/>
      <c r="E681"/>
      <c r="F681"/>
      <c r="G681"/>
      <c r="H681"/>
      <c r="J681"/>
      <c r="K681"/>
      <c r="L681"/>
    </row>
    <row r="682" spans="2:12" x14ac:dyDescent="0.2">
      <c r="B682"/>
      <c r="C682"/>
      <c r="D682"/>
      <c r="E682"/>
      <c r="F682"/>
      <c r="G682"/>
      <c r="H682"/>
      <c r="J682"/>
      <c r="K682"/>
      <c r="L682"/>
    </row>
    <row r="683" spans="2:12" x14ac:dyDescent="0.2">
      <c r="B683"/>
      <c r="C683"/>
      <c r="D683"/>
      <c r="E683"/>
      <c r="F683"/>
      <c r="G683"/>
      <c r="H683"/>
      <c r="J683"/>
      <c r="K683"/>
      <c r="L683"/>
    </row>
    <row r="684" spans="2:12" x14ac:dyDescent="0.2">
      <c r="B684"/>
      <c r="C684"/>
      <c r="D684"/>
      <c r="E684"/>
      <c r="F684"/>
      <c r="G684"/>
      <c r="H684"/>
      <c r="J684"/>
      <c r="K684"/>
      <c r="L684"/>
    </row>
    <row r="685" spans="2:12" x14ac:dyDescent="0.2">
      <c r="B685"/>
      <c r="C685"/>
      <c r="D685"/>
      <c r="E685"/>
      <c r="F685"/>
      <c r="G685"/>
      <c r="H685"/>
      <c r="J685"/>
      <c r="K685"/>
      <c r="L685"/>
    </row>
    <row r="686" spans="2:12" x14ac:dyDescent="0.2">
      <c r="B686"/>
      <c r="C686"/>
      <c r="D686"/>
      <c r="E686"/>
      <c r="F686"/>
      <c r="G686"/>
      <c r="H686"/>
      <c r="J686"/>
      <c r="K686"/>
      <c r="L686"/>
    </row>
    <row r="687" spans="2:12" x14ac:dyDescent="0.2">
      <c r="B687"/>
      <c r="C687"/>
      <c r="D687"/>
      <c r="E687"/>
      <c r="F687"/>
      <c r="G687"/>
      <c r="H687"/>
      <c r="J687"/>
      <c r="K687"/>
      <c r="L687"/>
    </row>
    <row r="688" spans="2:12" x14ac:dyDescent="0.2">
      <c r="B688"/>
      <c r="C688"/>
      <c r="D688"/>
      <c r="E688"/>
      <c r="F688"/>
      <c r="G688"/>
      <c r="H688"/>
      <c r="J688"/>
      <c r="K688"/>
      <c r="L688"/>
    </row>
    <row r="689" spans="2:12" x14ac:dyDescent="0.2">
      <c r="B689"/>
      <c r="C689"/>
      <c r="D689"/>
      <c r="E689"/>
      <c r="F689"/>
      <c r="G689"/>
      <c r="H689"/>
      <c r="J689"/>
      <c r="K689"/>
      <c r="L689"/>
    </row>
    <row r="690" spans="2:12" x14ac:dyDescent="0.2">
      <c r="B690"/>
      <c r="C690"/>
      <c r="D690"/>
      <c r="E690"/>
      <c r="F690"/>
      <c r="G690"/>
      <c r="H690"/>
      <c r="J690"/>
      <c r="K690"/>
      <c r="L690"/>
    </row>
    <row r="691" spans="2:12" x14ac:dyDescent="0.2">
      <c r="B691"/>
      <c r="C691"/>
      <c r="D691"/>
      <c r="E691"/>
      <c r="F691"/>
      <c r="G691"/>
      <c r="H691"/>
      <c r="J691"/>
      <c r="K691"/>
      <c r="L691"/>
    </row>
    <row r="692" spans="2:12" x14ac:dyDescent="0.2">
      <c r="B692"/>
      <c r="C692"/>
      <c r="D692"/>
      <c r="E692"/>
      <c r="F692"/>
      <c r="G692"/>
      <c r="H692"/>
      <c r="J692"/>
      <c r="K692"/>
      <c r="L692"/>
    </row>
    <row r="693" spans="2:12" x14ac:dyDescent="0.2">
      <c r="B693"/>
      <c r="C693"/>
      <c r="D693"/>
      <c r="E693"/>
      <c r="F693"/>
      <c r="G693"/>
      <c r="H693"/>
      <c r="J693"/>
      <c r="K693"/>
      <c r="L693"/>
    </row>
    <row r="694" spans="2:12" x14ac:dyDescent="0.2">
      <c r="B694"/>
      <c r="C694"/>
      <c r="D694"/>
      <c r="E694"/>
      <c r="F694"/>
      <c r="G694"/>
      <c r="H694"/>
      <c r="J694"/>
      <c r="K694"/>
      <c r="L694"/>
    </row>
    <row r="695" spans="2:12" x14ac:dyDescent="0.2">
      <c r="B695"/>
      <c r="C695"/>
      <c r="D695"/>
      <c r="E695"/>
      <c r="F695"/>
      <c r="G695"/>
      <c r="H695"/>
      <c r="J695"/>
      <c r="K695"/>
      <c r="L695"/>
    </row>
    <row r="696" spans="2:12" x14ac:dyDescent="0.2">
      <c r="B696"/>
      <c r="C696"/>
      <c r="D696"/>
      <c r="E696"/>
      <c r="F696"/>
      <c r="G696"/>
      <c r="H696"/>
      <c r="J696"/>
      <c r="K696"/>
      <c r="L696"/>
    </row>
    <row r="697" spans="2:12" x14ac:dyDescent="0.2">
      <c r="B697"/>
      <c r="C697"/>
      <c r="D697"/>
      <c r="E697"/>
      <c r="F697"/>
      <c r="G697"/>
      <c r="H697"/>
      <c r="J697"/>
      <c r="K697"/>
      <c r="L697"/>
    </row>
    <row r="698" spans="2:12" x14ac:dyDescent="0.2">
      <c r="B698"/>
      <c r="C698"/>
      <c r="D698"/>
      <c r="E698"/>
      <c r="F698"/>
      <c r="G698"/>
      <c r="H698"/>
      <c r="J698"/>
      <c r="K698"/>
      <c r="L698"/>
    </row>
    <row r="699" spans="2:12" x14ac:dyDescent="0.2">
      <c r="B699"/>
      <c r="C699"/>
      <c r="D699"/>
      <c r="E699"/>
      <c r="F699"/>
      <c r="G699"/>
      <c r="H699"/>
      <c r="J699"/>
      <c r="K699"/>
      <c r="L699"/>
    </row>
    <row r="700" spans="2:12" x14ac:dyDescent="0.2">
      <c r="B700"/>
      <c r="C700"/>
      <c r="D700"/>
      <c r="E700"/>
      <c r="F700"/>
      <c r="G700"/>
      <c r="H700"/>
      <c r="J700"/>
      <c r="K700"/>
      <c r="L700"/>
    </row>
    <row r="701" spans="2:12" x14ac:dyDescent="0.2">
      <c r="B701"/>
      <c r="C701"/>
      <c r="D701"/>
      <c r="E701"/>
      <c r="F701"/>
      <c r="G701"/>
      <c r="H701"/>
      <c r="J701"/>
      <c r="K701"/>
      <c r="L701"/>
    </row>
    <row r="702" spans="2:12" x14ac:dyDescent="0.2">
      <c r="B702"/>
      <c r="C702"/>
      <c r="D702"/>
      <c r="E702"/>
      <c r="F702"/>
      <c r="G702"/>
      <c r="H702"/>
      <c r="J702"/>
      <c r="K702"/>
      <c r="L702"/>
    </row>
    <row r="703" spans="2:12" x14ac:dyDescent="0.2">
      <c r="B703"/>
      <c r="C703"/>
      <c r="D703"/>
      <c r="E703"/>
      <c r="F703"/>
      <c r="G703"/>
      <c r="H703"/>
      <c r="J703"/>
      <c r="K703"/>
      <c r="L703"/>
    </row>
    <row r="704" spans="2:12" x14ac:dyDescent="0.2">
      <c r="B704"/>
      <c r="C704"/>
      <c r="D704"/>
      <c r="E704"/>
      <c r="F704"/>
      <c r="G704"/>
      <c r="H704"/>
      <c r="J704"/>
      <c r="K704"/>
      <c r="L704"/>
    </row>
    <row r="705" spans="2:12" x14ac:dyDescent="0.2">
      <c r="B705"/>
      <c r="C705"/>
      <c r="D705"/>
      <c r="E705"/>
      <c r="F705"/>
      <c r="G705"/>
      <c r="H705"/>
      <c r="J705"/>
      <c r="K705"/>
      <c r="L705"/>
    </row>
    <row r="706" spans="2:12" x14ac:dyDescent="0.2">
      <c r="B706"/>
      <c r="C706"/>
      <c r="D706"/>
      <c r="E706"/>
      <c r="F706"/>
      <c r="G706"/>
      <c r="H706"/>
      <c r="J706"/>
      <c r="K706"/>
      <c r="L706"/>
    </row>
    <row r="707" spans="2:12" x14ac:dyDescent="0.2">
      <c r="B707"/>
      <c r="C707"/>
      <c r="D707"/>
      <c r="E707"/>
      <c r="F707"/>
      <c r="G707"/>
      <c r="H707"/>
      <c r="J707"/>
      <c r="K707"/>
      <c r="L707"/>
    </row>
    <row r="708" spans="2:12" x14ac:dyDescent="0.2">
      <c r="B708"/>
      <c r="C708"/>
      <c r="D708"/>
      <c r="E708"/>
      <c r="F708"/>
      <c r="G708"/>
      <c r="H708"/>
      <c r="J708"/>
      <c r="K708"/>
      <c r="L708"/>
    </row>
    <row r="709" spans="2:12" x14ac:dyDescent="0.2">
      <c r="B709"/>
      <c r="C709"/>
      <c r="D709"/>
      <c r="E709"/>
      <c r="F709"/>
      <c r="G709"/>
      <c r="H709"/>
      <c r="J709"/>
      <c r="K709"/>
      <c r="L709"/>
    </row>
    <row r="710" spans="2:12" x14ac:dyDescent="0.2">
      <c r="B710"/>
      <c r="C710"/>
      <c r="D710"/>
      <c r="E710"/>
      <c r="F710"/>
      <c r="G710"/>
      <c r="H710"/>
      <c r="J710"/>
      <c r="K710"/>
      <c r="L710"/>
    </row>
    <row r="711" spans="2:12" x14ac:dyDescent="0.2">
      <c r="B711"/>
      <c r="C711"/>
      <c r="D711"/>
      <c r="E711"/>
      <c r="F711"/>
      <c r="G711"/>
      <c r="H711"/>
      <c r="J711"/>
      <c r="K711"/>
      <c r="L711"/>
    </row>
    <row r="712" spans="2:12" x14ac:dyDescent="0.2">
      <c r="B712"/>
      <c r="C712"/>
      <c r="D712"/>
      <c r="E712"/>
      <c r="F712"/>
      <c r="G712"/>
      <c r="H712"/>
      <c r="J712"/>
      <c r="K712"/>
      <c r="L712"/>
    </row>
    <row r="713" spans="2:12" x14ac:dyDescent="0.2">
      <c r="B713"/>
      <c r="C713"/>
      <c r="D713"/>
      <c r="E713"/>
      <c r="F713"/>
      <c r="G713"/>
      <c r="H713"/>
      <c r="J713"/>
      <c r="K713"/>
      <c r="L713"/>
    </row>
    <row r="714" spans="2:12" x14ac:dyDescent="0.2">
      <c r="B714"/>
      <c r="C714"/>
      <c r="D714"/>
      <c r="E714"/>
      <c r="F714"/>
      <c r="G714"/>
      <c r="H714"/>
      <c r="J714"/>
      <c r="K714"/>
      <c r="L714"/>
    </row>
    <row r="715" spans="2:12" x14ac:dyDescent="0.2">
      <c r="B715"/>
      <c r="C715"/>
      <c r="D715"/>
      <c r="E715"/>
      <c r="F715"/>
      <c r="G715"/>
      <c r="H715"/>
      <c r="J715"/>
      <c r="K715"/>
      <c r="L715"/>
    </row>
    <row r="716" spans="2:12" x14ac:dyDescent="0.2">
      <c r="B716"/>
      <c r="C716"/>
      <c r="D716"/>
      <c r="E716"/>
      <c r="F716"/>
      <c r="G716"/>
      <c r="H716"/>
      <c r="J716"/>
      <c r="K716"/>
      <c r="L716"/>
    </row>
    <row r="717" spans="2:12" x14ac:dyDescent="0.2">
      <c r="B717"/>
      <c r="C717"/>
      <c r="D717"/>
      <c r="E717"/>
      <c r="F717"/>
      <c r="G717"/>
      <c r="H717"/>
      <c r="J717"/>
      <c r="K717"/>
      <c r="L717"/>
    </row>
    <row r="718" spans="2:12" x14ac:dyDescent="0.2">
      <c r="B718"/>
      <c r="C718"/>
      <c r="D718"/>
      <c r="E718"/>
      <c r="F718"/>
      <c r="G718"/>
      <c r="H718"/>
      <c r="J718"/>
      <c r="K718"/>
      <c r="L718"/>
    </row>
    <row r="719" spans="2:12" x14ac:dyDescent="0.2">
      <c r="B719"/>
      <c r="C719"/>
      <c r="D719"/>
      <c r="E719"/>
      <c r="F719"/>
      <c r="G719"/>
      <c r="H719"/>
      <c r="J719"/>
      <c r="K719"/>
      <c r="L719"/>
    </row>
    <row r="720" spans="2:12" x14ac:dyDescent="0.2">
      <c r="B720"/>
      <c r="C720"/>
      <c r="D720"/>
      <c r="E720"/>
      <c r="F720"/>
      <c r="G720"/>
      <c r="H720"/>
      <c r="J720"/>
      <c r="K720"/>
      <c r="L720"/>
    </row>
    <row r="721" spans="2:12" x14ac:dyDescent="0.2">
      <c r="B721"/>
      <c r="C721"/>
      <c r="D721"/>
      <c r="E721"/>
      <c r="F721"/>
      <c r="G721"/>
      <c r="H721"/>
      <c r="J721"/>
      <c r="K721"/>
      <c r="L721"/>
    </row>
    <row r="722" spans="2:12" x14ac:dyDescent="0.2">
      <c r="B722"/>
      <c r="C722"/>
      <c r="D722"/>
      <c r="E722"/>
      <c r="F722"/>
      <c r="G722"/>
      <c r="H722"/>
      <c r="J722"/>
      <c r="K722"/>
      <c r="L722"/>
    </row>
    <row r="723" spans="2:12" x14ac:dyDescent="0.2">
      <c r="B723"/>
      <c r="C723"/>
      <c r="D723"/>
      <c r="E723"/>
      <c r="F723"/>
      <c r="G723"/>
      <c r="H723"/>
      <c r="J723"/>
      <c r="K723"/>
      <c r="L723"/>
    </row>
    <row r="724" spans="2:12" x14ac:dyDescent="0.2">
      <c r="B724"/>
      <c r="C724"/>
      <c r="D724"/>
      <c r="E724"/>
      <c r="F724"/>
      <c r="G724"/>
      <c r="H724"/>
      <c r="J724"/>
      <c r="K724"/>
      <c r="L724"/>
    </row>
    <row r="725" spans="2:12" x14ac:dyDescent="0.2">
      <c r="B725"/>
      <c r="C725"/>
      <c r="D725"/>
      <c r="E725"/>
      <c r="F725"/>
      <c r="G725"/>
      <c r="H725"/>
      <c r="J725"/>
      <c r="K725"/>
      <c r="L725"/>
    </row>
    <row r="726" spans="2:12" x14ac:dyDescent="0.2">
      <c r="B726"/>
      <c r="C726"/>
      <c r="D726"/>
      <c r="E726"/>
      <c r="F726"/>
      <c r="G726"/>
      <c r="H726"/>
      <c r="J726"/>
      <c r="K726"/>
      <c r="L726"/>
    </row>
    <row r="727" spans="2:12" x14ac:dyDescent="0.2">
      <c r="B727"/>
      <c r="C727"/>
      <c r="D727"/>
      <c r="E727"/>
      <c r="F727"/>
      <c r="G727"/>
      <c r="H727"/>
      <c r="J727"/>
      <c r="K727"/>
      <c r="L727"/>
    </row>
    <row r="728" spans="2:12" x14ac:dyDescent="0.2">
      <c r="B728"/>
      <c r="C728"/>
      <c r="D728"/>
      <c r="E728"/>
      <c r="F728"/>
      <c r="G728"/>
      <c r="H728"/>
      <c r="J728"/>
      <c r="K728"/>
      <c r="L728"/>
    </row>
    <row r="729" spans="2:12" x14ac:dyDescent="0.2">
      <c r="B729"/>
      <c r="C729"/>
      <c r="D729"/>
      <c r="E729"/>
      <c r="F729"/>
      <c r="G729"/>
      <c r="H729"/>
      <c r="J729"/>
      <c r="K729"/>
      <c r="L729"/>
    </row>
    <row r="730" spans="2:12" x14ac:dyDescent="0.2">
      <c r="B730"/>
      <c r="C730"/>
      <c r="D730"/>
      <c r="E730"/>
      <c r="F730"/>
      <c r="G730"/>
      <c r="H730"/>
      <c r="J730"/>
      <c r="K730"/>
      <c r="L730"/>
    </row>
    <row r="731" spans="2:12" x14ac:dyDescent="0.2">
      <c r="B731"/>
      <c r="C731"/>
      <c r="D731"/>
      <c r="E731"/>
      <c r="F731"/>
      <c r="G731"/>
      <c r="H731"/>
      <c r="J731"/>
      <c r="K731"/>
      <c r="L731"/>
    </row>
    <row r="732" spans="2:12" x14ac:dyDescent="0.2">
      <c r="B732"/>
      <c r="C732"/>
      <c r="D732"/>
      <c r="E732"/>
      <c r="F732"/>
      <c r="G732"/>
      <c r="H732"/>
      <c r="J732"/>
      <c r="K732"/>
      <c r="L732"/>
    </row>
    <row r="733" spans="2:12" x14ac:dyDescent="0.2">
      <c r="B733"/>
      <c r="C733"/>
      <c r="D733"/>
      <c r="E733"/>
      <c r="F733"/>
      <c r="G733"/>
      <c r="H733"/>
      <c r="J733"/>
      <c r="K733"/>
      <c r="L733"/>
    </row>
    <row r="734" spans="2:12" x14ac:dyDescent="0.2">
      <c r="B734"/>
      <c r="C734"/>
      <c r="D734"/>
      <c r="E734"/>
      <c r="F734"/>
      <c r="G734"/>
      <c r="H734"/>
      <c r="J734"/>
      <c r="K734"/>
      <c r="L734"/>
    </row>
    <row r="735" spans="2:12" x14ac:dyDescent="0.2">
      <c r="B735"/>
      <c r="C735"/>
      <c r="D735"/>
      <c r="E735"/>
      <c r="F735"/>
      <c r="G735"/>
      <c r="H735"/>
      <c r="J735"/>
      <c r="K735"/>
      <c r="L735"/>
    </row>
    <row r="736" spans="2:12" x14ac:dyDescent="0.2">
      <c r="B736"/>
      <c r="C736"/>
      <c r="D736"/>
      <c r="E736"/>
      <c r="F736"/>
      <c r="G736"/>
      <c r="H736"/>
      <c r="J736"/>
      <c r="K736"/>
      <c r="L736"/>
    </row>
    <row r="737" spans="2:12" x14ac:dyDescent="0.2">
      <c r="B737"/>
      <c r="C737"/>
      <c r="D737"/>
      <c r="E737"/>
      <c r="F737"/>
      <c r="G737"/>
      <c r="H737"/>
      <c r="J737"/>
      <c r="K737"/>
      <c r="L737"/>
    </row>
    <row r="738" spans="2:12" x14ac:dyDescent="0.2">
      <c r="B738"/>
      <c r="C738"/>
      <c r="D738"/>
      <c r="E738"/>
      <c r="F738"/>
      <c r="G738"/>
      <c r="H738"/>
      <c r="J738"/>
      <c r="K738"/>
      <c r="L738"/>
    </row>
    <row r="739" spans="2:12" x14ac:dyDescent="0.2">
      <c r="B739"/>
      <c r="C739"/>
      <c r="D739"/>
      <c r="E739"/>
      <c r="F739"/>
      <c r="G739"/>
      <c r="H739"/>
      <c r="J739"/>
      <c r="K739"/>
      <c r="L739"/>
    </row>
    <row r="740" spans="2:12" x14ac:dyDescent="0.2">
      <c r="B740"/>
      <c r="C740"/>
      <c r="D740"/>
      <c r="E740"/>
      <c r="F740"/>
      <c r="G740"/>
      <c r="H740"/>
      <c r="J740"/>
      <c r="K740"/>
      <c r="L740"/>
    </row>
    <row r="741" spans="2:12" x14ac:dyDescent="0.2">
      <c r="B741"/>
      <c r="C741"/>
      <c r="D741"/>
      <c r="E741"/>
      <c r="F741"/>
      <c r="G741"/>
      <c r="H741"/>
      <c r="J741"/>
      <c r="K741"/>
      <c r="L741"/>
    </row>
    <row r="742" spans="2:12" x14ac:dyDescent="0.2">
      <c r="B742"/>
      <c r="C742"/>
      <c r="D742"/>
      <c r="E742"/>
      <c r="F742"/>
      <c r="G742"/>
      <c r="H742"/>
      <c r="J742"/>
      <c r="K742"/>
      <c r="L742"/>
    </row>
    <row r="743" spans="2:12" x14ac:dyDescent="0.2">
      <c r="B743"/>
      <c r="C743"/>
      <c r="D743"/>
      <c r="E743"/>
      <c r="F743"/>
      <c r="G743"/>
      <c r="H743"/>
      <c r="J743"/>
      <c r="K743"/>
      <c r="L743"/>
    </row>
    <row r="744" spans="2:12" x14ac:dyDescent="0.2">
      <c r="B744"/>
      <c r="C744"/>
      <c r="D744"/>
      <c r="E744"/>
      <c r="F744"/>
      <c r="G744"/>
      <c r="H744"/>
      <c r="J744"/>
      <c r="K744"/>
      <c r="L744"/>
    </row>
    <row r="745" spans="2:12" x14ac:dyDescent="0.2">
      <c r="B745"/>
      <c r="C745"/>
      <c r="D745"/>
      <c r="E745"/>
      <c r="F745"/>
      <c r="G745"/>
      <c r="H745"/>
      <c r="J745"/>
      <c r="K745"/>
      <c r="L745"/>
    </row>
    <row r="746" spans="2:12" x14ac:dyDescent="0.2">
      <c r="B746"/>
      <c r="C746"/>
      <c r="D746"/>
      <c r="E746"/>
      <c r="F746"/>
      <c r="G746"/>
      <c r="H746"/>
      <c r="J746"/>
      <c r="K746"/>
      <c r="L746"/>
    </row>
    <row r="747" spans="2:12" x14ac:dyDescent="0.2">
      <c r="B747"/>
      <c r="C747"/>
      <c r="D747"/>
      <c r="E747"/>
      <c r="F747"/>
      <c r="G747"/>
      <c r="H747"/>
      <c r="J747"/>
      <c r="K747"/>
      <c r="L747"/>
    </row>
    <row r="748" spans="2:12" x14ac:dyDescent="0.2">
      <c r="B748"/>
      <c r="C748"/>
      <c r="D748"/>
      <c r="E748"/>
      <c r="F748"/>
      <c r="G748"/>
      <c r="H748"/>
      <c r="J748"/>
      <c r="K748"/>
      <c r="L748"/>
    </row>
    <row r="749" spans="2:12" x14ac:dyDescent="0.2">
      <c r="B749"/>
      <c r="C749"/>
      <c r="D749"/>
      <c r="E749"/>
      <c r="F749"/>
      <c r="G749"/>
      <c r="H749"/>
      <c r="J749"/>
      <c r="K749"/>
      <c r="L749"/>
    </row>
    <row r="750" spans="2:12" x14ac:dyDescent="0.2">
      <c r="B750"/>
      <c r="C750"/>
      <c r="D750"/>
      <c r="E750"/>
      <c r="F750"/>
      <c r="G750"/>
      <c r="H750"/>
      <c r="J750"/>
      <c r="K750"/>
      <c r="L750"/>
    </row>
    <row r="751" spans="2:12" x14ac:dyDescent="0.2">
      <c r="B751"/>
      <c r="C751"/>
      <c r="D751"/>
      <c r="E751"/>
      <c r="F751"/>
      <c r="G751"/>
      <c r="H751"/>
      <c r="J751"/>
      <c r="K751"/>
      <c r="L751"/>
    </row>
    <row r="752" spans="2:12" x14ac:dyDescent="0.2">
      <c r="B752"/>
      <c r="C752"/>
      <c r="D752"/>
      <c r="E752"/>
      <c r="F752"/>
      <c r="G752"/>
      <c r="H752"/>
      <c r="J752"/>
      <c r="K752"/>
      <c r="L752"/>
    </row>
    <row r="753" spans="2:12" x14ac:dyDescent="0.2">
      <c r="B753"/>
      <c r="C753"/>
      <c r="D753"/>
      <c r="E753"/>
      <c r="F753"/>
      <c r="G753"/>
      <c r="H753"/>
      <c r="J753"/>
      <c r="K753"/>
      <c r="L753"/>
    </row>
    <row r="754" spans="2:12" x14ac:dyDescent="0.2">
      <c r="B754"/>
      <c r="C754"/>
      <c r="D754"/>
      <c r="E754"/>
      <c r="F754"/>
      <c r="G754"/>
      <c r="H754"/>
      <c r="J754"/>
      <c r="K754"/>
      <c r="L754"/>
    </row>
    <row r="755" spans="2:12" x14ac:dyDescent="0.2">
      <c r="B755"/>
      <c r="C755"/>
      <c r="D755"/>
      <c r="E755"/>
      <c r="F755"/>
      <c r="G755"/>
      <c r="H755"/>
      <c r="J755"/>
      <c r="K755"/>
      <c r="L755"/>
    </row>
    <row r="756" spans="2:12" x14ac:dyDescent="0.2">
      <c r="B756"/>
      <c r="C756"/>
      <c r="D756"/>
      <c r="E756"/>
      <c r="F756"/>
      <c r="G756"/>
      <c r="H756"/>
      <c r="J756"/>
      <c r="K756"/>
      <c r="L756"/>
    </row>
    <row r="757" spans="2:12" x14ac:dyDescent="0.2">
      <c r="B757"/>
      <c r="C757"/>
      <c r="D757"/>
      <c r="E757"/>
      <c r="F757"/>
      <c r="G757"/>
      <c r="H757"/>
      <c r="J757"/>
      <c r="K757"/>
      <c r="L757"/>
    </row>
    <row r="758" spans="2:12" x14ac:dyDescent="0.2">
      <c r="B758"/>
      <c r="C758"/>
      <c r="D758"/>
      <c r="E758"/>
      <c r="F758"/>
      <c r="G758"/>
      <c r="H758"/>
      <c r="J758"/>
      <c r="K758"/>
      <c r="L758"/>
    </row>
    <row r="759" spans="2:12" x14ac:dyDescent="0.2">
      <c r="B759"/>
      <c r="C759"/>
      <c r="D759"/>
      <c r="E759"/>
      <c r="F759"/>
      <c r="G759"/>
      <c r="H759"/>
      <c r="J759"/>
      <c r="K759"/>
      <c r="L759"/>
    </row>
    <row r="760" spans="2:12" x14ac:dyDescent="0.2">
      <c r="B760"/>
      <c r="C760"/>
      <c r="D760"/>
      <c r="E760"/>
      <c r="F760"/>
      <c r="G760"/>
      <c r="H760"/>
      <c r="J760"/>
      <c r="K760"/>
      <c r="L760"/>
    </row>
    <row r="761" spans="2:12" x14ac:dyDescent="0.2">
      <c r="B761"/>
      <c r="C761"/>
      <c r="D761"/>
      <c r="E761"/>
      <c r="F761"/>
      <c r="G761"/>
      <c r="H761"/>
      <c r="J761"/>
      <c r="K761"/>
      <c r="L761"/>
    </row>
    <row r="762" spans="2:12" x14ac:dyDescent="0.2">
      <c r="B762"/>
      <c r="C762"/>
      <c r="D762"/>
      <c r="E762"/>
      <c r="F762"/>
      <c r="G762"/>
      <c r="H762"/>
      <c r="J762"/>
      <c r="K762"/>
      <c r="L762"/>
    </row>
    <row r="763" spans="2:12" x14ac:dyDescent="0.2">
      <c r="B763"/>
      <c r="C763"/>
      <c r="D763"/>
      <c r="E763"/>
      <c r="F763"/>
      <c r="G763"/>
      <c r="H763"/>
      <c r="J763"/>
      <c r="K763"/>
      <c r="L763"/>
    </row>
    <row r="764" spans="2:12" x14ac:dyDescent="0.2">
      <c r="B764"/>
      <c r="C764"/>
      <c r="D764"/>
      <c r="E764"/>
      <c r="F764"/>
      <c r="G764"/>
      <c r="H764"/>
      <c r="J764"/>
      <c r="K764"/>
      <c r="L764"/>
    </row>
    <row r="765" spans="2:12" x14ac:dyDescent="0.2">
      <c r="B765"/>
      <c r="C765"/>
      <c r="D765"/>
      <c r="E765"/>
      <c r="F765"/>
      <c r="G765"/>
      <c r="H765"/>
      <c r="J765"/>
      <c r="K765"/>
      <c r="L765"/>
    </row>
    <row r="766" spans="2:12" x14ac:dyDescent="0.2">
      <c r="B766"/>
      <c r="C766"/>
      <c r="D766"/>
      <c r="E766"/>
      <c r="F766"/>
      <c r="G766"/>
      <c r="H766"/>
      <c r="J766"/>
      <c r="K766"/>
      <c r="L766"/>
    </row>
    <row r="767" spans="2:12" x14ac:dyDescent="0.2">
      <c r="B767"/>
      <c r="C767"/>
      <c r="D767"/>
      <c r="E767"/>
      <c r="F767"/>
      <c r="G767"/>
      <c r="H767"/>
      <c r="J767"/>
      <c r="K767"/>
      <c r="L767"/>
    </row>
    <row r="768" spans="2:12" x14ac:dyDescent="0.2">
      <c r="B768"/>
      <c r="C768"/>
      <c r="D768"/>
      <c r="E768"/>
      <c r="F768"/>
      <c r="G768"/>
      <c r="H768"/>
      <c r="J768"/>
      <c r="K768"/>
      <c r="L768"/>
    </row>
    <row r="769" spans="2:12" x14ac:dyDescent="0.2">
      <c r="B769"/>
      <c r="C769"/>
      <c r="D769"/>
      <c r="E769"/>
      <c r="F769"/>
      <c r="G769"/>
      <c r="H769"/>
      <c r="J769"/>
      <c r="K769"/>
      <c r="L769"/>
    </row>
    <row r="770" spans="2:12" x14ac:dyDescent="0.2">
      <c r="B770"/>
      <c r="C770"/>
      <c r="D770"/>
      <c r="E770"/>
      <c r="F770"/>
      <c r="G770"/>
      <c r="H770"/>
      <c r="J770"/>
      <c r="K770"/>
      <c r="L770"/>
    </row>
    <row r="771" spans="2:12" x14ac:dyDescent="0.2">
      <c r="B771"/>
      <c r="C771"/>
      <c r="D771"/>
      <c r="E771"/>
      <c r="F771"/>
      <c r="G771"/>
      <c r="H771"/>
      <c r="J771"/>
      <c r="K771"/>
      <c r="L771"/>
    </row>
    <row r="772" spans="2:12" x14ac:dyDescent="0.2">
      <c r="B772"/>
      <c r="C772"/>
      <c r="D772"/>
      <c r="E772"/>
      <c r="F772"/>
      <c r="G772"/>
      <c r="H772"/>
      <c r="J772"/>
      <c r="K772"/>
      <c r="L772"/>
    </row>
    <row r="773" spans="2:12" x14ac:dyDescent="0.2">
      <c r="B773"/>
      <c r="C773"/>
      <c r="D773"/>
      <c r="E773"/>
      <c r="F773"/>
      <c r="G773"/>
      <c r="H773"/>
      <c r="J773"/>
      <c r="K773"/>
      <c r="L773"/>
    </row>
    <row r="774" spans="2:12" x14ac:dyDescent="0.2">
      <c r="B774"/>
      <c r="C774"/>
      <c r="D774"/>
      <c r="E774"/>
      <c r="F774"/>
      <c r="G774"/>
      <c r="H774"/>
      <c r="J774"/>
      <c r="K774"/>
      <c r="L774"/>
    </row>
    <row r="775" spans="2:12" x14ac:dyDescent="0.2">
      <c r="B775"/>
      <c r="C775"/>
      <c r="D775"/>
      <c r="E775"/>
      <c r="F775"/>
      <c r="G775"/>
      <c r="H775"/>
      <c r="J775"/>
      <c r="K775"/>
      <c r="L775"/>
    </row>
    <row r="776" spans="2:12" x14ac:dyDescent="0.2">
      <c r="B776"/>
      <c r="C776"/>
      <c r="D776"/>
      <c r="E776"/>
      <c r="F776"/>
      <c r="G776"/>
      <c r="H776"/>
      <c r="J776"/>
      <c r="K776"/>
      <c r="L776"/>
    </row>
    <row r="777" spans="2:12" x14ac:dyDescent="0.2">
      <c r="B777"/>
      <c r="C777"/>
      <c r="D777"/>
      <c r="E777"/>
      <c r="F777"/>
      <c r="G777"/>
      <c r="H777"/>
      <c r="J777"/>
      <c r="K777"/>
      <c r="L777"/>
    </row>
    <row r="778" spans="2:12" x14ac:dyDescent="0.2">
      <c r="B778"/>
      <c r="C778"/>
      <c r="D778"/>
      <c r="E778"/>
      <c r="F778"/>
      <c r="G778"/>
      <c r="H778"/>
      <c r="J778"/>
      <c r="K778"/>
      <c r="L778"/>
    </row>
    <row r="779" spans="2:12" x14ac:dyDescent="0.2">
      <c r="B779"/>
      <c r="C779"/>
      <c r="D779"/>
      <c r="E779"/>
      <c r="F779"/>
      <c r="G779"/>
      <c r="H779"/>
      <c r="J779"/>
      <c r="K779"/>
      <c r="L779"/>
    </row>
    <row r="780" spans="2:12" x14ac:dyDescent="0.2">
      <c r="B780"/>
      <c r="C780"/>
      <c r="D780"/>
      <c r="E780"/>
      <c r="F780"/>
      <c r="G780"/>
      <c r="H780"/>
      <c r="J780"/>
      <c r="K780"/>
      <c r="L780"/>
    </row>
    <row r="781" spans="2:12" x14ac:dyDescent="0.2">
      <c r="B781"/>
      <c r="C781"/>
      <c r="D781"/>
      <c r="E781"/>
      <c r="F781"/>
      <c r="G781"/>
      <c r="H781"/>
      <c r="J781"/>
      <c r="K781"/>
      <c r="L781"/>
    </row>
    <row r="782" spans="2:12" x14ac:dyDescent="0.2">
      <c r="B782"/>
      <c r="C782"/>
      <c r="D782"/>
      <c r="E782"/>
      <c r="F782"/>
      <c r="G782"/>
      <c r="H782"/>
      <c r="J782"/>
      <c r="K782"/>
      <c r="L782"/>
    </row>
    <row r="783" spans="2:12" x14ac:dyDescent="0.2">
      <c r="B783"/>
      <c r="C783"/>
      <c r="D783"/>
      <c r="E783"/>
      <c r="F783"/>
      <c r="G783"/>
      <c r="H783"/>
      <c r="J783"/>
      <c r="K783"/>
      <c r="L783"/>
    </row>
    <row r="784" spans="2:12" x14ac:dyDescent="0.2">
      <c r="B784"/>
      <c r="C784"/>
      <c r="D784"/>
      <c r="E784"/>
      <c r="F784"/>
      <c r="G784"/>
      <c r="H784"/>
      <c r="J784"/>
      <c r="K784"/>
      <c r="L784"/>
    </row>
    <row r="785" spans="2:12" x14ac:dyDescent="0.2">
      <c r="B785"/>
      <c r="C785"/>
      <c r="D785"/>
      <c r="E785"/>
      <c r="F785"/>
      <c r="G785"/>
      <c r="H785"/>
      <c r="J785"/>
      <c r="K785"/>
      <c r="L785"/>
    </row>
    <row r="786" spans="2:12" x14ac:dyDescent="0.2">
      <c r="B786"/>
      <c r="C786"/>
      <c r="D786"/>
      <c r="E786"/>
      <c r="F786"/>
      <c r="G786"/>
      <c r="H786"/>
      <c r="J786"/>
      <c r="K786"/>
      <c r="L786"/>
    </row>
    <row r="787" spans="2:12" x14ac:dyDescent="0.2">
      <c r="B787"/>
      <c r="C787"/>
      <c r="D787"/>
      <c r="E787"/>
      <c r="F787"/>
      <c r="G787"/>
      <c r="H787"/>
      <c r="J787"/>
      <c r="K787"/>
      <c r="L787"/>
    </row>
    <row r="788" spans="2:12" x14ac:dyDescent="0.2">
      <c r="B788"/>
      <c r="C788"/>
      <c r="D788"/>
      <c r="E788"/>
      <c r="F788"/>
      <c r="G788"/>
      <c r="H788"/>
      <c r="J788"/>
      <c r="K788"/>
      <c r="L788"/>
    </row>
    <row r="789" spans="2:12" x14ac:dyDescent="0.2">
      <c r="B789"/>
      <c r="C789"/>
      <c r="D789"/>
      <c r="E789"/>
      <c r="F789"/>
      <c r="G789"/>
      <c r="H789"/>
      <c r="J789"/>
      <c r="K789"/>
      <c r="L789"/>
    </row>
    <row r="790" spans="2:12" x14ac:dyDescent="0.2">
      <c r="B790"/>
      <c r="C790"/>
      <c r="D790"/>
      <c r="E790"/>
      <c r="F790"/>
      <c r="G790"/>
      <c r="H790"/>
      <c r="J790"/>
      <c r="K790"/>
      <c r="L790"/>
    </row>
    <row r="791" spans="2:12" x14ac:dyDescent="0.2">
      <c r="B791"/>
      <c r="C791"/>
      <c r="D791"/>
      <c r="E791"/>
      <c r="F791"/>
      <c r="G791"/>
      <c r="H791"/>
      <c r="J791"/>
      <c r="K791"/>
      <c r="L791"/>
    </row>
    <row r="792" spans="2:12" x14ac:dyDescent="0.2">
      <c r="B792"/>
      <c r="C792"/>
      <c r="D792"/>
      <c r="E792"/>
      <c r="F792"/>
      <c r="G792"/>
      <c r="H792"/>
      <c r="J792"/>
      <c r="K792"/>
      <c r="L792"/>
    </row>
    <row r="793" spans="2:12" x14ac:dyDescent="0.2">
      <c r="B793"/>
      <c r="C793"/>
      <c r="D793"/>
      <c r="E793"/>
      <c r="F793"/>
      <c r="G793"/>
      <c r="H793"/>
      <c r="J793"/>
      <c r="K793"/>
      <c r="L793"/>
    </row>
    <row r="794" spans="2:12" x14ac:dyDescent="0.2">
      <c r="B794"/>
      <c r="C794"/>
      <c r="D794"/>
      <c r="E794"/>
      <c r="F794"/>
      <c r="G794"/>
      <c r="H794"/>
      <c r="J794"/>
      <c r="K794"/>
      <c r="L794"/>
    </row>
    <row r="795" spans="2:12" x14ac:dyDescent="0.2">
      <c r="B795"/>
      <c r="C795"/>
      <c r="D795"/>
      <c r="E795"/>
      <c r="F795"/>
      <c r="G795"/>
      <c r="H795"/>
      <c r="J795"/>
      <c r="K795"/>
      <c r="L795"/>
    </row>
    <row r="796" spans="2:12" x14ac:dyDescent="0.2">
      <c r="B796"/>
      <c r="C796"/>
      <c r="D796"/>
      <c r="E796"/>
      <c r="F796"/>
      <c r="G796"/>
      <c r="H796"/>
      <c r="J796"/>
      <c r="K796"/>
      <c r="L796"/>
    </row>
    <row r="797" spans="2:12" x14ac:dyDescent="0.2">
      <c r="B797"/>
      <c r="C797"/>
      <c r="D797"/>
      <c r="E797"/>
      <c r="F797"/>
      <c r="G797"/>
      <c r="H797"/>
      <c r="J797"/>
      <c r="K797"/>
      <c r="L797"/>
    </row>
    <row r="798" spans="2:12" x14ac:dyDescent="0.2">
      <c r="B798"/>
      <c r="C798"/>
      <c r="D798"/>
      <c r="E798"/>
      <c r="F798"/>
      <c r="G798"/>
      <c r="H798"/>
      <c r="J798"/>
      <c r="K798"/>
      <c r="L798"/>
    </row>
    <row r="799" spans="2:12" x14ac:dyDescent="0.2">
      <c r="B799"/>
      <c r="C799"/>
      <c r="D799"/>
      <c r="E799"/>
      <c r="F799"/>
      <c r="G799"/>
      <c r="H799"/>
      <c r="J799"/>
      <c r="K799"/>
      <c r="L799"/>
    </row>
    <row r="800" spans="2:12" x14ac:dyDescent="0.2">
      <c r="B800"/>
      <c r="C800"/>
      <c r="D800"/>
      <c r="E800"/>
      <c r="F800"/>
      <c r="G800"/>
      <c r="H800"/>
      <c r="J800"/>
      <c r="K800"/>
      <c r="L800"/>
    </row>
    <row r="801" spans="2:12" x14ac:dyDescent="0.2">
      <c r="B801"/>
      <c r="C801"/>
      <c r="D801"/>
      <c r="E801"/>
      <c r="F801"/>
      <c r="G801"/>
      <c r="H801"/>
      <c r="J801"/>
      <c r="K801"/>
      <c r="L801"/>
    </row>
    <row r="802" spans="2:12" x14ac:dyDescent="0.2">
      <c r="B802"/>
      <c r="C802"/>
      <c r="D802"/>
      <c r="E802"/>
      <c r="F802"/>
      <c r="G802"/>
      <c r="H802"/>
      <c r="J802"/>
      <c r="K802"/>
      <c r="L802"/>
    </row>
    <row r="803" spans="2:12" x14ac:dyDescent="0.2">
      <c r="B803"/>
      <c r="C803"/>
      <c r="D803"/>
      <c r="E803"/>
      <c r="F803"/>
      <c r="G803"/>
      <c r="H803"/>
      <c r="J803"/>
      <c r="K803"/>
      <c r="L803"/>
    </row>
    <row r="804" spans="2:12" x14ac:dyDescent="0.2">
      <c r="B804"/>
      <c r="C804"/>
      <c r="D804"/>
      <c r="E804"/>
      <c r="F804"/>
      <c r="G804"/>
      <c r="H804"/>
      <c r="J804"/>
      <c r="K804"/>
      <c r="L804"/>
    </row>
    <row r="805" spans="2:12" x14ac:dyDescent="0.2">
      <c r="B805"/>
      <c r="C805"/>
      <c r="D805"/>
      <c r="E805"/>
      <c r="F805"/>
      <c r="G805"/>
      <c r="H805"/>
      <c r="J805"/>
      <c r="K805"/>
      <c r="L805"/>
    </row>
    <row r="806" spans="2:12" x14ac:dyDescent="0.2">
      <c r="B806"/>
      <c r="C806"/>
      <c r="D806"/>
      <c r="E806"/>
      <c r="F806"/>
      <c r="G806"/>
      <c r="H806"/>
      <c r="J806"/>
      <c r="K806"/>
      <c r="L806"/>
    </row>
    <row r="807" spans="2:12" x14ac:dyDescent="0.2">
      <c r="B807"/>
      <c r="C807"/>
      <c r="D807"/>
      <c r="E807"/>
      <c r="F807"/>
      <c r="G807"/>
      <c r="H807"/>
      <c r="J807"/>
      <c r="K807"/>
      <c r="L807"/>
    </row>
    <row r="808" spans="2:12" x14ac:dyDescent="0.2">
      <c r="B808"/>
      <c r="C808"/>
      <c r="D808"/>
      <c r="E808"/>
      <c r="F808"/>
      <c r="G808"/>
      <c r="H808"/>
      <c r="J808"/>
      <c r="K808"/>
      <c r="L808"/>
    </row>
    <row r="809" spans="2:12" x14ac:dyDescent="0.2">
      <c r="B809"/>
      <c r="C809"/>
      <c r="D809"/>
      <c r="E809"/>
      <c r="F809"/>
      <c r="G809"/>
      <c r="H809"/>
      <c r="J809"/>
      <c r="K809"/>
      <c r="L809"/>
    </row>
    <row r="810" spans="2:12" x14ac:dyDescent="0.2">
      <c r="B810"/>
      <c r="C810"/>
      <c r="D810"/>
      <c r="E810"/>
      <c r="F810"/>
      <c r="G810"/>
      <c r="H810"/>
      <c r="J810"/>
      <c r="K810"/>
      <c r="L810"/>
    </row>
    <row r="811" spans="2:12" x14ac:dyDescent="0.2">
      <c r="B811"/>
      <c r="C811"/>
      <c r="D811"/>
      <c r="E811"/>
      <c r="F811"/>
      <c r="G811"/>
      <c r="H811"/>
      <c r="J811"/>
      <c r="K811"/>
      <c r="L811"/>
    </row>
    <row r="812" spans="2:12" x14ac:dyDescent="0.2">
      <c r="B812"/>
      <c r="C812"/>
      <c r="D812"/>
      <c r="E812"/>
      <c r="F812"/>
      <c r="G812"/>
      <c r="H812"/>
      <c r="J812"/>
      <c r="K812"/>
      <c r="L812"/>
    </row>
    <row r="813" spans="2:12" x14ac:dyDescent="0.2">
      <c r="B813"/>
      <c r="C813"/>
      <c r="D813"/>
      <c r="E813"/>
      <c r="F813"/>
      <c r="G813"/>
      <c r="H813"/>
      <c r="J813"/>
      <c r="K813"/>
      <c r="L813"/>
    </row>
    <row r="814" spans="2:12" x14ac:dyDescent="0.2">
      <c r="B814"/>
      <c r="C814"/>
      <c r="D814"/>
      <c r="E814"/>
      <c r="F814"/>
      <c r="G814"/>
      <c r="H814"/>
      <c r="J814"/>
      <c r="K814"/>
      <c r="L814"/>
    </row>
    <row r="815" spans="2:12" x14ac:dyDescent="0.2">
      <c r="B815"/>
      <c r="C815"/>
      <c r="D815"/>
      <c r="E815"/>
      <c r="F815"/>
      <c r="G815"/>
      <c r="H815"/>
      <c r="J815"/>
      <c r="K815"/>
      <c r="L815"/>
    </row>
    <row r="816" spans="2:12" x14ac:dyDescent="0.2">
      <c r="B816"/>
      <c r="C816"/>
      <c r="D816"/>
      <c r="E816"/>
      <c r="F816"/>
      <c r="G816"/>
      <c r="H816"/>
      <c r="J816"/>
      <c r="K816"/>
      <c r="L816"/>
    </row>
    <row r="817" spans="2:12" x14ac:dyDescent="0.2">
      <c r="B817"/>
      <c r="C817"/>
      <c r="D817"/>
      <c r="E817"/>
      <c r="F817"/>
      <c r="G817"/>
      <c r="H817"/>
      <c r="J817"/>
      <c r="K817"/>
      <c r="L817"/>
    </row>
    <row r="818" spans="2:12" x14ac:dyDescent="0.2">
      <c r="B818"/>
      <c r="C818"/>
      <c r="D818"/>
      <c r="E818"/>
      <c r="F818"/>
      <c r="G818"/>
      <c r="H818"/>
      <c r="J818"/>
      <c r="K818"/>
      <c r="L818"/>
    </row>
    <row r="819" spans="2:12" x14ac:dyDescent="0.2">
      <c r="B819"/>
      <c r="C819"/>
      <c r="D819"/>
      <c r="E819"/>
      <c r="F819"/>
      <c r="G819"/>
      <c r="H819"/>
      <c r="J819"/>
      <c r="K819"/>
      <c r="L819"/>
    </row>
    <row r="820" spans="2:12" x14ac:dyDescent="0.2">
      <c r="B820"/>
      <c r="C820"/>
      <c r="D820"/>
      <c r="E820"/>
      <c r="F820"/>
      <c r="G820"/>
      <c r="H820"/>
      <c r="J820"/>
      <c r="K820"/>
      <c r="L820"/>
    </row>
    <row r="821" spans="2:12" x14ac:dyDescent="0.2">
      <c r="B821"/>
      <c r="C821"/>
      <c r="D821"/>
      <c r="E821"/>
      <c r="F821"/>
      <c r="G821"/>
      <c r="H821"/>
      <c r="J821"/>
      <c r="K821"/>
      <c r="L821"/>
    </row>
    <row r="822" spans="2:12" x14ac:dyDescent="0.2">
      <c r="B822"/>
      <c r="C822"/>
      <c r="D822"/>
      <c r="E822"/>
      <c r="F822"/>
      <c r="G822"/>
      <c r="H822"/>
      <c r="J822"/>
      <c r="K822"/>
      <c r="L822"/>
    </row>
    <row r="823" spans="2:12" x14ac:dyDescent="0.2">
      <c r="B823"/>
      <c r="C823"/>
      <c r="D823"/>
      <c r="E823"/>
      <c r="F823"/>
      <c r="G823"/>
      <c r="H823"/>
      <c r="J823"/>
      <c r="K823"/>
      <c r="L823"/>
    </row>
    <row r="824" spans="2:12" x14ac:dyDescent="0.2">
      <c r="B824"/>
      <c r="C824"/>
      <c r="D824"/>
      <c r="E824"/>
      <c r="F824"/>
      <c r="G824"/>
      <c r="H824"/>
      <c r="J824"/>
      <c r="K824"/>
      <c r="L824"/>
    </row>
    <row r="825" spans="2:12" x14ac:dyDescent="0.2">
      <c r="B825"/>
      <c r="C825"/>
      <c r="D825"/>
      <c r="E825"/>
      <c r="F825"/>
      <c r="G825"/>
      <c r="H825"/>
      <c r="J825"/>
      <c r="K825"/>
      <c r="L825"/>
    </row>
    <row r="826" spans="2:12" x14ac:dyDescent="0.2">
      <c r="B826"/>
      <c r="C826"/>
      <c r="D826"/>
      <c r="E826"/>
      <c r="F826"/>
      <c r="G826"/>
      <c r="H826"/>
      <c r="J826"/>
      <c r="K826"/>
      <c r="L826"/>
    </row>
    <row r="827" spans="2:12" x14ac:dyDescent="0.2">
      <c r="B827"/>
      <c r="C827"/>
      <c r="D827"/>
      <c r="E827"/>
      <c r="F827"/>
      <c r="G827"/>
      <c r="H827"/>
      <c r="J827"/>
      <c r="K827"/>
      <c r="L827"/>
    </row>
    <row r="828" spans="2:12" x14ac:dyDescent="0.2">
      <c r="B828"/>
      <c r="C828"/>
      <c r="D828"/>
      <c r="E828"/>
      <c r="F828"/>
      <c r="G828"/>
      <c r="H828"/>
      <c r="J828"/>
      <c r="K828"/>
      <c r="L828"/>
    </row>
    <row r="829" spans="2:12" x14ac:dyDescent="0.2">
      <c r="B829"/>
      <c r="C829"/>
      <c r="D829"/>
      <c r="E829"/>
      <c r="F829"/>
      <c r="G829"/>
      <c r="H829"/>
      <c r="J829"/>
      <c r="K829"/>
      <c r="L829"/>
    </row>
    <row r="830" spans="2:12" x14ac:dyDescent="0.2">
      <c r="B830"/>
      <c r="C830"/>
      <c r="D830"/>
      <c r="E830"/>
      <c r="F830"/>
      <c r="G830"/>
      <c r="H830"/>
      <c r="J830"/>
      <c r="K830"/>
      <c r="L830"/>
    </row>
    <row r="831" spans="2:12" x14ac:dyDescent="0.2">
      <c r="B831"/>
      <c r="C831"/>
      <c r="D831"/>
      <c r="E831"/>
      <c r="F831"/>
      <c r="G831"/>
      <c r="H831"/>
      <c r="J831"/>
      <c r="K831"/>
      <c r="L831"/>
    </row>
    <row r="832" spans="2:12" x14ac:dyDescent="0.2">
      <c r="B832"/>
      <c r="C832"/>
      <c r="D832"/>
      <c r="E832"/>
      <c r="F832"/>
      <c r="G832"/>
      <c r="H832"/>
      <c r="J832"/>
      <c r="K832"/>
      <c r="L832"/>
    </row>
    <row r="833" spans="2:12" x14ac:dyDescent="0.2">
      <c r="B833"/>
      <c r="C833"/>
      <c r="D833"/>
      <c r="E833"/>
      <c r="F833"/>
      <c r="G833"/>
      <c r="H833"/>
      <c r="J833"/>
      <c r="K833"/>
      <c r="L833"/>
    </row>
    <row r="834" spans="2:12" x14ac:dyDescent="0.2">
      <c r="B834"/>
      <c r="C834"/>
      <c r="D834"/>
      <c r="E834"/>
      <c r="F834"/>
      <c r="G834"/>
      <c r="H834"/>
      <c r="J834"/>
      <c r="K834"/>
      <c r="L834"/>
    </row>
    <row r="835" spans="2:12" x14ac:dyDescent="0.2">
      <c r="B835"/>
      <c r="C835"/>
      <c r="D835"/>
      <c r="E835"/>
      <c r="F835"/>
      <c r="G835"/>
      <c r="H835"/>
      <c r="J835"/>
      <c r="K835"/>
      <c r="L835"/>
    </row>
    <row r="836" spans="2:12" x14ac:dyDescent="0.2">
      <c r="B836"/>
      <c r="C836"/>
      <c r="D836"/>
      <c r="E836"/>
      <c r="F836"/>
      <c r="G836"/>
      <c r="H836"/>
      <c r="J836"/>
      <c r="K836"/>
      <c r="L836"/>
    </row>
    <row r="837" spans="2:12" x14ac:dyDescent="0.2">
      <c r="B837"/>
      <c r="C837"/>
      <c r="D837"/>
      <c r="E837"/>
      <c r="F837"/>
      <c r="G837"/>
      <c r="H837"/>
      <c r="J837"/>
      <c r="K837"/>
      <c r="L837"/>
    </row>
    <row r="838" spans="2:12" x14ac:dyDescent="0.2">
      <c r="B838"/>
      <c r="C838"/>
      <c r="D838"/>
      <c r="E838"/>
      <c r="F838"/>
      <c r="G838"/>
      <c r="H838"/>
      <c r="J838"/>
      <c r="K838"/>
      <c r="L838"/>
    </row>
    <row r="839" spans="2:12" x14ac:dyDescent="0.2">
      <c r="B839"/>
      <c r="C839"/>
      <c r="D839"/>
      <c r="E839"/>
      <c r="F839"/>
      <c r="G839"/>
      <c r="H839"/>
      <c r="J839"/>
      <c r="K839"/>
      <c r="L839"/>
    </row>
    <row r="840" spans="2:12" x14ac:dyDescent="0.2">
      <c r="B840"/>
      <c r="C840"/>
      <c r="D840"/>
      <c r="E840"/>
      <c r="F840"/>
      <c r="G840"/>
      <c r="H840"/>
      <c r="J840"/>
      <c r="K840"/>
      <c r="L840"/>
    </row>
    <row r="841" spans="2:12" x14ac:dyDescent="0.2">
      <c r="B841"/>
      <c r="C841"/>
      <c r="D841"/>
      <c r="E841"/>
      <c r="F841"/>
      <c r="G841"/>
      <c r="H841"/>
      <c r="J841"/>
      <c r="K841"/>
      <c r="L841"/>
    </row>
    <row r="842" spans="2:12" x14ac:dyDescent="0.2">
      <c r="B842"/>
      <c r="C842"/>
      <c r="D842"/>
      <c r="E842"/>
      <c r="F842"/>
      <c r="G842"/>
      <c r="H842"/>
      <c r="J842"/>
      <c r="K842"/>
      <c r="L842"/>
    </row>
    <row r="843" spans="2:12" x14ac:dyDescent="0.2">
      <c r="B843"/>
      <c r="C843"/>
      <c r="D843"/>
      <c r="E843"/>
      <c r="F843"/>
      <c r="G843"/>
      <c r="H843"/>
      <c r="J843"/>
      <c r="K843"/>
      <c r="L843"/>
    </row>
    <row r="844" spans="2:12" x14ac:dyDescent="0.2">
      <c r="B844"/>
      <c r="C844"/>
      <c r="D844"/>
      <c r="E844"/>
      <c r="F844"/>
      <c r="G844"/>
      <c r="H844"/>
      <c r="J844"/>
      <c r="K844"/>
      <c r="L844"/>
    </row>
    <row r="845" spans="2:12" x14ac:dyDescent="0.2">
      <c r="B845"/>
      <c r="C845"/>
      <c r="D845"/>
      <c r="E845"/>
      <c r="F845"/>
      <c r="G845"/>
      <c r="H845"/>
      <c r="J845"/>
      <c r="K845"/>
      <c r="L845"/>
    </row>
    <row r="846" spans="2:12" x14ac:dyDescent="0.2">
      <c r="B846"/>
      <c r="C846"/>
      <c r="D846"/>
      <c r="E846"/>
      <c r="F846"/>
      <c r="G846"/>
      <c r="H846"/>
      <c r="J846"/>
      <c r="K846"/>
      <c r="L846"/>
    </row>
    <row r="847" spans="2:12" x14ac:dyDescent="0.2">
      <c r="B847"/>
      <c r="C847"/>
      <c r="D847"/>
      <c r="E847"/>
      <c r="F847"/>
      <c r="G847"/>
      <c r="H847"/>
      <c r="J847"/>
      <c r="K847"/>
      <c r="L847"/>
    </row>
    <row r="848" spans="2:12" x14ac:dyDescent="0.2">
      <c r="B848"/>
      <c r="C848"/>
      <c r="D848"/>
      <c r="E848"/>
      <c r="F848"/>
      <c r="G848"/>
      <c r="H848"/>
      <c r="J848"/>
      <c r="K848"/>
      <c r="L848"/>
    </row>
    <row r="849" spans="2:12" x14ac:dyDescent="0.2">
      <c r="B849"/>
      <c r="C849"/>
      <c r="D849"/>
      <c r="E849"/>
      <c r="F849"/>
      <c r="G849"/>
      <c r="H849"/>
      <c r="J849"/>
      <c r="K849"/>
      <c r="L849"/>
    </row>
    <row r="850" spans="2:12" x14ac:dyDescent="0.2">
      <c r="B850"/>
      <c r="C850"/>
      <c r="D850"/>
      <c r="E850"/>
      <c r="F850"/>
      <c r="G850"/>
      <c r="H850"/>
      <c r="J850"/>
      <c r="K850"/>
      <c r="L850"/>
    </row>
    <row r="851" spans="2:12" x14ac:dyDescent="0.2">
      <c r="B851"/>
      <c r="C851"/>
      <c r="D851"/>
      <c r="E851"/>
      <c r="F851"/>
      <c r="G851"/>
      <c r="H851"/>
      <c r="J851"/>
      <c r="K851"/>
      <c r="L851"/>
    </row>
    <row r="852" spans="2:12" x14ac:dyDescent="0.2">
      <c r="B852"/>
      <c r="C852"/>
      <c r="D852"/>
      <c r="E852"/>
      <c r="F852"/>
      <c r="G852"/>
      <c r="H852"/>
      <c r="J852"/>
      <c r="K852"/>
      <c r="L852"/>
    </row>
    <row r="853" spans="2:12" x14ac:dyDescent="0.2">
      <c r="B853"/>
      <c r="C853"/>
      <c r="D853"/>
      <c r="E853"/>
      <c r="F853"/>
      <c r="G853"/>
      <c r="H853"/>
      <c r="J853"/>
      <c r="K853"/>
      <c r="L853"/>
    </row>
    <row r="854" spans="2:12" x14ac:dyDescent="0.2">
      <c r="B854"/>
      <c r="C854"/>
      <c r="D854"/>
      <c r="E854"/>
      <c r="F854"/>
      <c r="G854"/>
      <c r="H854"/>
      <c r="J854"/>
      <c r="K854"/>
      <c r="L854"/>
    </row>
    <row r="855" spans="2:12" x14ac:dyDescent="0.2">
      <c r="B855"/>
      <c r="C855"/>
      <c r="D855"/>
      <c r="E855"/>
      <c r="F855"/>
      <c r="G855"/>
      <c r="H855"/>
      <c r="J855"/>
      <c r="K855"/>
      <c r="L855"/>
    </row>
    <row r="856" spans="2:12" x14ac:dyDescent="0.2">
      <c r="B856"/>
      <c r="C856"/>
      <c r="D856"/>
      <c r="E856"/>
      <c r="F856"/>
      <c r="G856"/>
      <c r="H856"/>
      <c r="J856"/>
      <c r="K856"/>
      <c r="L856"/>
    </row>
    <row r="857" spans="2:12" x14ac:dyDescent="0.2">
      <c r="B857"/>
      <c r="C857"/>
      <c r="D857"/>
      <c r="E857"/>
      <c r="F857"/>
      <c r="G857"/>
      <c r="H857"/>
      <c r="J857"/>
      <c r="K857"/>
      <c r="L857"/>
    </row>
    <row r="858" spans="2:12" x14ac:dyDescent="0.2">
      <c r="B858"/>
      <c r="C858"/>
      <c r="D858"/>
      <c r="E858"/>
      <c r="F858"/>
      <c r="G858"/>
      <c r="H858"/>
      <c r="J858"/>
      <c r="K858"/>
      <c r="L858"/>
    </row>
    <row r="859" spans="2:12" x14ac:dyDescent="0.2">
      <c r="B859"/>
      <c r="C859"/>
      <c r="D859"/>
      <c r="E859"/>
      <c r="F859"/>
      <c r="G859"/>
      <c r="H859"/>
      <c r="J859"/>
      <c r="K859"/>
      <c r="L859"/>
    </row>
    <row r="860" spans="2:12" x14ac:dyDescent="0.2">
      <c r="B860"/>
      <c r="C860"/>
      <c r="D860"/>
      <c r="E860"/>
      <c r="F860"/>
      <c r="G860"/>
      <c r="H860"/>
      <c r="J860"/>
      <c r="K860"/>
      <c r="L860"/>
    </row>
    <row r="861" spans="2:12" x14ac:dyDescent="0.2">
      <c r="B861"/>
      <c r="C861"/>
      <c r="D861"/>
      <c r="E861"/>
      <c r="F861"/>
      <c r="G861"/>
      <c r="H861"/>
      <c r="J861"/>
      <c r="K861"/>
      <c r="L861"/>
    </row>
    <row r="862" spans="2:12" x14ac:dyDescent="0.2">
      <c r="B862"/>
      <c r="C862"/>
      <c r="D862"/>
      <c r="E862"/>
      <c r="F862"/>
      <c r="G862"/>
      <c r="H862"/>
      <c r="J862"/>
      <c r="K862"/>
      <c r="L862"/>
    </row>
    <row r="863" spans="2:12" x14ac:dyDescent="0.2">
      <c r="B863"/>
      <c r="C863"/>
      <c r="D863"/>
      <c r="E863"/>
      <c r="F863"/>
      <c r="G863"/>
      <c r="H863"/>
      <c r="J863"/>
      <c r="K863"/>
      <c r="L863"/>
    </row>
    <row r="864" spans="2:12" x14ac:dyDescent="0.2">
      <c r="B864"/>
      <c r="C864"/>
      <c r="D864"/>
      <c r="E864"/>
      <c r="F864"/>
      <c r="G864"/>
      <c r="H864"/>
      <c r="J864"/>
      <c r="K864"/>
      <c r="L864"/>
    </row>
    <row r="865" spans="2:12" x14ac:dyDescent="0.2">
      <c r="B865"/>
      <c r="C865"/>
      <c r="D865"/>
      <c r="E865"/>
      <c r="F865"/>
      <c r="G865"/>
      <c r="H865"/>
      <c r="J865"/>
      <c r="K865"/>
      <c r="L865"/>
    </row>
    <row r="866" spans="2:12" x14ac:dyDescent="0.2">
      <c r="B866"/>
      <c r="C866"/>
      <c r="D866"/>
      <c r="E866"/>
      <c r="F866"/>
      <c r="G866"/>
      <c r="H866"/>
      <c r="J866"/>
      <c r="K866"/>
      <c r="L866"/>
    </row>
    <row r="867" spans="2:12" x14ac:dyDescent="0.2">
      <c r="B867"/>
      <c r="C867"/>
      <c r="D867"/>
      <c r="E867"/>
      <c r="F867"/>
      <c r="G867"/>
      <c r="H867"/>
      <c r="J867"/>
      <c r="K867"/>
      <c r="L867"/>
    </row>
    <row r="868" spans="2:12" x14ac:dyDescent="0.2">
      <c r="B868"/>
      <c r="C868"/>
      <c r="D868"/>
      <c r="E868"/>
      <c r="F868"/>
      <c r="G868"/>
      <c r="H868"/>
      <c r="J868"/>
      <c r="K868"/>
      <c r="L868"/>
    </row>
    <row r="869" spans="2:12" x14ac:dyDescent="0.2">
      <c r="B869"/>
      <c r="C869"/>
      <c r="D869"/>
      <c r="E869"/>
      <c r="F869"/>
      <c r="G869"/>
      <c r="H869"/>
      <c r="J869"/>
      <c r="K869"/>
      <c r="L869"/>
    </row>
    <row r="870" spans="2:12" x14ac:dyDescent="0.2">
      <c r="B870"/>
      <c r="C870"/>
      <c r="D870"/>
      <c r="E870"/>
      <c r="F870"/>
      <c r="G870"/>
      <c r="H870"/>
      <c r="J870"/>
      <c r="K870"/>
      <c r="L870"/>
    </row>
    <row r="871" spans="2:12" x14ac:dyDescent="0.2">
      <c r="B871"/>
      <c r="C871"/>
      <c r="D871"/>
      <c r="E871"/>
      <c r="F871"/>
      <c r="G871"/>
      <c r="H871"/>
      <c r="J871"/>
      <c r="K871"/>
      <c r="L871"/>
    </row>
    <row r="872" spans="2:12" x14ac:dyDescent="0.2">
      <c r="B872"/>
      <c r="C872"/>
      <c r="D872"/>
      <c r="E872"/>
      <c r="F872"/>
      <c r="G872"/>
      <c r="H872"/>
      <c r="J872"/>
      <c r="K872"/>
      <c r="L872"/>
    </row>
    <row r="873" spans="2:12" x14ac:dyDescent="0.2">
      <c r="B873"/>
      <c r="C873"/>
      <c r="D873"/>
      <c r="E873"/>
      <c r="F873"/>
      <c r="G873"/>
      <c r="H873"/>
      <c r="J873"/>
      <c r="K873"/>
      <c r="L873"/>
    </row>
    <row r="874" spans="2:12" x14ac:dyDescent="0.2">
      <c r="B874"/>
      <c r="C874"/>
      <c r="D874"/>
      <c r="E874"/>
      <c r="F874"/>
      <c r="G874"/>
      <c r="H874"/>
      <c r="J874"/>
      <c r="K874"/>
      <c r="L874"/>
    </row>
    <row r="875" spans="2:12" x14ac:dyDescent="0.2">
      <c r="B875"/>
      <c r="C875"/>
      <c r="D875"/>
      <c r="E875"/>
      <c r="F875"/>
      <c r="G875"/>
      <c r="H875"/>
      <c r="J875"/>
      <c r="K875"/>
      <c r="L875"/>
    </row>
    <row r="876" spans="2:12" x14ac:dyDescent="0.2">
      <c r="B876"/>
      <c r="C876"/>
      <c r="D876"/>
      <c r="E876"/>
      <c r="F876"/>
      <c r="G876"/>
      <c r="H876"/>
      <c r="J876"/>
      <c r="K876"/>
      <c r="L876"/>
    </row>
    <row r="877" spans="2:12" x14ac:dyDescent="0.2">
      <c r="B877"/>
      <c r="C877"/>
      <c r="D877"/>
      <c r="E877"/>
      <c r="F877"/>
      <c r="G877"/>
      <c r="H877"/>
      <c r="J877"/>
      <c r="K877"/>
      <c r="L877"/>
    </row>
    <row r="878" spans="2:12" x14ac:dyDescent="0.2">
      <c r="B878"/>
      <c r="C878"/>
      <c r="D878"/>
      <c r="E878"/>
      <c r="F878"/>
      <c r="G878"/>
      <c r="H878"/>
      <c r="J878"/>
      <c r="K878"/>
      <c r="L878"/>
    </row>
    <row r="879" spans="2:12" x14ac:dyDescent="0.2">
      <c r="B879"/>
      <c r="C879"/>
      <c r="D879"/>
      <c r="E879"/>
      <c r="F879"/>
      <c r="G879"/>
      <c r="H879"/>
      <c r="J879"/>
      <c r="K879"/>
      <c r="L879"/>
    </row>
    <row r="880" spans="2:12" x14ac:dyDescent="0.2">
      <c r="B880"/>
      <c r="C880"/>
      <c r="D880"/>
      <c r="E880"/>
      <c r="F880"/>
      <c r="G880"/>
      <c r="H880"/>
      <c r="J880"/>
      <c r="K880"/>
      <c r="L880"/>
    </row>
    <row r="881" spans="2:12" x14ac:dyDescent="0.2">
      <c r="B881"/>
      <c r="C881"/>
      <c r="D881"/>
      <c r="E881"/>
      <c r="F881"/>
      <c r="G881"/>
      <c r="H881"/>
      <c r="J881"/>
      <c r="K881"/>
      <c r="L881"/>
    </row>
    <row r="882" spans="2:12" x14ac:dyDescent="0.2">
      <c r="B882"/>
      <c r="C882"/>
      <c r="D882"/>
      <c r="E882"/>
      <c r="F882"/>
      <c r="G882"/>
      <c r="H882"/>
      <c r="J882"/>
      <c r="K882"/>
      <c r="L882"/>
    </row>
    <row r="883" spans="2:12" x14ac:dyDescent="0.2">
      <c r="B883"/>
      <c r="C883"/>
      <c r="D883"/>
      <c r="E883"/>
      <c r="F883"/>
      <c r="G883"/>
      <c r="H883"/>
      <c r="J883"/>
      <c r="K883"/>
      <c r="L883"/>
    </row>
    <row r="884" spans="2:12" x14ac:dyDescent="0.2">
      <c r="B884"/>
      <c r="C884"/>
      <c r="D884"/>
      <c r="E884"/>
      <c r="F884"/>
      <c r="G884"/>
      <c r="H884"/>
      <c r="J884"/>
      <c r="K884"/>
      <c r="L884"/>
    </row>
    <row r="885" spans="2:12" x14ac:dyDescent="0.2">
      <c r="B885"/>
      <c r="C885"/>
      <c r="D885"/>
      <c r="E885"/>
      <c r="F885"/>
      <c r="G885"/>
      <c r="H885"/>
      <c r="J885"/>
      <c r="K885"/>
      <c r="L885"/>
    </row>
    <row r="886" spans="2:12" x14ac:dyDescent="0.2">
      <c r="B886"/>
      <c r="C886"/>
      <c r="D886"/>
      <c r="E886"/>
      <c r="F886"/>
      <c r="G886"/>
      <c r="H886"/>
      <c r="J886"/>
      <c r="K886"/>
      <c r="L886"/>
    </row>
    <row r="887" spans="2:12" x14ac:dyDescent="0.2">
      <c r="B887"/>
      <c r="C887"/>
      <c r="D887"/>
      <c r="E887"/>
      <c r="F887"/>
      <c r="G887"/>
      <c r="H887"/>
      <c r="J887"/>
      <c r="K887"/>
      <c r="L887"/>
    </row>
    <row r="888" spans="2:12" x14ac:dyDescent="0.2">
      <c r="B888"/>
      <c r="C888"/>
      <c r="D888"/>
      <c r="E888"/>
      <c r="F888"/>
      <c r="G888"/>
      <c r="H888"/>
      <c r="J888"/>
      <c r="K888"/>
      <c r="L888"/>
    </row>
    <row r="889" spans="2:12" x14ac:dyDescent="0.2">
      <c r="B889"/>
      <c r="C889"/>
      <c r="D889"/>
      <c r="E889"/>
      <c r="F889"/>
      <c r="G889"/>
      <c r="H889"/>
      <c r="J889"/>
      <c r="K889"/>
      <c r="L889"/>
    </row>
    <row r="890" spans="2:12" x14ac:dyDescent="0.2">
      <c r="B890"/>
      <c r="C890"/>
      <c r="D890"/>
      <c r="E890"/>
      <c r="F890"/>
      <c r="G890"/>
      <c r="H890"/>
      <c r="J890"/>
      <c r="K890"/>
      <c r="L890"/>
    </row>
    <row r="891" spans="2:12" x14ac:dyDescent="0.2">
      <c r="B891"/>
      <c r="C891"/>
      <c r="D891"/>
      <c r="E891"/>
      <c r="F891"/>
      <c r="G891"/>
      <c r="H891"/>
      <c r="J891"/>
      <c r="K891"/>
      <c r="L891"/>
    </row>
    <row r="892" spans="2:12" x14ac:dyDescent="0.2">
      <c r="B892"/>
      <c r="C892"/>
      <c r="D892"/>
      <c r="E892"/>
      <c r="F892"/>
      <c r="G892"/>
      <c r="H892"/>
      <c r="J892"/>
      <c r="K892"/>
      <c r="L892"/>
    </row>
    <row r="893" spans="2:12" x14ac:dyDescent="0.2">
      <c r="B893"/>
      <c r="C893"/>
      <c r="D893"/>
      <c r="E893"/>
      <c r="F893"/>
      <c r="G893"/>
      <c r="H893"/>
      <c r="J893"/>
      <c r="K893"/>
      <c r="L893"/>
    </row>
    <row r="894" spans="2:12" x14ac:dyDescent="0.2">
      <c r="B894"/>
      <c r="C894"/>
      <c r="D894"/>
      <c r="E894"/>
      <c r="F894"/>
      <c r="G894"/>
      <c r="H894"/>
      <c r="J894"/>
      <c r="K894"/>
      <c r="L894"/>
    </row>
    <row r="895" spans="2:12" x14ac:dyDescent="0.2">
      <c r="B895"/>
      <c r="C895"/>
      <c r="D895"/>
      <c r="E895"/>
      <c r="F895"/>
      <c r="G895"/>
      <c r="H895"/>
      <c r="J895"/>
      <c r="K895"/>
      <c r="L895"/>
    </row>
    <row r="896" spans="2:12" x14ac:dyDescent="0.2">
      <c r="B896"/>
      <c r="C896"/>
      <c r="D896"/>
      <c r="E896"/>
      <c r="F896"/>
      <c r="G896"/>
      <c r="H896"/>
      <c r="J896"/>
      <c r="K896"/>
      <c r="L896"/>
    </row>
    <row r="897" spans="2:12" x14ac:dyDescent="0.2">
      <c r="B897"/>
      <c r="C897"/>
      <c r="D897"/>
      <c r="E897"/>
      <c r="F897"/>
      <c r="G897"/>
      <c r="H897"/>
      <c r="J897"/>
      <c r="K897"/>
      <c r="L897"/>
    </row>
    <row r="898" spans="2:12" x14ac:dyDescent="0.2">
      <c r="B898"/>
      <c r="C898"/>
      <c r="D898"/>
      <c r="E898"/>
      <c r="F898"/>
      <c r="G898"/>
      <c r="H898"/>
      <c r="J898"/>
      <c r="K898"/>
      <c r="L898"/>
    </row>
    <row r="899" spans="2:12" x14ac:dyDescent="0.2">
      <c r="B899"/>
      <c r="C899"/>
      <c r="D899"/>
      <c r="E899"/>
      <c r="F899"/>
      <c r="G899"/>
      <c r="H899"/>
      <c r="J899"/>
      <c r="K899"/>
      <c r="L899"/>
    </row>
    <row r="900" spans="2:12" x14ac:dyDescent="0.2">
      <c r="B900"/>
      <c r="C900"/>
      <c r="D900"/>
      <c r="E900"/>
      <c r="F900"/>
      <c r="G900"/>
      <c r="H900"/>
      <c r="J900"/>
      <c r="K900"/>
      <c r="L900"/>
    </row>
    <row r="901" spans="2:12" x14ac:dyDescent="0.2">
      <c r="B901"/>
      <c r="C901"/>
      <c r="D901"/>
      <c r="E901"/>
      <c r="F901"/>
      <c r="G901"/>
      <c r="H901"/>
      <c r="J901"/>
      <c r="K901"/>
      <c r="L901"/>
    </row>
    <row r="902" spans="2:12" x14ac:dyDescent="0.2">
      <c r="B902"/>
      <c r="C902"/>
      <c r="D902"/>
      <c r="E902"/>
      <c r="F902"/>
      <c r="G902"/>
      <c r="H902"/>
      <c r="J902"/>
      <c r="K902"/>
      <c r="L902"/>
    </row>
    <row r="903" spans="2:12" x14ac:dyDescent="0.2">
      <c r="B903"/>
      <c r="C903"/>
      <c r="D903"/>
      <c r="E903"/>
      <c r="F903"/>
      <c r="G903"/>
      <c r="H903"/>
      <c r="J903"/>
      <c r="K903"/>
      <c r="L903"/>
    </row>
    <row r="904" spans="2:12" x14ac:dyDescent="0.2">
      <c r="B904"/>
      <c r="C904"/>
      <c r="D904"/>
      <c r="E904"/>
      <c r="F904"/>
      <c r="G904"/>
      <c r="H904"/>
      <c r="J904"/>
      <c r="K904"/>
      <c r="L904"/>
    </row>
    <row r="905" spans="2:12" x14ac:dyDescent="0.2">
      <c r="B905"/>
      <c r="C905"/>
      <c r="D905"/>
      <c r="E905"/>
      <c r="F905"/>
      <c r="G905"/>
      <c r="H905"/>
      <c r="J905"/>
      <c r="K905"/>
      <c r="L905"/>
    </row>
    <row r="906" spans="2:12" x14ac:dyDescent="0.2">
      <c r="B906"/>
      <c r="C906"/>
      <c r="D906"/>
      <c r="E906"/>
      <c r="F906"/>
      <c r="G906"/>
      <c r="H906"/>
      <c r="J906"/>
      <c r="K906"/>
      <c r="L906"/>
    </row>
    <row r="907" spans="2:12" x14ac:dyDescent="0.2">
      <c r="B907"/>
      <c r="C907"/>
      <c r="D907"/>
      <c r="E907"/>
      <c r="F907"/>
      <c r="G907"/>
      <c r="H907"/>
      <c r="J907"/>
      <c r="K907"/>
      <c r="L907"/>
    </row>
    <row r="908" spans="2:12" x14ac:dyDescent="0.2">
      <c r="B908"/>
      <c r="C908"/>
      <c r="D908"/>
      <c r="E908"/>
      <c r="F908"/>
      <c r="G908"/>
      <c r="H908"/>
      <c r="J908"/>
      <c r="K908"/>
      <c r="L908"/>
    </row>
    <row r="909" spans="2:12" x14ac:dyDescent="0.2">
      <c r="B909"/>
      <c r="C909"/>
      <c r="D909"/>
      <c r="E909"/>
      <c r="F909"/>
      <c r="G909"/>
      <c r="H909"/>
      <c r="J909"/>
      <c r="K909"/>
      <c r="L909"/>
    </row>
    <row r="910" spans="2:12" x14ac:dyDescent="0.2">
      <c r="B910"/>
      <c r="C910"/>
      <c r="D910"/>
      <c r="E910"/>
      <c r="F910"/>
      <c r="G910"/>
      <c r="H910"/>
      <c r="J910"/>
      <c r="K910"/>
      <c r="L910"/>
    </row>
    <row r="911" spans="2:12" x14ac:dyDescent="0.2">
      <c r="B911"/>
      <c r="C911"/>
      <c r="D911"/>
      <c r="E911"/>
      <c r="F911"/>
      <c r="G911"/>
      <c r="H911"/>
      <c r="J911"/>
      <c r="K911"/>
      <c r="L911"/>
    </row>
    <row r="912" spans="2:12" x14ac:dyDescent="0.2">
      <c r="B912"/>
      <c r="C912"/>
      <c r="D912"/>
      <c r="E912"/>
      <c r="F912"/>
      <c r="G912"/>
      <c r="H912"/>
      <c r="J912"/>
      <c r="K912"/>
      <c r="L912"/>
    </row>
    <row r="913" spans="2:12" x14ac:dyDescent="0.2">
      <c r="B913"/>
      <c r="C913"/>
      <c r="D913"/>
      <c r="E913"/>
      <c r="F913"/>
      <c r="G913"/>
      <c r="H913"/>
      <c r="J913"/>
      <c r="K913"/>
      <c r="L913"/>
    </row>
    <row r="914" spans="2:12" x14ac:dyDescent="0.2">
      <c r="B914"/>
      <c r="C914"/>
      <c r="D914"/>
      <c r="E914"/>
      <c r="F914"/>
      <c r="G914"/>
      <c r="H914"/>
      <c r="J914"/>
      <c r="K914"/>
      <c r="L914"/>
    </row>
    <row r="915" spans="2:12" x14ac:dyDescent="0.2">
      <c r="B915"/>
      <c r="C915"/>
      <c r="D915"/>
      <c r="E915"/>
      <c r="F915"/>
      <c r="G915"/>
      <c r="H915"/>
      <c r="J915"/>
      <c r="K915"/>
      <c r="L915"/>
    </row>
    <row r="916" spans="2:12" x14ac:dyDescent="0.2">
      <c r="B916"/>
      <c r="C916"/>
      <c r="D916"/>
      <c r="E916"/>
      <c r="F916"/>
      <c r="G916"/>
      <c r="H916"/>
      <c r="J916"/>
      <c r="K916"/>
      <c r="L916"/>
    </row>
    <row r="917" spans="2:12" x14ac:dyDescent="0.2">
      <c r="B917"/>
      <c r="C917"/>
      <c r="D917"/>
      <c r="E917"/>
      <c r="F917"/>
      <c r="G917"/>
      <c r="H917"/>
      <c r="J917"/>
      <c r="K917"/>
      <c r="L917"/>
    </row>
    <row r="918" spans="2:12" x14ac:dyDescent="0.2">
      <c r="B918"/>
      <c r="C918"/>
      <c r="D918"/>
      <c r="E918"/>
      <c r="F918"/>
      <c r="G918"/>
      <c r="H918"/>
      <c r="J918"/>
      <c r="K918"/>
      <c r="L918"/>
    </row>
    <row r="919" spans="2:12" x14ac:dyDescent="0.2">
      <c r="B919"/>
      <c r="C919"/>
      <c r="D919"/>
      <c r="E919"/>
      <c r="F919"/>
      <c r="G919"/>
      <c r="H919"/>
      <c r="J919"/>
      <c r="K919"/>
      <c r="L919"/>
    </row>
    <row r="920" spans="2:12" x14ac:dyDescent="0.2">
      <c r="B920"/>
      <c r="C920"/>
      <c r="D920"/>
      <c r="E920"/>
      <c r="F920"/>
      <c r="G920"/>
      <c r="H920"/>
      <c r="J920"/>
      <c r="K920"/>
      <c r="L920"/>
    </row>
    <row r="921" spans="2:12" x14ac:dyDescent="0.2">
      <c r="B921"/>
      <c r="C921"/>
      <c r="D921"/>
      <c r="E921"/>
      <c r="F921"/>
      <c r="G921"/>
      <c r="H921"/>
      <c r="J921"/>
      <c r="K921"/>
      <c r="L921"/>
    </row>
    <row r="922" spans="2:12" x14ac:dyDescent="0.2">
      <c r="B922"/>
      <c r="C922"/>
      <c r="D922"/>
      <c r="E922"/>
      <c r="F922"/>
      <c r="G922"/>
      <c r="H922"/>
      <c r="J922"/>
      <c r="K922"/>
      <c r="L922"/>
    </row>
    <row r="923" spans="2:12" x14ac:dyDescent="0.2">
      <c r="B923"/>
      <c r="C923"/>
      <c r="D923"/>
      <c r="E923"/>
      <c r="F923"/>
      <c r="G923"/>
      <c r="H923"/>
      <c r="J923"/>
      <c r="K923"/>
      <c r="L923"/>
    </row>
    <row r="924" spans="2:12" x14ac:dyDescent="0.2">
      <c r="B924"/>
      <c r="C924"/>
      <c r="D924"/>
      <c r="E924"/>
      <c r="F924"/>
      <c r="G924"/>
      <c r="H924"/>
      <c r="J924"/>
      <c r="K924"/>
      <c r="L924"/>
    </row>
    <row r="925" spans="2:12" x14ac:dyDescent="0.2">
      <c r="B925"/>
      <c r="C925"/>
      <c r="D925"/>
      <c r="E925"/>
      <c r="F925"/>
      <c r="G925"/>
      <c r="H925"/>
      <c r="J925"/>
      <c r="K925"/>
      <c r="L925"/>
    </row>
    <row r="926" spans="2:12" x14ac:dyDescent="0.2">
      <c r="B926"/>
      <c r="C926"/>
      <c r="D926"/>
      <c r="E926"/>
      <c r="F926"/>
      <c r="G926"/>
      <c r="H926"/>
      <c r="J926"/>
      <c r="K926"/>
      <c r="L926"/>
    </row>
    <row r="927" spans="2:12" x14ac:dyDescent="0.2">
      <c r="B927"/>
      <c r="C927"/>
      <c r="D927"/>
      <c r="E927"/>
      <c r="F927"/>
      <c r="G927"/>
      <c r="H927"/>
      <c r="J927"/>
      <c r="K927"/>
      <c r="L927"/>
    </row>
    <row r="928" spans="2:12" x14ac:dyDescent="0.2">
      <c r="B928"/>
      <c r="C928"/>
      <c r="D928"/>
      <c r="E928"/>
      <c r="F928"/>
      <c r="G928"/>
      <c r="H928"/>
      <c r="J928"/>
      <c r="K928"/>
      <c r="L928"/>
    </row>
    <row r="929" spans="2:12" x14ac:dyDescent="0.2">
      <c r="B929"/>
      <c r="C929"/>
      <c r="D929"/>
      <c r="E929"/>
      <c r="F929"/>
      <c r="G929"/>
      <c r="H929"/>
      <c r="J929"/>
      <c r="K929"/>
      <c r="L929"/>
    </row>
    <row r="930" spans="2:12" x14ac:dyDescent="0.2">
      <c r="B930"/>
      <c r="C930"/>
      <c r="D930"/>
      <c r="E930"/>
      <c r="F930"/>
      <c r="G930"/>
      <c r="H930"/>
      <c r="J930"/>
      <c r="K930"/>
      <c r="L930"/>
    </row>
    <row r="931" spans="2:12" x14ac:dyDescent="0.2">
      <c r="B931"/>
      <c r="C931"/>
      <c r="D931"/>
      <c r="E931"/>
      <c r="F931"/>
      <c r="G931"/>
      <c r="H931"/>
      <c r="J931"/>
      <c r="K931"/>
      <c r="L931"/>
    </row>
    <row r="932" spans="2:12" x14ac:dyDescent="0.2">
      <c r="B932"/>
      <c r="C932"/>
      <c r="D932"/>
      <c r="E932"/>
      <c r="F932"/>
      <c r="G932"/>
      <c r="H932"/>
      <c r="J932"/>
      <c r="K932"/>
      <c r="L932"/>
    </row>
    <row r="933" spans="2:12" x14ac:dyDescent="0.2">
      <c r="B933"/>
      <c r="C933"/>
      <c r="D933"/>
      <c r="E933"/>
      <c r="F933"/>
      <c r="G933"/>
      <c r="H933"/>
      <c r="J933"/>
      <c r="K933"/>
      <c r="L933"/>
    </row>
    <row r="934" spans="2:12" x14ac:dyDescent="0.2">
      <c r="B934"/>
      <c r="C934"/>
      <c r="D934"/>
      <c r="E934"/>
      <c r="F934"/>
      <c r="G934"/>
      <c r="H934"/>
      <c r="J934"/>
      <c r="K934"/>
      <c r="L934"/>
    </row>
    <row r="935" spans="2:12" x14ac:dyDescent="0.2">
      <c r="B935"/>
      <c r="C935"/>
      <c r="D935"/>
      <c r="E935"/>
      <c r="F935"/>
      <c r="G935"/>
      <c r="H935"/>
      <c r="J935"/>
      <c r="K935"/>
      <c r="L935"/>
    </row>
    <row r="936" spans="2:12" x14ac:dyDescent="0.2">
      <c r="B936"/>
      <c r="C936"/>
      <c r="D936"/>
      <c r="E936"/>
      <c r="F936"/>
      <c r="G936"/>
      <c r="H936"/>
      <c r="J936"/>
      <c r="K936"/>
      <c r="L936"/>
    </row>
    <row r="937" spans="2:12" x14ac:dyDescent="0.2">
      <c r="B937"/>
      <c r="C937"/>
      <c r="D937"/>
      <c r="E937"/>
      <c r="F937"/>
      <c r="G937"/>
      <c r="H937"/>
      <c r="J937"/>
      <c r="K937"/>
      <c r="L937"/>
    </row>
    <row r="938" spans="2:12" x14ac:dyDescent="0.2">
      <c r="B938"/>
      <c r="C938"/>
      <c r="D938"/>
      <c r="E938"/>
      <c r="F938"/>
      <c r="G938"/>
      <c r="H938"/>
      <c r="J938"/>
      <c r="K938"/>
      <c r="L938"/>
    </row>
    <row r="939" spans="2:12" x14ac:dyDescent="0.2">
      <c r="B939"/>
      <c r="C939"/>
      <c r="D939"/>
      <c r="E939"/>
      <c r="F939"/>
      <c r="G939"/>
      <c r="H939"/>
      <c r="J939"/>
      <c r="K939"/>
      <c r="L939"/>
    </row>
    <row r="940" spans="2:12" x14ac:dyDescent="0.2">
      <c r="B940"/>
      <c r="C940"/>
      <c r="D940"/>
      <c r="E940"/>
      <c r="F940"/>
      <c r="G940"/>
      <c r="H940"/>
      <c r="J940"/>
      <c r="K940"/>
      <c r="L940"/>
    </row>
    <row r="941" spans="2:12" x14ac:dyDescent="0.2">
      <c r="B941"/>
      <c r="C941"/>
      <c r="D941"/>
      <c r="E941"/>
      <c r="F941"/>
      <c r="G941"/>
      <c r="H941"/>
      <c r="J941"/>
      <c r="K941"/>
      <c r="L941"/>
    </row>
    <row r="942" spans="2:12" x14ac:dyDescent="0.2">
      <c r="B942"/>
      <c r="C942"/>
      <c r="D942"/>
      <c r="E942"/>
      <c r="F942"/>
      <c r="G942"/>
      <c r="H942"/>
      <c r="J942"/>
      <c r="K942"/>
      <c r="L942"/>
    </row>
    <row r="943" spans="2:12" x14ac:dyDescent="0.2">
      <c r="B943"/>
      <c r="C943"/>
      <c r="D943"/>
      <c r="E943"/>
      <c r="F943"/>
      <c r="G943"/>
      <c r="H943"/>
      <c r="J943"/>
      <c r="K943"/>
      <c r="L943"/>
    </row>
    <row r="944" spans="2:12" x14ac:dyDescent="0.2">
      <c r="B944"/>
      <c r="C944"/>
      <c r="D944"/>
      <c r="E944"/>
      <c r="F944"/>
      <c r="G944"/>
      <c r="H944"/>
      <c r="J944"/>
      <c r="K944"/>
      <c r="L944"/>
    </row>
    <row r="945" spans="2:12" x14ac:dyDescent="0.2">
      <c r="B945"/>
      <c r="C945"/>
      <c r="D945"/>
      <c r="E945"/>
      <c r="F945"/>
      <c r="G945"/>
      <c r="H945"/>
      <c r="J945"/>
      <c r="K945"/>
      <c r="L945"/>
    </row>
    <row r="946" spans="2:12" x14ac:dyDescent="0.2">
      <c r="B946"/>
      <c r="C946"/>
      <c r="D946"/>
      <c r="E946"/>
      <c r="F946"/>
      <c r="G946"/>
      <c r="H946"/>
      <c r="J946"/>
      <c r="K946"/>
      <c r="L946"/>
    </row>
    <row r="947" spans="2:12" x14ac:dyDescent="0.2">
      <c r="B947"/>
      <c r="C947"/>
      <c r="D947"/>
      <c r="E947"/>
      <c r="F947"/>
      <c r="G947"/>
      <c r="H947"/>
      <c r="J947"/>
      <c r="K947"/>
      <c r="L947"/>
    </row>
    <row r="948" spans="2:12" x14ac:dyDescent="0.2">
      <c r="B948"/>
      <c r="C948"/>
      <c r="D948"/>
      <c r="E948"/>
      <c r="F948"/>
      <c r="G948"/>
      <c r="H948"/>
      <c r="J948"/>
      <c r="K948"/>
      <c r="L948"/>
    </row>
    <row r="949" spans="2:12" x14ac:dyDescent="0.2">
      <c r="B949"/>
      <c r="C949"/>
      <c r="D949"/>
      <c r="E949"/>
      <c r="F949"/>
      <c r="G949"/>
      <c r="H949"/>
      <c r="J949"/>
      <c r="K949"/>
      <c r="L949"/>
    </row>
    <row r="950" spans="2:12" x14ac:dyDescent="0.2">
      <c r="B950"/>
      <c r="C950"/>
      <c r="D950"/>
      <c r="E950"/>
      <c r="F950"/>
      <c r="G950"/>
      <c r="H950"/>
      <c r="J950"/>
      <c r="K950"/>
      <c r="L950"/>
    </row>
    <row r="951" spans="2:12" x14ac:dyDescent="0.2">
      <c r="B951"/>
      <c r="C951"/>
      <c r="D951"/>
      <c r="E951"/>
      <c r="F951"/>
      <c r="G951"/>
      <c r="H951"/>
      <c r="J951"/>
      <c r="K951"/>
      <c r="L951"/>
    </row>
    <row r="952" spans="2:12" x14ac:dyDescent="0.2">
      <c r="B952"/>
      <c r="C952"/>
      <c r="D952"/>
      <c r="E952"/>
      <c r="F952"/>
      <c r="G952"/>
      <c r="H952"/>
      <c r="J952"/>
      <c r="K952"/>
      <c r="L952"/>
    </row>
    <row r="953" spans="2:12" x14ac:dyDescent="0.2">
      <c r="B953"/>
      <c r="C953"/>
      <c r="D953"/>
      <c r="E953"/>
      <c r="F953"/>
      <c r="G953"/>
      <c r="H953"/>
      <c r="J953"/>
      <c r="K953"/>
      <c r="L953"/>
    </row>
    <row r="954" spans="2:12" x14ac:dyDescent="0.2">
      <c r="B954"/>
      <c r="C954"/>
      <c r="D954"/>
      <c r="E954"/>
      <c r="F954"/>
      <c r="G954"/>
      <c r="H954"/>
      <c r="J954"/>
      <c r="K954"/>
      <c r="L954"/>
    </row>
    <row r="955" spans="2:12" x14ac:dyDescent="0.2">
      <c r="B955"/>
      <c r="C955"/>
      <c r="D955"/>
      <c r="E955"/>
      <c r="F955"/>
      <c r="G955"/>
      <c r="H955"/>
      <c r="J955"/>
      <c r="K955"/>
      <c r="L955"/>
    </row>
    <row r="956" spans="2:12" x14ac:dyDescent="0.2">
      <c r="B956"/>
      <c r="C956"/>
      <c r="D956"/>
      <c r="E956"/>
      <c r="F956"/>
      <c r="G956"/>
      <c r="H956"/>
      <c r="J956"/>
      <c r="K956"/>
      <c r="L956"/>
    </row>
    <row r="957" spans="2:12" x14ac:dyDescent="0.2">
      <c r="B957"/>
      <c r="C957"/>
      <c r="D957"/>
      <c r="E957"/>
      <c r="F957"/>
      <c r="G957"/>
      <c r="H957"/>
      <c r="J957"/>
      <c r="K957"/>
      <c r="L957"/>
    </row>
    <row r="958" spans="2:12" x14ac:dyDescent="0.2">
      <c r="B958"/>
      <c r="C958"/>
      <c r="D958"/>
      <c r="E958"/>
      <c r="F958"/>
      <c r="G958"/>
      <c r="H958"/>
      <c r="J958"/>
      <c r="K958"/>
      <c r="L958"/>
    </row>
    <row r="959" spans="2:12" x14ac:dyDescent="0.2">
      <c r="B959"/>
      <c r="C959"/>
      <c r="D959"/>
      <c r="E959"/>
      <c r="F959"/>
      <c r="G959"/>
      <c r="H959"/>
      <c r="J959"/>
      <c r="K959"/>
      <c r="L959"/>
    </row>
    <row r="960" spans="2:12" x14ac:dyDescent="0.2">
      <c r="B960"/>
      <c r="C960"/>
      <c r="D960"/>
      <c r="E960"/>
      <c r="F960"/>
      <c r="G960"/>
      <c r="H960"/>
      <c r="J960"/>
      <c r="K960"/>
      <c r="L960"/>
    </row>
    <row r="961" spans="2:12" x14ac:dyDescent="0.2">
      <c r="B961"/>
      <c r="C961"/>
      <c r="D961"/>
      <c r="E961"/>
      <c r="F961"/>
      <c r="G961"/>
      <c r="H961"/>
      <c r="J961"/>
      <c r="K961"/>
      <c r="L961"/>
    </row>
    <row r="962" spans="2:12" x14ac:dyDescent="0.2">
      <c r="B962"/>
      <c r="C962"/>
      <c r="D962"/>
      <c r="E962"/>
      <c r="F962"/>
      <c r="G962"/>
      <c r="H962"/>
      <c r="J962"/>
      <c r="K962"/>
      <c r="L962"/>
    </row>
    <row r="963" spans="2:12" x14ac:dyDescent="0.2">
      <c r="B963"/>
      <c r="C963"/>
      <c r="D963"/>
      <c r="E963"/>
      <c r="F963"/>
      <c r="G963"/>
      <c r="H963"/>
      <c r="J963"/>
      <c r="K963"/>
      <c r="L963"/>
    </row>
    <row r="964" spans="2:12" x14ac:dyDescent="0.2">
      <c r="B964"/>
      <c r="C964"/>
      <c r="D964"/>
      <c r="E964"/>
      <c r="F964"/>
      <c r="G964"/>
      <c r="H964"/>
      <c r="J964"/>
      <c r="K964"/>
      <c r="L964"/>
    </row>
    <row r="965" spans="2:12" x14ac:dyDescent="0.2">
      <c r="B965"/>
      <c r="C965"/>
      <c r="D965"/>
      <c r="E965"/>
      <c r="F965"/>
      <c r="G965"/>
      <c r="H965"/>
      <c r="J965"/>
      <c r="K965"/>
      <c r="L965"/>
    </row>
    <row r="966" spans="2:12" x14ac:dyDescent="0.2">
      <c r="B966"/>
      <c r="C966"/>
      <c r="D966"/>
      <c r="E966"/>
      <c r="F966"/>
      <c r="G966"/>
      <c r="H966"/>
      <c r="J966"/>
      <c r="K966"/>
      <c r="L966"/>
    </row>
    <row r="967" spans="2:12" x14ac:dyDescent="0.2">
      <c r="B967"/>
      <c r="C967"/>
      <c r="D967"/>
      <c r="E967"/>
      <c r="F967"/>
      <c r="G967"/>
      <c r="H967"/>
      <c r="J967"/>
      <c r="K967"/>
      <c r="L967"/>
    </row>
    <row r="968" spans="2:12" x14ac:dyDescent="0.2">
      <c r="B968"/>
      <c r="C968"/>
      <c r="D968"/>
      <c r="E968"/>
      <c r="F968"/>
      <c r="G968"/>
      <c r="H968"/>
      <c r="J968"/>
      <c r="K968"/>
      <c r="L968"/>
    </row>
    <row r="969" spans="2:12" x14ac:dyDescent="0.2">
      <c r="B969"/>
      <c r="C969"/>
      <c r="D969"/>
      <c r="E969"/>
      <c r="F969"/>
      <c r="G969"/>
      <c r="H969"/>
      <c r="J969"/>
      <c r="K969"/>
      <c r="L969"/>
    </row>
    <row r="970" spans="2:12" x14ac:dyDescent="0.2">
      <c r="B970"/>
      <c r="C970"/>
      <c r="D970"/>
      <c r="E970"/>
      <c r="F970"/>
      <c r="G970"/>
      <c r="H970"/>
      <c r="J970"/>
      <c r="K970"/>
      <c r="L970"/>
    </row>
    <row r="971" spans="2:12" x14ac:dyDescent="0.2">
      <c r="B971"/>
      <c r="C971"/>
      <c r="D971"/>
      <c r="E971"/>
      <c r="F971"/>
      <c r="G971"/>
      <c r="H971"/>
      <c r="J971"/>
      <c r="K971"/>
      <c r="L971"/>
    </row>
    <row r="972" spans="2:12" x14ac:dyDescent="0.2">
      <c r="B972"/>
      <c r="C972"/>
      <c r="D972"/>
      <c r="E972"/>
      <c r="F972"/>
      <c r="G972"/>
      <c r="H972"/>
      <c r="J972"/>
      <c r="K972"/>
      <c r="L972"/>
    </row>
    <row r="973" spans="2:12" x14ac:dyDescent="0.2">
      <c r="B973"/>
      <c r="C973"/>
      <c r="D973"/>
      <c r="E973"/>
      <c r="F973"/>
      <c r="G973"/>
      <c r="H973"/>
      <c r="J973"/>
      <c r="K973"/>
      <c r="L973"/>
    </row>
    <row r="974" spans="2:12" x14ac:dyDescent="0.2">
      <c r="B974"/>
      <c r="C974"/>
      <c r="D974"/>
      <c r="E974"/>
      <c r="F974"/>
      <c r="G974"/>
      <c r="H974"/>
      <c r="J974"/>
      <c r="K974"/>
      <c r="L974"/>
    </row>
    <row r="975" spans="2:12" x14ac:dyDescent="0.2">
      <c r="B975"/>
      <c r="C975"/>
      <c r="D975"/>
      <c r="E975"/>
      <c r="F975"/>
      <c r="G975"/>
      <c r="H975"/>
      <c r="J975"/>
      <c r="K975"/>
      <c r="L975"/>
    </row>
    <row r="976" spans="2:12" x14ac:dyDescent="0.2">
      <c r="B976"/>
      <c r="C976"/>
      <c r="D976"/>
      <c r="E976"/>
      <c r="F976"/>
      <c r="G976"/>
      <c r="H976"/>
      <c r="J976"/>
      <c r="K976"/>
      <c r="L976"/>
    </row>
    <row r="977" spans="2:12" x14ac:dyDescent="0.2">
      <c r="B977"/>
      <c r="C977"/>
      <c r="D977"/>
      <c r="E977"/>
      <c r="F977"/>
      <c r="G977"/>
      <c r="H977"/>
      <c r="J977"/>
      <c r="K977"/>
      <c r="L977"/>
    </row>
    <row r="978" spans="2:12" x14ac:dyDescent="0.2">
      <c r="B978"/>
      <c r="C978"/>
      <c r="D978"/>
      <c r="E978"/>
      <c r="F978"/>
      <c r="G978"/>
      <c r="H978"/>
      <c r="J978"/>
      <c r="K978"/>
      <c r="L978"/>
    </row>
    <row r="979" spans="2:12" x14ac:dyDescent="0.2">
      <c r="B979"/>
      <c r="C979"/>
      <c r="D979"/>
      <c r="E979"/>
      <c r="F979"/>
      <c r="G979"/>
      <c r="H979"/>
      <c r="J979"/>
      <c r="K979"/>
      <c r="L979"/>
    </row>
    <row r="980" spans="2:12" x14ac:dyDescent="0.2">
      <c r="B980"/>
      <c r="C980"/>
      <c r="D980"/>
      <c r="E980"/>
      <c r="F980"/>
      <c r="G980"/>
      <c r="H980"/>
      <c r="J980"/>
      <c r="K980"/>
      <c r="L980"/>
    </row>
    <row r="981" spans="2:12" x14ac:dyDescent="0.2">
      <c r="B981"/>
      <c r="C981"/>
      <c r="D981"/>
      <c r="E981"/>
      <c r="F981"/>
      <c r="G981"/>
      <c r="H981"/>
      <c r="J981"/>
      <c r="K981"/>
      <c r="L981"/>
    </row>
    <row r="982" spans="2:12" x14ac:dyDescent="0.2">
      <c r="B982"/>
      <c r="C982"/>
      <c r="D982"/>
      <c r="E982"/>
      <c r="F982"/>
      <c r="G982"/>
      <c r="H982"/>
      <c r="J982"/>
      <c r="K982"/>
      <c r="L982"/>
    </row>
    <row r="983" spans="2:12" x14ac:dyDescent="0.2">
      <c r="B983"/>
      <c r="C983"/>
      <c r="D983"/>
      <c r="E983"/>
      <c r="F983"/>
      <c r="G983"/>
      <c r="H983"/>
      <c r="J983"/>
      <c r="K983"/>
      <c r="L983"/>
    </row>
    <row r="984" spans="2:12" x14ac:dyDescent="0.2">
      <c r="B984"/>
      <c r="C984"/>
      <c r="D984"/>
      <c r="E984"/>
      <c r="F984"/>
      <c r="G984"/>
      <c r="H984"/>
      <c r="J984"/>
      <c r="K984"/>
      <c r="L984"/>
    </row>
    <row r="985" spans="2:12" x14ac:dyDescent="0.2">
      <c r="B985"/>
      <c r="C985"/>
      <c r="D985"/>
      <c r="E985"/>
      <c r="F985"/>
      <c r="G985"/>
      <c r="H985"/>
      <c r="J985"/>
      <c r="K985"/>
      <c r="L985"/>
    </row>
    <row r="986" spans="2:12" x14ac:dyDescent="0.2">
      <c r="B986"/>
      <c r="C986"/>
      <c r="D986"/>
      <c r="E986"/>
      <c r="F986"/>
      <c r="G986"/>
      <c r="H986"/>
      <c r="J986"/>
      <c r="K986"/>
      <c r="L986"/>
    </row>
    <row r="987" spans="2:12" x14ac:dyDescent="0.2">
      <c r="B987"/>
      <c r="C987"/>
      <c r="D987"/>
      <c r="E987"/>
      <c r="F987"/>
      <c r="G987"/>
      <c r="H987"/>
      <c r="J987"/>
      <c r="K987"/>
      <c r="L987"/>
    </row>
    <row r="988" spans="2:12" x14ac:dyDescent="0.2">
      <c r="B988"/>
      <c r="C988"/>
      <c r="D988"/>
      <c r="E988"/>
      <c r="F988"/>
      <c r="G988"/>
      <c r="H988"/>
      <c r="J988"/>
      <c r="K988"/>
      <c r="L988"/>
    </row>
    <row r="989" spans="2:12" x14ac:dyDescent="0.2">
      <c r="B989"/>
      <c r="C989"/>
      <c r="D989"/>
      <c r="E989"/>
      <c r="F989"/>
      <c r="G989"/>
      <c r="H989"/>
      <c r="J989"/>
      <c r="K989"/>
      <c r="L989"/>
    </row>
    <row r="990" spans="2:12" x14ac:dyDescent="0.2">
      <c r="B990"/>
      <c r="C990"/>
      <c r="D990"/>
      <c r="E990"/>
      <c r="F990"/>
      <c r="G990"/>
      <c r="H990"/>
      <c r="J990"/>
      <c r="K990"/>
      <c r="L990"/>
    </row>
    <row r="991" spans="2:12" x14ac:dyDescent="0.2">
      <c r="B991"/>
      <c r="C991"/>
      <c r="D991"/>
      <c r="E991"/>
      <c r="F991"/>
      <c r="G991"/>
      <c r="H991"/>
      <c r="J991"/>
      <c r="K991"/>
      <c r="L991"/>
    </row>
    <row r="992" spans="2:12" x14ac:dyDescent="0.2">
      <c r="B992"/>
      <c r="C992"/>
      <c r="D992"/>
      <c r="E992"/>
      <c r="F992"/>
      <c r="G992"/>
      <c r="H992"/>
      <c r="J992"/>
      <c r="K992"/>
      <c r="L992"/>
    </row>
    <row r="993" spans="2:12" x14ac:dyDescent="0.2">
      <c r="B993"/>
      <c r="C993"/>
      <c r="D993"/>
      <c r="E993"/>
      <c r="F993"/>
      <c r="G993"/>
      <c r="H993"/>
      <c r="J993"/>
      <c r="K993"/>
      <c r="L993"/>
    </row>
    <row r="994" spans="2:12" x14ac:dyDescent="0.2">
      <c r="B994"/>
      <c r="C994"/>
      <c r="D994"/>
      <c r="E994"/>
      <c r="F994"/>
      <c r="G994"/>
      <c r="H994"/>
      <c r="J994"/>
      <c r="K994"/>
      <c r="L994"/>
    </row>
    <row r="995" spans="2:12" x14ac:dyDescent="0.2">
      <c r="B995"/>
      <c r="C995"/>
      <c r="D995"/>
      <c r="E995"/>
      <c r="F995"/>
      <c r="G995"/>
      <c r="H995"/>
      <c r="J995"/>
      <c r="K995"/>
      <c r="L995"/>
    </row>
    <row r="996" spans="2:12" x14ac:dyDescent="0.2">
      <c r="B996"/>
      <c r="C996"/>
      <c r="D996"/>
      <c r="E996"/>
      <c r="F996"/>
      <c r="G996"/>
      <c r="H996"/>
      <c r="J996"/>
      <c r="K996"/>
      <c r="L996"/>
    </row>
    <row r="997" spans="2:12" x14ac:dyDescent="0.2">
      <c r="B997"/>
      <c r="C997"/>
      <c r="D997"/>
      <c r="E997"/>
      <c r="F997"/>
      <c r="G997"/>
      <c r="H997"/>
      <c r="J997"/>
      <c r="K997"/>
      <c r="L997"/>
    </row>
    <row r="998" spans="2:12" x14ac:dyDescent="0.2">
      <c r="B998"/>
      <c r="C998"/>
      <c r="D998"/>
      <c r="E998"/>
      <c r="F998"/>
      <c r="G998"/>
      <c r="H998"/>
      <c r="J998"/>
      <c r="K998"/>
      <c r="L998"/>
    </row>
    <row r="999" spans="2:12" x14ac:dyDescent="0.2">
      <c r="B999"/>
      <c r="C999"/>
      <c r="D999"/>
      <c r="E999"/>
      <c r="F999"/>
      <c r="G999"/>
      <c r="H999"/>
      <c r="J999"/>
      <c r="K999"/>
      <c r="L999"/>
    </row>
    <row r="1000" spans="2:12" x14ac:dyDescent="0.2">
      <c r="B1000"/>
      <c r="C1000"/>
      <c r="D1000"/>
      <c r="E1000"/>
      <c r="F1000"/>
      <c r="G1000"/>
      <c r="H1000"/>
      <c r="J1000"/>
      <c r="K1000"/>
      <c r="L1000"/>
    </row>
    <row r="1001" spans="2:12" x14ac:dyDescent="0.2">
      <c r="B1001"/>
      <c r="C1001"/>
      <c r="D1001"/>
      <c r="E1001"/>
      <c r="F1001"/>
      <c r="G1001"/>
      <c r="H1001"/>
      <c r="J1001"/>
      <c r="K1001"/>
      <c r="L1001"/>
    </row>
    <row r="1002" spans="2:12" x14ac:dyDescent="0.2">
      <c r="B1002"/>
      <c r="C1002"/>
      <c r="D1002"/>
      <c r="E1002"/>
      <c r="F1002"/>
      <c r="G1002"/>
      <c r="H1002"/>
      <c r="J1002"/>
      <c r="K1002"/>
      <c r="L1002"/>
    </row>
    <row r="1003" spans="2:12" x14ac:dyDescent="0.2">
      <c r="B1003"/>
      <c r="C1003"/>
      <c r="D1003"/>
      <c r="E1003"/>
      <c r="F1003"/>
      <c r="G1003"/>
      <c r="H1003"/>
      <c r="J1003"/>
      <c r="K1003"/>
      <c r="L1003"/>
    </row>
    <row r="1004" spans="2:12" x14ac:dyDescent="0.2">
      <c r="B1004"/>
      <c r="C1004"/>
      <c r="D1004"/>
      <c r="E1004"/>
      <c r="F1004"/>
      <c r="G1004"/>
      <c r="H1004"/>
      <c r="J1004"/>
      <c r="K1004"/>
      <c r="L1004"/>
    </row>
    <row r="1005" spans="2:12" x14ac:dyDescent="0.2">
      <c r="B1005"/>
      <c r="C1005"/>
      <c r="D1005"/>
      <c r="E1005"/>
      <c r="F1005"/>
      <c r="G1005"/>
      <c r="H1005"/>
      <c r="J1005"/>
      <c r="K1005"/>
      <c r="L1005"/>
    </row>
    <row r="1006" spans="2:12" x14ac:dyDescent="0.2">
      <c r="B1006"/>
      <c r="C1006"/>
      <c r="D1006"/>
      <c r="E1006"/>
      <c r="F1006"/>
      <c r="G1006"/>
      <c r="H1006"/>
      <c r="J1006"/>
      <c r="K1006"/>
      <c r="L1006"/>
    </row>
    <row r="1007" spans="2:12" x14ac:dyDescent="0.2">
      <c r="B1007"/>
      <c r="C1007"/>
      <c r="D1007"/>
      <c r="E1007"/>
      <c r="F1007"/>
      <c r="G1007"/>
      <c r="H1007"/>
      <c r="J1007"/>
      <c r="K1007"/>
      <c r="L1007"/>
    </row>
    <row r="1008" spans="2:12" x14ac:dyDescent="0.2">
      <c r="B1008"/>
      <c r="C1008"/>
      <c r="D1008"/>
      <c r="E1008"/>
      <c r="F1008"/>
      <c r="G1008"/>
      <c r="H1008"/>
      <c r="J1008"/>
      <c r="K1008"/>
      <c r="L1008"/>
    </row>
    <row r="1009" spans="2:12" x14ac:dyDescent="0.2">
      <c r="B1009"/>
      <c r="C1009"/>
      <c r="D1009"/>
      <c r="E1009"/>
      <c r="F1009"/>
      <c r="G1009"/>
      <c r="H1009"/>
      <c r="J1009"/>
      <c r="K1009"/>
      <c r="L1009"/>
    </row>
    <row r="1010" spans="2:12" x14ac:dyDescent="0.2">
      <c r="B1010"/>
      <c r="C1010"/>
      <c r="D1010"/>
      <c r="E1010"/>
      <c r="F1010"/>
      <c r="G1010"/>
      <c r="H1010"/>
      <c r="J1010"/>
      <c r="K1010"/>
      <c r="L1010"/>
    </row>
    <row r="1011" spans="2:12" x14ac:dyDescent="0.2">
      <c r="B1011"/>
      <c r="C1011"/>
      <c r="D1011"/>
      <c r="E1011"/>
      <c r="F1011"/>
      <c r="G1011"/>
      <c r="H1011"/>
      <c r="J1011"/>
      <c r="K1011"/>
      <c r="L1011"/>
    </row>
    <row r="1012" spans="2:12" x14ac:dyDescent="0.2">
      <c r="B1012"/>
      <c r="C1012"/>
      <c r="D1012"/>
      <c r="E1012"/>
      <c r="F1012"/>
      <c r="G1012"/>
      <c r="H1012"/>
      <c r="J1012"/>
      <c r="K1012"/>
      <c r="L1012"/>
    </row>
    <row r="1013" spans="2:12" x14ac:dyDescent="0.2">
      <c r="B1013"/>
      <c r="C1013"/>
      <c r="D1013"/>
      <c r="E1013"/>
      <c r="F1013"/>
      <c r="G1013"/>
      <c r="H1013"/>
      <c r="J1013"/>
      <c r="K1013"/>
      <c r="L1013"/>
    </row>
    <row r="1014" spans="2:12" x14ac:dyDescent="0.2">
      <c r="B1014"/>
      <c r="C1014"/>
      <c r="D1014"/>
      <c r="E1014"/>
      <c r="F1014"/>
      <c r="G1014"/>
      <c r="H1014"/>
      <c r="J1014"/>
      <c r="K1014"/>
      <c r="L1014"/>
    </row>
    <row r="1015" spans="2:12" x14ac:dyDescent="0.2">
      <c r="B1015"/>
      <c r="C1015"/>
      <c r="D1015"/>
      <c r="E1015"/>
      <c r="F1015"/>
      <c r="G1015"/>
      <c r="H1015"/>
      <c r="J1015"/>
      <c r="K1015"/>
      <c r="L1015"/>
    </row>
    <row r="1016" spans="2:12" x14ac:dyDescent="0.2">
      <c r="B1016"/>
      <c r="C1016"/>
      <c r="D1016"/>
      <c r="E1016"/>
      <c r="F1016"/>
      <c r="G1016"/>
      <c r="H1016"/>
      <c r="J1016"/>
      <c r="K1016"/>
      <c r="L1016"/>
    </row>
    <row r="1017" spans="2:12" x14ac:dyDescent="0.2">
      <c r="B1017"/>
      <c r="C1017"/>
      <c r="D1017"/>
      <c r="E1017"/>
      <c r="F1017"/>
      <c r="G1017"/>
      <c r="H1017"/>
      <c r="J1017"/>
      <c r="K1017"/>
      <c r="L1017"/>
    </row>
    <row r="1018" spans="2:12" x14ac:dyDescent="0.2">
      <c r="B1018"/>
      <c r="C1018"/>
      <c r="D1018"/>
      <c r="E1018"/>
      <c r="F1018"/>
      <c r="G1018"/>
      <c r="H1018"/>
      <c r="J1018"/>
      <c r="K1018"/>
      <c r="L1018"/>
    </row>
    <row r="1019" spans="2:12" x14ac:dyDescent="0.2">
      <c r="B1019"/>
      <c r="C1019"/>
      <c r="D1019"/>
      <c r="E1019"/>
      <c r="F1019"/>
      <c r="G1019"/>
      <c r="H1019"/>
      <c r="J1019"/>
      <c r="K1019"/>
      <c r="L1019"/>
    </row>
    <row r="1020" spans="2:12" x14ac:dyDescent="0.2">
      <c r="B1020"/>
      <c r="C1020"/>
      <c r="D1020"/>
      <c r="E1020"/>
      <c r="F1020"/>
      <c r="G1020"/>
      <c r="H1020"/>
      <c r="J1020"/>
      <c r="K1020"/>
      <c r="L1020"/>
    </row>
    <row r="1021" spans="2:12" x14ac:dyDescent="0.2">
      <c r="B1021"/>
      <c r="C1021"/>
      <c r="D1021"/>
      <c r="E1021"/>
      <c r="F1021"/>
      <c r="G1021"/>
      <c r="H1021"/>
      <c r="J1021"/>
      <c r="K1021"/>
      <c r="L1021"/>
    </row>
    <row r="1022" spans="2:12" x14ac:dyDescent="0.2">
      <c r="B1022"/>
      <c r="C1022"/>
      <c r="D1022"/>
      <c r="E1022"/>
      <c r="F1022"/>
      <c r="G1022"/>
      <c r="H1022"/>
      <c r="J1022"/>
      <c r="K1022"/>
      <c r="L1022"/>
    </row>
    <row r="1023" spans="2:12" x14ac:dyDescent="0.2">
      <c r="B1023"/>
      <c r="C1023"/>
      <c r="D1023"/>
      <c r="E1023"/>
      <c r="F1023"/>
      <c r="G1023"/>
      <c r="H1023"/>
      <c r="J1023"/>
      <c r="K1023"/>
      <c r="L1023"/>
    </row>
    <row r="1024" spans="2:12" x14ac:dyDescent="0.2">
      <c r="B1024"/>
      <c r="C1024"/>
      <c r="D1024"/>
      <c r="E1024"/>
      <c r="F1024"/>
      <c r="G1024"/>
      <c r="H1024"/>
      <c r="J1024"/>
      <c r="K1024"/>
      <c r="L1024"/>
    </row>
    <row r="1025" spans="2:12" x14ac:dyDescent="0.2">
      <c r="B1025"/>
      <c r="C1025"/>
      <c r="D1025"/>
      <c r="E1025"/>
      <c r="F1025"/>
      <c r="G1025"/>
      <c r="H1025"/>
      <c r="J1025"/>
      <c r="K1025"/>
      <c r="L1025"/>
    </row>
    <row r="1026" spans="2:12" x14ac:dyDescent="0.2">
      <c r="B1026"/>
      <c r="C1026"/>
      <c r="D1026"/>
      <c r="E1026"/>
      <c r="F1026"/>
      <c r="G1026"/>
      <c r="H1026"/>
      <c r="J1026"/>
      <c r="K1026"/>
      <c r="L1026"/>
    </row>
    <row r="1027" spans="2:12" x14ac:dyDescent="0.2">
      <c r="B1027"/>
      <c r="C1027"/>
      <c r="D1027"/>
      <c r="E1027"/>
      <c r="F1027"/>
      <c r="G1027"/>
      <c r="H1027"/>
      <c r="J1027"/>
      <c r="K1027"/>
      <c r="L1027"/>
    </row>
    <row r="1028" spans="2:12" x14ac:dyDescent="0.2">
      <c r="B1028"/>
      <c r="C1028"/>
      <c r="D1028"/>
      <c r="E1028"/>
      <c r="F1028"/>
      <c r="G1028"/>
      <c r="H1028"/>
      <c r="J1028"/>
      <c r="K1028"/>
      <c r="L1028"/>
    </row>
    <row r="1029" spans="2:12" x14ac:dyDescent="0.2">
      <c r="B1029"/>
      <c r="C1029"/>
      <c r="D1029"/>
      <c r="E1029"/>
      <c r="F1029"/>
      <c r="G1029"/>
      <c r="H1029"/>
      <c r="J1029"/>
      <c r="K1029"/>
      <c r="L1029"/>
    </row>
    <row r="1030" spans="2:12" x14ac:dyDescent="0.2">
      <c r="B1030"/>
      <c r="C1030"/>
      <c r="D1030"/>
      <c r="E1030"/>
      <c r="F1030"/>
      <c r="G1030"/>
      <c r="H1030"/>
      <c r="J1030"/>
      <c r="K1030"/>
      <c r="L1030"/>
    </row>
    <row r="1031" spans="2:12" x14ac:dyDescent="0.2">
      <c r="B1031"/>
      <c r="C1031"/>
      <c r="D1031"/>
      <c r="E1031"/>
      <c r="F1031"/>
      <c r="G1031"/>
      <c r="H1031"/>
      <c r="J1031"/>
      <c r="K1031"/>
      <c r="L1031"/>
    </row>
    <row r="1032" spans="2:12" x14ac:dyDescent="0.2">
      <c r="B1032"/>
      <c r="C1032"/>
      <c r="D1032"/>
      <c r="E1032"/>
      <c r="F1032"/>
      <c r="G1032"/>
      <c r="H1032"/>
      <c r="J1032"/>
      <c r="K1032"/>
      <c r="L1032"/>
    </row>
    <row r="1033" spans="2:12" x14ac:dyDescent="0.2">
      <c r="B1033"/>
      <c r="C1033"/>
      <c r="D1033"/>
      <c r="E1033"/>
      <c r="F1033"/>
      <c r="G1033"/>
      <c r="H1033"/>
      <c r="J1033"/>
      <c r="K1033"/>
      <c r="L1033"/>
    </row>
    <row r="1034" spans="2:12" x14ac:dyDescent="0.2">
      <c r="B1034"/>
      <c r="C1034"/>
      <c r="D1034"/>
      <c r="E1034"/>
      <c r="F1034"/>
      <c r="G1034"/>
      <c r="H1034"/>
      <c r="J1034"/>
      <c r="K1034"/>
      <c r="L1034"/>
    </row>
    <row r="1035" spans="2:12" x14ac:dyDescent="0.2">
      <c r="B1035"/>
      <c r="C1035"/>
      <c r="D1035"/>
      <c r="E1035"/>
      <c r="F1035"/>
      <c r="G1035"/>
      <c r="H1035"/>
      <c r="J1035"/>
      <c r="K1035"/>
      <c r="L1035"/>
    </row>
    <row r="1036" spans="2:12" x14ac:dyDescent="0.2">
      <c r="B1036"/>
      <c r="C1036"/>
      <c r="D1036"/>
      <c r="E1036"/>
      <c r="F1036"/>
      <c r="G1036"/>
      <c r="H1036"/>
      <c r="J1036"/>
      <c r="K1036"/>
      <c r="L1036"/>
    </row>
    <row r="1037" spans="2:12" x14ac:dyDescent="0.2">
      <c r="B1037"/>
      <c r="C1037"/>
      <c r="D1037"/>
      <c r="E1037"/>
      <c r="F1037"/>
      <c r="G1037"/>
      <c r="H1037"/>
      <c r="J1037"/>
      <c r="K1037"/>
      <c r="L1037"/>
    </row>
    <row r="1038" spans="2:12" x14ac:dyDescent="0.2">
      <c r="B1038"/>
      <c r="C1038"/>
      <c r="D1038"/>
      <c r="E1038"/>
      <c r="F1038"/>
      <c r="G1038"/>
      <c r="H1038"/>
      <c r="J1038"/>
      <c r="K1038"/>
      <c r="L1038"/>
    </row>
    <row r="1039" spans="2:12" x14ac:dyDescent="0.2">
      <c r="B1039"/>
      <c r="C1039"/>
      <c r="D1039"/>
      <c r="E1039"/>
      <c r="F1039"/>
      <c r="G1039"/>
      <c r="H1039"/>
      <c r="J1039"/>
      <c r="K1039"/>
      <c r="L1039"/>
    </row>
    <row r="1040" spans="2:12" x14ac:dyDescent="0.2">
      <c r="B1040"/>
      <c r="C1040"/>
      <c r="D1040"/>
      <c r="E1040"/>
      <c r="F1040"/>
      <c r="G1040"/>
      <c r="H1040"/>
      <c r="J1040"/>
      <c r="K1040"/>
      <c r="L1040"/>
    </row>
    <row r="1041" spans="2:12" x14ac:dyDescent="0.2">
      <c r="B1041"/>
      <c r="C1041"/>
      <c r="D1041"/>
      <c r="E1041"/>
      <c r="F1041"/>
      <c r="G1041"/>
      <c r="H1041"/>
      <c r="J1041"/>
      <c r="K1041"/>
      <c r="L1041"/>
    </row>
    <row r="1042" spans="2:12" x14ac:dyDescent="0.2">
      <c r="B1042"/>
      <c r="C1042"/>
      <c r="D1042"/>
      <c r="E1042"/>
      <c r="F1042"/>
      <c r="G1042"/>
      <c r="H1042"/>
      <c r="J1042"/>
      <c r="K1042"/>
      <c r="L1042"/>
    </row>
    <row r="1043" spans="2:12" x14ac:dyDescent="0.2">
      <c r="B1043"/>
      <c r="C1043"/>
      <c r="D1043"/>
      <c r="E1043"/>
      <c r="F1043"/>
      <c r="G1043"/>
      <c r="H1043"/>
      <c r="J1043"/>
      <c r="K1043"/>
      <c r="L1043"/>
    </row>
    <row r="1044" spans="2:12" x14ac:dyDescent="0.2">
      <c r="B1044"/>
      <c r="C1044"/>
      <c r="D1044"/>
      <c r="E1044"/>
      <c r="F1044"/>
      <c r="G1044"/>
      <c r="H1044"/>
      <c r="J1044"/>
      <c r="K1044"/>
      <c r="L1044"/>
    </row>
    <row r="1045" spans="2:12" x14ac:dyDescent="0.2">
      <c r="B1045"/>
      <c r="C1045"/>
      <c r="D1045"/>
      <c r="E1045"/>
      <c r="F1045"/>
      <c r="G1045"/>
      <c r="H1045"/>
      <c r="J1045"/>
      <c r="K1045"/>
      <c r="L1045"/>
    </row>
    <row r="1046" spans="2:12" x14ac:dyDescent="0.2">
      <c r="B1046"/>
      <c r="C1046"/>
      <c r="D1046"/>
      <c r="E1046"/>
      <c r="F1046"/>
      <c r="G1046"/>
      <c r="H1046"/>
      <c r="J1046"/>
      <c r="K1046"/>
      <c r="L1046"/>
    </row>
    <row r="1047" spans="2:12" x14ac:dyDescent="0.2">
      <c r="B1047"/>
      <c r="C1047"/>
      <c r="D1047"/>
      <c r="E1047"/>
      <c r="F1047"/>
      <c r="G1047"/>
      <c r="H1047"/>
      <c r="J1047"/>
      <c r="K1047"/>
      <c r="L1047"/>
    </row>
    <row r="1048" spans="2:12" x14ac:dyDescent="0.2">
      <c r="B1048"/>
      <c r="C1048"/>
      <c r="D1048"/>
      <c r="E1048"/>
      <c r="F1048"/>
      <c r="G1048"/>
      <c r="H1048"/>
      <c r="J1048"/>
      <c r="K1048"/>
      <c r="L1048"/>
    </row>
    <row r="1049" spans="2:12" x14ac:dyDescent="0.2">
      <c r="B1049"/>
      <c r="C1049"/>
      <c r="D1049"/>
      <c r="E1049"/>
      <c r="F1049"/>
      <c r="G1049"/>
      <c r="H1049"/>
      <c r="J1049"/>
      <c r="K1049"/>
      <c r="L1049"/>
    </row>
    <row r="1050" spans="2:12" x14ac:dyDescent="0.2">
      <c r="B1050"/>
      <c r="C1050"/>
      <c r="D1050"/>
      <c r="E1050"/>
      <c r="F1050"/>
      <c r="G1050"/>
      <c r="H1050"/>
      <c r="J1050"/>
      <c r="K1050"/>
      <c r="L1050"/>
    </row>
    <row r="1051" spans="2:12" x14ac:dyDescent="0.2">
      <c r="B1051"/>
      <c r="C1051"/>
      <c r="D1051"/>
      <c r="E1051"/>
      <c r="F1051"/>
      <c r="G1051"/>
      <c r="H1051"/>
      <c r="J1051"/>
      <c r="K1051"/>
      <c r="L1051"/>
    </row>
    <row r="1052" spans="2:12" x14ac:dyDescent="0.2">
      <c r="B1052"/>
      <c r="C1052"/>
      <c r="D1052"/>
      <c r="E1052"/>
      <c r="F1052"/>
      <c r="G1052"/>
      <c r="H1052"/>
      <c r="J1052"/>
      <c r="K1052"/>
      <c r="L1052"/>
    </row>
    <row r="1053" spans="2:12" x14ac:dyDescent="0.2">
      <c r="B1053"/>
      <c r="C1053"/>
      <c r="D1053"/>
      <c r="E1053"/>
      <c r="F1053"/>
      <c r="G1053"/>
      <c r="H1053"/>
      <c r="J1053"/>
      <c r="K1053"/>
      <c r="L1053"/>
    </row>
    <row r="1054" spans="2:12" x14ac:dyDescent="0.2">
      <c r="B1054"/>
      <c r="C1054"/>
      <c r="D1054"/>
      <c r="E1054"/>
      <c r="F1054"/>
      <c r="G1054"/>
      <c r="H1054"/>
      <c r="J1054"/>
      <c r="K1054"/>
      <c r="L1054"/>
    </row>
    <row r="1055" spans="2:12" x14ac:dyDescent="0.2">
      <c r="B1055"/>
      <c r="C1055"/>
      <c r="D1055"/>
      <c r="E1055"/>
      <c r="F1055"/>
      <c r="G1055"/>
      <c r="H1055"/>
      <c r="J1055"/>
      <c r="K1055"/>
      <c r="L1055"/>
    </row>
    <row r="1056" spans="2:12" x14ac:dyDescent="0.2">
      <c r="B1056"/>
      <c r="C1056"/>
      <c r="D1056"/>
      <c r="E1056"/>
      <c r="F1056"/>
      <c r="G1056"/>
      <c r="H1056"/>
      <c r="J1056"/>
      <c r="K1056"/>
      <c r="L1056"/>
    </row>
    <row r="1057" spans="2:12" x14ac:dyDescent="0.2">
      <c r="B1057"/>
      <c r="C1057"/>
      <c r="D1057"/>
      <c r="E1057"/>
      <c r="F1057"/>
      <c r="G1057"/>
      <c r="H1057"/>
      <c r="J1057"/>
      <c r="K1057"/>
      <c r="L1057"/>
    </row>
    <row r="1058" spans="2:12" x14ac:dyDescent="0.2">
      <c r="B1058"/>
      <c r="C1058"/>
      <c r="D1058"/>
      <c r="E1058"/>
      <c r="F1058"/>
      <c r="G1058"/>
      <c r="H1058"/>
      <c r="J1058"/>
      <c r="K1058"/>
      <c r="L1058"/>
    </row>
    <row r="1059" spans="2:12" x14ac:dyDescent="0.2">
      <c r="B1059"/>
      <c r="C1059"/>
      <c r="D1059"/>
      <c r="E1059"/>
      <c r="F1059"/>
      <c r="G1059"/>
      <c r="H1059"/>
      <c r="J1059"/>
      <c r="K1059"/>
      <c r="L1059"/>
    </row>
    <row r="1060" spans="2:12" x14ac:dyDescent="0.2">
      <c r="B1060"/>
      <c r="C1060"/>
      <c r="D1060"/>
      <c r="E1060"/>
      <c r="F1060"/>
      <c r="G1060"/>
      <c r="H1060"/>
      <c r="J1060"/>
      <c r="K1060"/>
      <c r="L1060"/>
    </row>
    <row r="1061" spans="2:12" x14ac:dyDescent="0.2">
      <c r="B1061"/>
      <c r="C1061"/>
      <c r="D1061"/>
      <c r="E1061"/>
      <c r="F1061"/>
      <c r="G1061"/>
      <c r="H1061"/>
      <c r="J1061"/>
      <c r="K1061"/>
      <c r="L1061"/>
    </row>
    <row r="1062" spans="2:12" x14ac:dyDescent="0.2">
      <c r="B1062"/>
      <c r="C1062"/>
      <c r="D1062"/>
      <c r="E1062"/>
      <c r="F1062"/>
      <c r="G1062"/>
      <c r="H1062"/>
      <c r="J1062"/>
      <c r="K1062"/>
      <c r="L1062"/>
    </row>
    <row r="1063" spans="2:12" x14ac:dyDescent="0.2">
      <c r="B1063"/>
      <c r="C1063"/>
      <c r="D1063"/>
      <c r="E1063"/>
      <c r="F1063"/>
      <c r="G1063"/>
      <c r="H1063"/>
      <c r="J1063"/>
      <c r="K1063"/>
      <c r="L1063"/>
    </row>
    <row r="1064" spans="2:12" x14ac:dyDescent="0.2">
      <c r="B1064"/>
      <c r="C1064"/>
      <c r="D1064"/>
      <c r="E1064"/>
      <c r="F1064"/>
      <c r="G1064"/>
      <c r="H1064"/>
      <c r="J1064"/>
      <c r="K1064"/>
      <c r="L1064"/>
    </row>
    <row r="1065" spans="2:12" x14ac:dyDescent="0.2">
      <c r="B1065"/>
      <c r="C1065"/>
      <c r="D1065"/>
      <c r="E1065"/>
      <c r="F1065"/>
      <c r="G1065"/>
      <c r="H1065"/>
      <c r="J1065"/>
      <c r="K1065"/>
      <c r="L1065"/>
    </row>
    <row r="1066" spans="2:12" x14ac:dyDescent="0.2">
      <c r="B1066"/>
      <c r="C1066"/>
      <c r="D1066"/>
      <c r="E1066"/>
      <c r="F1066"/>
      <c r="G1066"/>
      <c r="H1066"/>
      <c r="J1066"/>
      <c r="K1066"/>
      <c r="L1066"/>
    </row>
    <row r="1067" spans="2:12" x14ac:dyDescent="0.2">
      <c r="B1067"/>
      <c r="C1067"/>
      <c r="D1067"/>
      <c r="E1067"/>
      <c r="F1067"/>
      <c r="G1067"/>
      <c r="H1067"/>
      <c r="J1067"/>
      <c r="K1067"/>
      <c r="L1067"/>
    </row>
    <row r="1068" spans="2:12" x14ac:dyDescent="0.2">
      <c r="B1068"/>
      <c r="C1068"/>
      <c r="D1068"/>
      <c r="E1068"/>
      <c r="F1068"/>
      <c r="G1068"/>
      <c r="H1068"/>
      <c r="J1068"/>
      <c r="K1068"/>
      <c r="L1068"/>
    </row>
    <row r="1069" spans="2:12" x14ac:dyDescent="0.2">
      <c r="B1069"/>
      <c r="C1069"/>
      <c r="D1069"/>
      <c r="E1069"/>
      <c r="F1069"/>
      <c r="G1069"/>
      <c r="H1069"/>
      <c r="J1069"/>
      <c r="K1069"/>
      <c r="L1069"/>
    </row>
    <row r="1070" spans="2:12" x14ac:dyDescent="0.2">
      <c r="B1070"/>
      <c r="C1070"/>
      <c r="D1070"/>
      <c r="E1070"/>
      <c r="F1070"/>
      <c r="G1070"/>
      <c r="H1070"/>
      <c r="J1070"/>
      <c r="K1070"/>
      <c r="L1070"/>
    </row>
    <row r="1071" spans="2:12" x14ac:dyDescent="0.2">
      <c r="B1071"/>
      <c r="C1071"/>
      <c r="D1071"/>
      <c r="E1071"/>
      <c r="F1071"/>
      <c r="G1071"/>
      <c r="H1071"/>
      <c r="J1071"/>
      <c r="K1071"/>
      <c r="L1071"/>
    </row>
    <row r="1072" spans="2:12" x14ac:dyDescent="0.2">
      <c r="B1072"/>
      <c r="C1072"/>
      <c r="D1072"/>
      <c r="E1072"/>
      <c r="F1072"/>
      <c r="G1072"/>
      <c r="H1072"/>
      <c r="J1072"/>
      <c r="K1072"/>
      <c r="L1072"/>
    </row>
    <row r="1073" spans="2:12" x14ac:dyDescent="0.2">
      <c r="B1073"/>
      <c r="C1073"/>
      <c r="D1073"/>
      <c r="E1073"/>
      <c r="F1073"/>
      <c r="G1073"/>
      <c r="H1073"/>
      <c r="J1073"/>
      <c r="K1073"/>
      <c r="L1073"/>
    </row>
    <row r="1074" spans="2:12" x14ac:dyDescent="0.2">
      <c r="B1074"/>
      <c r="C1074"/>
      <c r="D1074"/>
      <c r="E1074"/>
      <c r="F1074"/>
      <c r="G1074"/>
      <c r="H1074"/>
      <c r="J1074"/>
      <c r="K1074"/>
      <c r="L1074"/>
    </row>
    <row r="1075" spans="2:12" x14ac:dyDescent="0.2">
      <c r="B1075"/>
      <c r="C1075"/>
      <c r="D1075"/>
      <c r="E1075"/>
      <c r="F1075"/>
      <c r="G1075"/>
      <c r="H1075"/>
      <c r="J1075"/>
      <c r="K1075"/>
      <c r="L1075"/>
    </row>
    <row r="1076" spans="2:12" x14ac:dyDescent="0.2">
      <c r="B1076"/>
      <c r="C1076"/>
      <c r="D1076"/>
      <c r="E1076"/>
      <c r="F1076"/>
      <c r="G1076"/>
      <c r="H1076"/>
      <c r="J1076"/>
      <c r="K1076"/>
      <c r="L1076"/>
    </row>
    <row r="1077" spans="2:12" x14ac:dyDescent="0.2">
      <c r="B1077"/>
      <c r="C1077"/>
      <c r="D1077"/>
      <c r="E1077"/>
      <c r="F1077"/>
      <c r="G1077"/>
      <c r="H1077"/>
      <c r="J1077"/>
      <c r="K1077"/>
      <c r="L1077"/>
    </row>
    <row r="1078" spans="2:12" x14ac:dyDescent="0.2">
      <c r="B1078"/>
      <c r="C1078"/>
      <c r="D1078"/>
      <c r="E1078"/>
      <c r="F1078"/>
      <c r="G1078"/>
      <c r="H1078"/>
      <c r="J1078"/>
      <c r="K1078"/>
      <c r="L1078"/>
    </row>
    <row r="1079" spans="2:12" x14ac:dyDescent="0.2">
      <c r="B1079"/>
      <c r="C1079"/>
      <c r="D1079"/>
      <c r="E1079"/>
      <c r="F1079"/>
      <c r="G1079"/>
      <c r="H1079"/>
    </row>
    <row r="1080" spans="2:12" x14ac:dyDescent="0.2">
      <c r="B1080"/>
      <c r="C1080"/>
      <c r="D1080"/>
      <c r="E1080"/>
      <c r="F1080"/>
      <c r="G1080"/>
      <c r="H1080"/>
    </row>
    <row r="1081" spans="2:12" x14ac:dyDescent="0.2">
      <c r="B1081"/>
      <c r="C1081"/>
      <c r="D1081"/>
      <c r="E1081"/>
      <c r="F1081"/>
      <c r="G1081"/>
      <c r="H1081"/>
    </row>
    <row r="1082" spans="2:12" x14ac:dyDescent="0.2">
      <c r="B1082"/>
      <c r="C1082"/>
      <c r="D1082"/>
      <c r="E1082"/>
      <c r="F1082"/>
      <c r="G1082"/>
      <c r="H1082"/>
    </row>
    <row r="1083" spans="2:12" x14ac:dyDescent="0.2">
      <c r="B1083"/>
      <c r="C1083"/>
      <c r="D1083"/>
      <c r="E1083"/>
      <c r="F1083"/>
      <c r="G1083"/>
      <c r="H1083"/>
    </row>
    <row r="1084" spans="2:12" x14ac:dyDescent="0.2">
      <c r="B1084"/>
      <c r="C1084"/>
      <c r="D1084"/>
      <c r="E1084"/>
      <c r="F1084"/>
      <c r="G1084"/>
      <c r="H1084"/>
    </row>
    <row r="1085" spans="2:12" x14ac:dyDescent="0.2">
      <c r="B1085"/>
      <c r="C1085"/>
      <c r="D1085"/>
      <c r="E1085"/>
      <c r="F1085"/>
      <c r="G1085"/>
      <c r="H1085"/>
    </row>
    <row r="1086" spans="2:12" x14ac:dyDescent="0.2">
      <c r="B1086"/>
      <c r="C1086"/>
      <c r="D1086"/>
      <c r="E1086"/>
      <c r="F1086"/>
      <c r="G1086"/>
      <c r="H1086"/>
    </row>
    <row r="1087" spans="2:12" x14ac:dyDescent="0.2">
      <c r="B1087"/>
      <c r="C1087"/>
      <c r="D1087"/>
      <c r="E1087"/>
      <c r="F1087"/>
      <c r="G1087"/>
      <c r="H1087"/>
    </row>
    <row r="1088" spans="2:12" x14ac:dyDescent="0.2">
      <c r="B1088"/>
      <c r="C1088"/>
      <c r="D1088"/>
      <c r="E1088"/>
      <c r="F1088"/>
      <c r="G1088"/>
      <c r="H1088"/>
    </row>
    <row r="1089" spans="2:8" x14ac:dyDescent="0.2">
      <c r="B1089"/>
      <c r="C1089"/>
      <c r="D1089"/>
      <c r="E1089"/>
      <c r="F1089"/>
      <c r="G1089"/>
      <c r="H1089"/>
    </row>
    <row r="1090" spans="2:8" x14ac:dyDescent="0.2">
      <c r="B1090"/>
      <c r="C1090"/>
      <c r="D1090"/>
      <c r="E1090"/>
      <c r="F1090"/>
      <c r="G1090"/>
      <c r="H1090"/>
    </row>
    <row r="1091" spans="2:8" x14ac:dyDescent="0.2">
      <c r="B1091"/>
      <c r="C1091"/>
      <c r="D1091"/>
      <c r="E1091"/>
      <c r="F1091"/>
      <c r="G1091"/>
      <c r="H1091"/>
    </row>
    <row r="1092" spans="2:8" x14ac:dyDescent="0.2">
      <c r="B1092"/>
      <c r="C1092"/>
      <c r="D1092"/>
      <c r="E1092"/>
      <c r="F1092"/>
      <c r="G1092"/>
      <c r="H1092"/>
    </row>
    <row r="1093" spans="2:8" x14ac:dyDescent="0.2">
      <c r="B1093"/>
      <c r="C1093"/>
      <c r="D1093"/>
      <c r="E1093"/>
      <c r="F1093"/>
      <c r="G1093"/>
      <c r="H1093"/>
    </row>
    <row r="1094" spans="2:8" x14ac:dyDescent="0.2">
      <c r="B1094"/>
      <c r="C1094"/>
      <c r="D1094"/>
      <c r="E1094"/>
      <c r="F1094"/>
      <c r="G1094"/>
      <c r="H1094"/>
    </row>
    <row r="1095" spans="2:8" x14ac:dyDescent="0.2">
      <c r="B1095"/>
      <c r="C1095"/>
      <c r="D1095"/>
      <c r="E1095"/>
      <c r="F1095"/>
      <c r="G1095"/>
      <c r="H1095"/>
    </row>
    <row r="1096" spans="2:8" x14ac:dyDescent="0.2">
      <c r="B1096"/>
      <c r="C1096"/>
      <c r="D1096"/>
      <c r="E1096"/>
      <c r="F1096"/>
      <c r="G1096"/>
      <c r="H1096"/>
    </row>
    <row r="1097" spans="2:8" x14ac:dyDescent="0.2">
      <c r="B1097"/>
      <c r="C1097"/>
      <c r="D1097"/>
      <c r="E1097"/>
      <c r="F1097"/>
      <c r="G1097"/>
      <c r="H1097"/>
    </row>
    <row r="1098" spans="2:8" x14ac:dyDescent="0.2">
      <c r="B1098"/>
      <c r="C1098"/>
      <c r="D1098"/>
      <c r="E1098"/>
      <c r="F1098"/>
      <c r="G1098"/>
      <c r="H1098"/>
    </row>
    <row r="1099" spans="2:8" x14ac:dyDescent="0.2">
      <c r="B1099"/>
      <c r="C1099"/>
      <c r="D1099"/>
      <c r="E1099"/>
      <c r="F1099"/>
      <c r="G1099"/>
      <c r="H1099"/>
    </row>
    <row r="1100" spans="2:8" x14ac:dyDescent="0.2">
      <c r="B1100"/>
      <c r="C1100"/>
      <c r="D1100"/>
      <c r="E1100"/>
      <c r="F1100"/>
      <c r="G1100"/>
      <c r="H1100"/>
    </row>
    <row r="1101" spans="2:8" x14ac:dyDescent="0.2">
      <c r="B1101"/>
      <c r="C1101"/>
      <c r="D1101"/>
      <c r="E1101"/>
      <c r="F1101"/>
      <c r="G1101"/>
      <c r="H1101"/>
    </row>
    <row r="1102" spans="2:8" x14ac:dyDescent="0.2">
      <c r="B1102"/>
      <c r="C1102"/>
      <c r="D1102"/>
      <c r="E1102"/>
      <c r="F1102"/>
      <c r="G1102"/>
      <c r="H1102"/>
    </row>
    <row r="1103" spans="2:8" x14ac:dyDescent="0.2">
      <c r="B1103"/>
      <c r="C1103"/>
      <c r="D1103"/>
      <c r="E1103"/>
      <c r="F1103"/>
      <c r="G1103"/>
      <c r="H1103"/>
    </row>
    <row r="1104" spans="2:8" x14ac:dyDescent="0.2">
      <c r="B1104"/>
      <c r="C1104"/>
      <c r="D1104"/>
      <c r="E1104"/>
      <c r="F1104"/>
      <c r="G1104"/>
      <c r="H1104"/>
    </row>
    <row r="1105" spans="2:8" x14ac:dyDescent="0.2">
      <c r="B1105"/>
      <c r="C1105"/>
      <c r="D1105"/>
      <c r="E1105"/>
      <c r="F1105"/>
      <c r="G1105"/>
      <c r="H1105"/>
    </row>
    <row r="1106" spans="2:8" x14ac:dyDescent="0.2">
      <c r="B1106"/>
      <c r="C1106"/>
      <c r="D1106"/>
      <c r="E1106"/>
      <c r="F1106"/>
      <c r="G1106"/>
      <c r="H1106"/>
    </row>
    <row r="1107" spans="2:8" x14ac:dyDescent="0.2">
      <c r="B1107"/>
      <c r="C1107"/>
      <c r="D1107"/>
      <c r="E1107"/>
      <c r="F1107"/>
      <c r="G1107"/>
      <c r="H1107"/>
    </row>
    <row r="1108" spans="2:8" x14ac:dyDescent="0.2">
      <c r="B1108"/>
      <c r="C1108"/>
      <c r="D1108"/>
      <c r="E1108"/>
      <c r="F1108"/>
      <c r="G1108"/>
      <c r="H1108"/>
    </row>
    <row r="1109" spans="2:8" x14ac:dyDescent="0.2">
      <c r="B1109"/>
      <c r="C1109"/>
      <c r="D1109"/>
      <c r="E1109"/>
      <c r="F1109"/>
      <c r="G1109"/>
      <c r="H1109"/>
    </row>
    <row r="1110" spans="2:8" x14ac:dyDescent="0.2">
      <c r="B1110"/>
      <c r="C1110"/>
      <c r="D1110"/>
      <c r="E1110"/>
      <c r="F1110"/>
      <c r="G1110"/>
      <c r="H1110"/>
    </row>
    <row r="1111" spans="2:8" x14ac:dyDescent="0.2">
      <c r="B1111"/>
      <c r="C1111"/>
      <c r="D1111"/>
      <c r="E1111"/>
      <c r="F1111"/>
      <c r="G1111"/>
      <c r="H1111"/>
    </row>
    <row r="1112" spans="2:8" x14ac:dyDescent="0.2">
      <c r="B1112"/>
      <c r="C1112"/>
      <c r="D1112"/>
      <c r="E1112"/>
      <c r="F1112"/>
      <c r="G1112"/>
      <c r="H1112"/>
    </row>
    <row r="1113" spans="2:8" x14ac:dyDescent="0.2">
      <c r="B1113"/>
      <c r="C1113"/>
      <c r="D1113"/>
      <c r="E1113"/>
      <c r="F1113"/>
      <c r="G1113"/>
      <c r="H1113"/>
    </row>
    <row r="1114" spans="2:8" x14ac:dyDescent="0.2">
      <c r="B1114"/>
      <c r="C1114"/>
      <c r="D1114"/>
      <c r="E1114"/>
      <c r="F1114"/>
      <c r="G1114"/>
      <c r="H1114"/>
    </row>
    <row r="1115" spans="2:8" x14ac:dyDescent="0.2">
      <c r="B1115"/>
      <c r="C1115"/>
      <c r="D1115"/>
      <c r="E1115"/>
      <c r="F1115"/>
      <c r="G1115"/>
      <c r="H1115"/>
    </row>
    <row r="1116" spans="2:8" x14ac:dyDescent="0.2">
      <c r="B1116"/>
      <c r="C1116"/>
      <c r="D1116"/>
      <c r="E1116"/>
      <c r="F1116"/>
      <c r="G1116"/>
      <c r="H1116"/>
    </row>
    <row r="1117" spans="2:8" x14ac:dyDescent="0.2">
      <c r="B1117"/>
      <c r="C1117"/>
      <c r="D1117"/>
      <c r="E1117"/>
      <c r="F1117"/>
      <c r="G1117"/>
      <c r="H1117"/>
    </row>
    <row r="1118" spans="2:8" x14ac:dyDescent="0.2">
      <c r="B1118"/>
      <c r="C1118"/>
      <c r="D1118"/>
      <c r="E1118"/>
      <c r="F1118"/>
      <c r="G1118"/>
      <c r="H1118"/>
    </row>
    <row r="1119" spans="2:8" x14ac:dyDescent="0.2">
      <c r="B1119"/>
      <c r="C1119"/>
      <c r="D1119"/>
      <c r="E1119"/>
      <c r="F1119"/>
      <c r="G1119"/>
      <c r="H1119"/>
    </row>
    <row r="1120" spans="2:8" x14ac:dyDescent="0.2">
      <c r="B1120"/>
      <c r="C1120"/>
      <c r="D1120"/>
      <c r="E1120"/>
      <c r="F1120"/>
      <c r="G1120"/>
      <c r="H1120"/>
    </row>
    <row r="1121" spans="2:8" x14ac:dyDescent="0.2">
      <c r="B1121"/>
      <c r="C1121"/>
      <c r="D1121"/>
      <c r="E1121"/>
      <c r="F1121"/>
      <c r="G1121"/>
      <c r="H1121"/>
    </row>
    <row r="1122" spans="2:8" x14ac:dyDescent="0.2">
      <c r="B1122"/>
      <c r="C1122"/>
      <c r="D1122"/>
      <c r="E1122"/>
      <c r="F1122"/>
      <c r="G1122"/>
      <c r="H1122"/>
    </row>
    <row r="1123" spans="2:8" x14ac:dyDescent="0.2">
      <c r="B1123"/>
      <c r="C1123"/>
      <c r="D1123"/>
      <c r="E1123"/>
      <c r="F1123"/>
      <c r="G1123"/>
      <c r="H1123"/>
    </row>
    <row r="1124" spans="2:8" x14ac:dyDescent="0.2">
      <c r="B1124"/>
      <c r="C1124"/>
      <c r="D1124"/>
      <c r="E1124"/>
      <c r="F1124"/>
      <c r="G1124"/>
      <c r="H1124"/>
    </row>
    <row r="1125" spans="2:8" x14ac:dyDescent="0.2">
      <c r="B1125"/>
      <c r="C1125"/>
      <c r="D1125"/>
      <c r="E1125"/>
      <c r="F1125"/>
      <c r="G1125"/>
      <c r="H1125"/>
    </row>
    <row r="1126" spans="2:8" x14ac:dyDescent="0.2">
      <c r="B1126"/>
      <c r="C1126"/>
      <c r="D1126"/>
      <c r="E1126"/>
      <c r="F1126"/>
      <c r="G1126"/>
      <c r="H1126"/>
    </row>
    <row r="1127" spans="2:8" x14ac:dyDescent="0.2">
      <c r="B1127"/>
      <c r="C1127"/>
      <c r="D1127"/>
      <c r="E1127"/>
      <c r="F1127"/>
      <c r="G1127"/>
      <c r="H1127"/>
    </row>
    <row r="1128" spans="2:8" x14ac:dyDescent="0.2">
      <c r="B1128"/>
      <c r="C1128"/>
      <c r="D1128"/>
      <c r="E1128"/>
      <c r="F1128"/>
      <c r="G1128"/>
      <c r="H1128"/>
    </row>
    <row r="1129" spans="2:8" x14ac:dyDescent="0.2">
      <c r="B1129"/>
      <c r="C1129"/>
      <c r="D1129"/>
      <c r="E1129"/>
      <c r="F1129"/>
      <c r="G1129"/>
      <c r="H1129"/>
    </row>
    <row r="1130" spans="2:8" x14ac:dyDescent="0.2">
      <c r="B1130"/>
      <c r="C1130"/>
      <c r="D1130"/>
      <c r="E1130"/>
      <c r="F1130"/>
      <c r="G1130"/>
      <c r="H1130"/>
    </row>
    <row r="1131" spans="2:8" x14ac:dyDescent="0.2">
      <c r="B1131"/>
      <c r="C1131"/>
      <c r="D1131"/>
      <c r="E1131"/>
      <c r="F1131"/>
      <c r="G1131"/>
      <c r="H1131"/>
    </row>
    <row r="1132" spans="2:8" x14ac:dyDescent="0.2">
      <c r="B1132"/>
      <c r="C1132"/>
      <c r="D1132"/>
      <c r="E1132"/>
      <c r="F1132"/>
      <c r="G1132"/>
      <c r="H1132"/>
    </row>
    <row r="1133" spans="2:8" x14ac:dyDescent="0.2">
      <c r="B1133"/>
      <c r="C1133"/>
      <c r="D1133"/>
      <c r="E1133"/>
      <c r="F1133"/>
      <c r="G1133"/>
      <c r="H1133"/>
    </row>
    <row r="1134" spans="2:8" x14ac:dyDescent="0.2">
      <c r="B1134"/>
      <c r="C1134"/>
      <c r="D1134"/>
      <c r="E1134"/>
      <c r="F1134"/>
      <c r="G1134"/>
      <c r="H1134"/>
    </row>
    <row r="1135" spans="2:8" x14ac:dyDescent="0.2">
      <c r="B1135"/>
      <c r="C1135"/>
      <c r="D1135"/>
      <c r="E1135"/>
      <c r="F1135"/>
      <c r="G1135"/>
      <c r="H1135"/>
    </row>
    <row r="1136" spans="2:8" x14ac:dyDescent="0.2">
      <c r="B1136"/>
      <c r="C1136"/>
      <c r="D1136"/>
      <c r="E1136"/>
      <c r="F1136"/>
      <c r="G1136"/>
      <c r="H1136"/>
    </row>
    <row r="1137" spans="2:8" x14ac:dyDescent="0.2">
      <c r="B1137"/>
      <c r="C1137"/>
      <c r="D1137"/>
      <c r="E1137"/>
      <c r="F1137"/>
      <c r="G1137"/>
      <c r="H1137"/>
    </row>
    <row r="1138" spans="2:8" x14ac:dyDescent="0.2">
      <c r="B1138"/>
      <c r="C1138"/>
      <c r="D1138"/>
      <c r="E1138"/>
      <c r="F1138"/>
      <c r="G1138"/>
      <c r="H1138"/>
    </row>
    <row r="1139" spans="2:8" x14ac:dyDescent="0.2">
      <c r="B1139"/>
      <c r="C1139"/>
      <c r="D1139"/>
      <c r="E1139"/>
      <c r="F1139"/>
      <c r="G1139"/>
      <c r="H1139"/>
    </row>
    <row r="1140" spans="2:8" x14ac:dyDescent="0.2">
      <c r="B1140"/>
      <c r="C1140"/>
      <c r="D1140"/>
      <c r="E1140"/>
      <c r="F1140"/>
      <c r="G1140"/>
      <c r="H1140"/>
    </row>
    <row r="1141" spans="2:8" x14ac:dyDescent="0.2">
      <c r="B1141"/>
      <c r="C1141"/>
      <c r="D1141"/>
      <c r="E1141"/>
      <c r="F1141"/>
      <c r="G1141"/>
      <c r="H1141"/>
    </row>
    <row r="1142" spans="2:8" x14ac:dyDescent="0.2">
      <c r="B1142"/>
      <c r="C1142"/>
      <c r="D1142"/>
      <c r="E1142"/>
      <c r="F1142"/>
      <c r="G1142"/>
      <c r="H1142"/>
    </row>
    <row r="1143" spans="2:8" x14ac:dyDescent="0.2">
      <c r="B1143"/>
      <c r="C1143"/>
      <c r="D1143"/>
      <c r="E1143"/>
      <c r="F1143"/>
      <c r="G1143"/>
      <c r="H1143"/>
    </row>
    <row r="1144" spans="2:8" x14ac:dyDescent="0.2">
      <c r="B1144"/>
      <c r="C1144"/>
      <c r="D1144"/>
      <c r="E1144"/>
      <c r="F1144"/>
      <c r="G1144"/>
      <c r="H1144"/>
    </row>
    <row r="1145" spans="2:8" x14ac:dyDescent="0.2">
      <c r="B1145"/>
      <c r="C1145"/>
      <c r="D1145"/>
      <c r="E1145"/>
      <c r="F1145"/>
      <c r="G1145"/>
      <c r="H1145"/>
    </row>
    <row r="1146" spans="2:8" x14ac:dyDescent="0.2">
      <c r="B1146"/>
      <c r="C1146"/>
      <c r="D1146"/>
      <c r="E1146"/>
      <c r="F1146"/>
      <c r="G1146"/>
      <c r="H1146"/>
    </row>
    <row r="1147" spans="2:8" x14ac:dyDescent="0.2">
      <c r="B1147"/>
      <c r="C1147"/>
      <c r="D1147"/>
      <c r="E1147"/>
      <c r="F1147"/>
      <c r="G1147"/>
      <c r="H1147"/>
    </row>
    <row r="1148" spans="2:8" x14ac:dyDescent="0.2">
      <c r="B1148"/>
      <c r="C1148"/>
      <c r="D1148"/>
      <c r="E1148"/>
      <c r="F1148"/>
      <c r="G1148"/>
      <c r="H1148"/>
    </row>
    <row r="1149" spans="2:8" x14ac:dyDescent="0.2">
      <c r="B1149"/>
      <c r="C1149"/>
      <c r="D1149"/>
      <c r="E1149"/>
      <c r="F1149"/>
      <c r="G1149"/>
      <c r="H1149"/>
    </row>
    <row r="1150" spans="2:8" x14ac:dyDescent="0.2">
      <c r="B1150"/>
      <c r="C1150"/>
      <c r="D1150"/>
      <c r="E1150"/>
      <c r="F1150"/>
      <c r="G1150"/>
      <c r="H1150"/>
    </row>
    <row r="1151" spans="2:8" x14ac:dyDescent="0.2">
      <c r="B1151"/>
      <c r="C1151"/>
      <c r="D1151"/>
      <c r="E1151"/>
      <c r="F1151"/>
      <c r="G1151"/>
      <c r="H1151"/>
    </row>
    <row r="1152" spans="2:8" x14ac:dyDescent="0.2">
      <c r="B1152"/>
      <c r="C1152"/>
      <c r="D1152"/>
      <c r="E1152"/>
      <c r="F1152"/>
      <c r="G1152"/>
      <c r="H1152"/>
    </row>
    <row r="1153" spans="2:8" x14ac:dyDescent="0.2">
      <c r="B1153"/>
      <c r="C1153"/>
      <c r="D1153"/>
      <c r="E1153"/>
      <c r="F1153"/>
      <c r="G1153"/>
      <c r="H1153"/>
    </row>
    <row r="1154" spans="2:8" x14ac:dyDescent="0.2">
      <c r="B1154"/>
      <c r="C1154"/>
      <c r="D1154"/>
      <c r="E1154"/>
      <c r="F1154"/>
      <c r="G1154"/>
      <c r="H1154"/>
    </row>
    <row r="1155" spans="2:8" x14ac:dyDescent="0.2">
      <c r="B1155"/>
      <c r="C1155"/>
      <c r="D1155"/>
      <c r="E1155"/>
      <c r="F1155"/>
      <c r="G1155"/>
      <c r="H1155"/>
    </row>
    <row r="1156" spans="2:8" x14ac:dyDescent="0.2">
      <c r="B1156"/>
      <c r="C1156"/>
      <c r="D1156"/>
      <c r="E1156"/>
      <c r="F1156"/>
      <c r="G1156"/>
      <c r="H1156"/>
    </row>
    <row r="1157" spans="2:8" x14ac:dyDescent="0.2">
      <c r="B1157"/>
      <c r="C1157"/>
      <c r="D1157"/>
      <c r="E1157"/>
      <c r="F1157"/>
      <c r="G1157"/>
      <c r="H1157"/>
    </row>
    <row r="1158" spans="2:8" x14ac:dyDescent="0.2">
      <c r="B1158"/>
      <c r="C1158"/>
      <c r="D1158"/>
      <c r="E1158"/>
      <c r="F1158"/>
      <c r="G1158"/>
      <c r="H1158"/>
    </row>
    <row r="1159" spans="2:8" x14ac:dyDescent="0.2">
      <c r="B1159"/>
      <c r="C1159"/>
      <c r="D1159"/>
      <c r="E1159"/>
      <c r="F1159"/>
      <c r="G1159"/>
      <c r="H1159"/>
    </row>
    <row r="1160" spans="2:8" x14ac:dyDescent="0.2">
      <c r="B1160"/>
      <c r="C1160"/>
      <c r="D1160"/>
      <c r="E1160"/>
      <c r="F1160"/>
      <c r="G1160"/>
      <c r="H1160"/>
    </row>
    <row r="1161" spans="2:8" x14ac:dyDescent="0.2">
      <c r="B1161"/>
      <c r="C1161"/>
      <c r="D1161"/>
      <c r="E1161"/>
      <c r="F1161"/>
      <c r="G1161"/>
      <c r="H1161"/>
    </row>
    <row r="1162" spans="2:8" x14ac:dyDescent="0.2">
      <c r="B1162"/>
      <c r="C1162"/>
      <c r="D1162"/>
      <c r="E1162"/>
      <c r="F1162"/>
      <c r="G1162"/>
      <c r="H1162"/>
    </row>
    <row r="1163" spans="2:8" x14ac:dyDescent="0.2">
      <c r="B1163"/>
      <c r="C1163"/>
      <c r="D1163"/>
      <c r="E1163"/>
      <c r="F1163"/>
      <c r="G1163"/>
      <c r="H1163"/>
    </row>
    <row r="1164" spans="2:8" x14ac:dyDescent="0.2">
      <c r="B1164"/>
      <c r="C1164"/>
      <c r="D1164"/>
      <c r="E1164"/>
      <c r="F1164"/>
      <c r="G1164"/>
      <c r="H1164"/>
    </row>
    <row r="1165" spans="2:8" x14ac:dyDescent="0.2">
      <c r="B1165"/>
      <c r="C1165"/>
      <c r="D1165"/>
      <c r="E1165"/>
      <c r="F1165"/>
      <c r="G1165"/>
      <c r="H1165"/>
    </row>
    <row r="1166" spans="2:8" x14ac:dyDescent="0.2">
      <c r="B1166"/>
      <c r="C1166"/>
      <c r="D1166"/>
      <c r="E1166"/>
      <c r="F1166"/>
      <c r="G1166"/>
      <c r="H1166"/>
    </row>
    <row r="1167" spans="2:8" x14ac:dyDescent="0.2">
      <c r="B1167"/>
      <c r="C1167"/>
      <c r="D1167"/>
      <c r="E1167"/>
      <c r="F1167"/>
      <c r="G1167"/>
      <c r="H1167"/>
    </row>
    <row r="1168" spans="2:8" x14ac:dyDescent="0.2">
      <c r="B1168"/>
      <c r="C1168"/>
      <c r="D1168"/>
      <c r="E1168"/>
      <c r="F1168"/>
      <c r="G1168"/>
      <c r="H1168"/>
    </row>
    <row r="1169" spans="2:8" x14ac:dyDescent="0.2">
      <c r="B1169"/>
      <c r="C1169"/>
      <c r="D1169"/>
      <c r="E1169"/>
      <c r="F1169"/>
      <c r="G1169"/>
      <c r="H1169"/>
    </row>
    <row r="1170" spans="2:8" x14ac:dyDescent="0.2">
      <c r="B1170"/>
      <c r="C1170"/>
      <c r="D1170"/>
      <c r="E1170"/>
      <c r="F1170"/>
      <c r="G1170"/>
      <c r="H1170"/>
    </row>
    <row r="1171" spans="2:8" x14ac:dyDescent="0.2">
      <c r="B1171"/>
      <c r="C1171"/>
      <c r="D1171"/>
      <c r="E1171"/>
      <c r="F1171"/>
      <c r="G1171"/>
      <c r="H1171"/>
    </row>
    <row r="1172" spans="2:8" x14ac:dyDescent="0.2">
      <c r="B1172"/>
      <c r="C1172"/>
      <c r="D1172"/>
      <c r="E1172"/>
      <c r="F1172"/>
      <c r="G1172"/>
      <c r="H1172"/>
    </row>
    <row r="1173" spans="2:8" x14ac:dyDescent="0.2">
      <c r="B1173"/>
      <c r="C1173"/>
      <c r="D1173"/>
      <c r="E1173"/>
      <c r="F1173"/>
      <c r="G1173"/>
      <c r="H1173"/>
    </row>
    <row r="1174" spans="2:8" x14ac:dyDescent="0.2">
      <c r="B1174"/>
      <c r="C1174"/>
      <c r="D1174"/>
      <c r="E1174"/>
      <c r="F1174"/>
      <c r="G1174"/>
      <c r="H1174"/>
    </row>
    <row r="1175" spans="2:8" x14ac:dyDescent="0.2">
      <c r="B1175"/>
      <c r="C1175"/>
      <c r="D1175"/>
      <c r="E1175"/>
      <c r="F1175"/>
      <c r="G1175"/>
      <c r="H1175"/>
    </row>
    <row r="1176" spans="2:8" x14ac:dyDescent="0.2">
      <c r="B1176"/>
      <c r="C1176"/>
      <c r="D1176"/>
      <c r="E1176"/>
      <c r="F1176"/>
      <c r="G1176"/>
      <c r="H1176"/>
    </row>
    <row r="1177" spans="2:8" x14ac:dyDescent="0.2">
      <c r="B1177"/>
      <c r="C1177"/>
      <c r="D1177"/>
      <c r="E1177"/>
      <c r="F1177"/>
      <c r="G1177"/>
      <c r="H1177"/>
    </row>
    <row r="1178" spans="2:8" x14ac:dyDescent="0.2">
      <c r="B1178"/>
      <c r="C1178"/>
      <c r="D1178"/>
      <c r="E1178"/>
      <c r="F1178"/>
      <c r="G1178"/>
      <c r="H1178"/>
    </row>
    <row r="1179" spans="2:8" x14ac:dyDescent="0.2">
      <c r="B1179"/>
      <c r="C1179"/>
      <c r="D1179"/>
      <c r="E1179"/>
      <c r="F1179"/>
      <c r="G1179"/>
      <c r="H1179"/>
    </row>
    <row r="1180" spans="2:8" x14ac:dyDescent="0.2">
      <c r="B1180"/>
      <c r="C1180"/>
      <c r="D1180"/>
      <c r="E1180"/>
      <c r="F1180"/>
      <c r="G1180"/>
      <c r="H1180"/>
    </row>
    <row r="1181" spans="2:8" x14ac:dyDescent="0.2">
      <c r="B1181"/>
      <c r="C1181"/>
      <c r="D1181"/>
      <c r="E1181"/>
      <c r="F1181"/>
      <c r="G1181"/>
      <c r="H1181"/>
    </row>
    <row r="1182" spans="2:8" x14ac:dyDescent="0.2">
      <c r="B1182"/>
      <c r="C1182"/>
      <c r="D1182"/>
      <c r="E1182"/>
      <c r="F1182"/>
      <c r="G1182"/>
      <c r="H1182"/>
    </row>
    <row r="1183" spans="2:8" x14ac:dyDescent="0.2">
      <c r="B1183"/>
      <c r="C1183"/>
      <c r="D1183"/>
      <c r="E1183"/>
      <c r="F1183"/>
      <c r="G1183"/>
      <c r="H1183"/>
    </row>
    <row r="1184" spans="2:8" x14ac:dyDescent="0.2">
      <c r="B1184"/>
      <c r="C1184"/>
      <c r="D1184"/>
      <c r="E1184"/>
      <c r="F1184"/>
      <c r="G1184"/>
      <c r="H1184"/>
    </row>
    <row r="1185" spans="2:8" x14ac:dyDescent="0.2">
      <c r="B1185"/>
      <c r="C1185"/>
      <c r="D1185"/>
      <c r="E1185"/>
      <c r="F1185"/>
      <c r="G1185"/>
      <c r="H1185"/>
    </row>
    <row r="1186" spans="2:8" x14ac:dyDescent="0.2">
      <c r="B1186"/>
      <c r="C1186"/>
      <c r="D1186"/>
      <c r="E1186"/>
      <c r="F1186"/>
      <c r="G1186"/>
      <c r="H1186"/>
    </row>
    <row r="1187" spans="2:8" x14ac:dyDescent="0.2">
      <c r="B1187"/>
      <c r="C1187"/>
      <c r="D1187"/>
      <c r="E1187"/>
      <c r="F1187"/>
      <c r="G1187"/>
      <c r="H1187"/>
    </row>
    <row r="1188" spans="2:8" x14ac:dyDescent="0.2">
      <c r="B1188"/>
      <c r="C1188"/>
      <c r="D1188"/>
      <c r="E1188"/>
      <c r="F1188"/>
      <c r="G1188"/>
      <c r="H1188"/>
    </row>
    <row r="1189" spans="2:8" x14ac:dyDescent="0.2">
      <c r="B1189"/>
      <c r="C1189"/>
      <c r="D1189"/>
      <c r="E1189"/>
      <c r="F1189"/>
      <c r="G1189"/>
      <c r="H1189"/>
    </row>
    <row r="1190" spans="2:8" x14ac:dyDescent="0.2">
      <c r="B1190"/>
      <c r="C1190"/>
      <c r="D1190"/>
      <c r="E1190"/>
      <c r="F1190"/>
      <c r="G1190"/>
      <c r="H1190"/>
    </row>
    <row r="1191" spans="2:8" x14ac:dyDescent="0.2">
      <c r="B1191"/>
      <c r="C1191"/>
      <c r="D1191"/>
      <c r="E1191"/>
      <c r="F1191"/>
      <c r="G1191"/>
      <c r="H1191"/>
    </row>
    <row r="1192" spans="2:8" x14ac:dyDescent="0.2">
      <c r="B1192"/>
      <c r="C1192"/>
      <c r="D1192"/>
      <c r="E1192"/>
      <c r="F1192"/>
      <c r="G1192"/>
      <c r="H1192"/>
    </row>
    <row r="1193" spans="2:8" x14ac:dyDescent="0.2">
      <c r="B1193"/>
      <c r="C1193"/>
      <c r="D1193"/>
      <c r="E1193"/>
      <c r="F1193"/>
      <c r="G1193"/>
      <c r="H1193"/>
    </row>
    <row r="1194" spans="2:8" x14ac:dyDescent="0.2">
      <c r="B1194"/>
      <c r="C1194"/>
      <c r="D1194"/>
      <c r="E1194"/>
      <c r="F1194"/>
      <c r="G1194"/>
      <c r="H1194"/>
    </row>
    <row r="1195" spans="2:8" x14ac:dyDescent="0.2">
      <c r="B1195"/>
      <c r="C1195"/>
      <c r="D1195"/>
      <c r="E1195"/>
      <c r="F1195"/>
      <c r="G1195"/>
      <c r="H1195"/>
    </row>
    <row r="1196" spans="2:8" x14ac:dyDescent="0.2">
      <c r="B1196"/>
      <c r="C1196"/>
      <c r="D1196"/>
      <c r="E1196"/>
      <c r="F1196"/>
      <c r="G1196"/>
      <c r="H1196"/>
    </row>
    <row r="1197" spans="2:8" x14ac:dyDescent="0.2">
      <c r="B1197"/>
      <c r="C1197"/>
      <c r="D1197"/>
      <c r="E1197"/>
      <c r="F1197"/>
      <c r="G1197"/>
      <c r="H1197"/>
    </row>
    <row r="1198" spans="2:8" x14ac:dyDescent="0.2">
      <c r="B1198"/>
      <c r="C1198"/>
      <c r="D1198"/>
      <c r="E1198"/>
      <c r="F1198"/>
      <c r="G1198"/>
      <c r="H1198"/>
    </row>
    <row r="1199" spans="2:8" x14ac:dyDescent="0.2">
      <c r="B1199"/>
      <c r="C1199"/>
      <c r="D1199"/>
      <c r="E1199"/>
      <c r="F1199"/>
      <c r="G1199"/>
      <c r="H1199"/>
    </row>
    <row r="1200" spans="2:8" x14ac:dyDescent="0.2">
      <c r="B1200"/>
      <c r="C1200"/>
      <c r="D1200"/>
      <c r="E1200"/>
      <c r="F1200"/>
      <c r="G1200"/>
      <c r="H1200"/>
    </row>
    <row r="1201" spans="2:8" x14ac:dyDescent="0.2">
      <c r="B1201"/>
      <c r="C1201"/>
      <c r="D1201"/>
      <c r="E1201"/>
      <c r="F1201"/>
      <c r="G1201"/>
      <c r="H1201"/>
    </row>
    <row r="1202" spans="2:8" x14ac:dyDescent="0.2">
      <c r="B1202"/>
      <c r="C1202"/>
      <c r="D1202"/>
      <c r="E1202"/>
      <c r="F1202"/>
      <c r="G1202"/>
      <c r="H1202"/>
    </row>
    <row r="1203" spans="2:8" x14ac:dyDescent="0.2">
      <c r="B1203"/>
      <c r="C1203"/>
      <c r="D1203"/>
      <c r="E1203"/>
      <c r="F1203"/>
      <c r="G1203"/>
      <c r="H1203"/>
    </row>
    <row r="1204" spans="2:8" x14ac:dyDescent="0.2">
      <c r="B1204"/>
      <c r="C1204"/>
      <c r="D1204"/>
      <c r="E1204"/>
      <c r="F1204"/>
      <c r="G1204"/>
      <c r="H1204"/>
    </row>
    <row r="1205" spans="2:8" x14ac:dyDescent="0.2">
      <c r="B1205"/>
      <c r="C1205"/>
      <c r="D1205"/>
      <c r="E1205"/>
      <c r="F1205"/>
      <c r="G1205"/>
      <c r="H1205"/>
    </row>
    <row r="1206" spans="2:8" x14ac:dyDescent="0.2">
      <c r="B1206"/>
      <c r="C1206"/>
      <c r="D1206"/>
      <c r="E1206"/>
      <c r="F1206"/>
      <c r="G1206"/>
      <c r="H1206"/>
    </row>
    <row r="1207" spans="2:8" x14ac:dyDescent="0.2">
      <c r="B1207"/>
      <c r="C1207"/>
      <c r="D1207"/>
      <c r="E1207"/>
      <c r="F1207"/>
      <c r="G1207"/>
      <c r="H1207"/>
    </row>
    <row r="1208" spans="2:8" x14ac:dyDescent="0.2">
      <c r="B1208"/>
      <c r="C1208"/>
      <c r="D1208"/>
      <c r="E1208"/>
      <c r="F1208"/>
      <c r="G1208"/>
      <c r="H1208"/>
    </row>
    <row r="1209" spans="2:8" x14ac:dyDescent="0.2">
      <c r="B1209"/>
      <c r="C1209"/>
      <c r="D1209"/>
      <c r="E1209"/>
      <c r="F1209"/>
      <c r="G1209"/>
      <c r="H1209"/>
    </row>
    <row r="1210" spans="2:8" x14ac:dyDescent="0.2">
      <c r="B1210"/>
      <c r="C1210"/>
      <c r="D1210"/>
      <c r="E1210"/>
      <c r="F1210"/>
      <c r="G1210"/>
      <c r="H1210"/>
    </row>
    <row r="1211" spans="2:8" x14ac:dyDescent="0.2">
      <c r="B1211"/>
      <c r="C1211"/>
      <c r="D1211"/>
      <c r="E1211"/>
      <c r="F1211"/>
      <c r="G1211"/>
      <c r="H1211"/>
    </row>
    <row r="1212" spans="2:8" x14ac:dyDescent="0.2">
      <c r="B1212"/>
      <c r="C1212"/>
      <c r="D1212"/>
      <c r="E1212"/>
      <c r="F1212"/>
      <c r="G1212"/>
      <c r="H1212"/>
    </row>
    <row r="1213" spans="2:8" x14ac:dyDescent="0.2">
      <c r="B1213"/>
      <c r="C1213"/>
      <c r="D1213"/>
      <c r="E1213"/>
      <c r="F1213"/>
      <c r="G1213"/>
      <c r="H1213"/>
    </row>
    <row r="1214" spans="2:8" x14ac:dyDescent="0.2">
      <c r="B1214"/>
      <c r="C1214"/>
      <c r="D1214"/>
      <c r="E1214"/>
      <c r="F1214"/>
      <c r="G1214"/>
      <c r="H1214"/>
    </row>
    <row r="1215" spans="2:8" x14ac:dyDescent="0.2">
      <c r="B1215"/>
      <c r="C1215"/>
      <c r="D1215"/>
      <c r="E1215"/>
      <c r="F1215"/>
      <c r="G1215"/>
      <c r="H1215"/>
    </row>
    <row r="1216" spans="2:8" x14ac:dyDescent="0.2">
      <c r="B1216"/>
      <c r="C1216"/>
      <c r="D1216"/>
      <c r="E1216"/>
      <c r="F1216"/>
      <c r="G1216"/>
      <c r="H1216"/>
    </row>
    <row r="1217" spans="2:8" x14ac:dyDescent="0.2">
      <c r="B1217"/>
      <c r="C1217"/>
      <c r="D1217"/>
      <c r="E1217"/>
      <c r="F1217"/>
      <c r="G1217"/>
      <c r="H1217"/>
    </row>
    <row r="1218" spans="2:8" x14ac:dyDescent="0.2">
      <c r="B1218"/>
      <c r="C1218"/>
      <c r="D1218"/>
      <c r="E1218"/>
      <c r="F1218"/>
      <c r="G1218"/>
      <c r="H1218"/>
    </row>
    <row r="1219" spans="2:8" x14ac:dyDescent="0.2">
      <c r="B1219"/>
      <c r="C1219"/>
      <c r="D1219"/>
      <c r="E1219"/>
      <c r="F1219"/>
      <c r="G1219"/>
      <c r="H1219"/>
    </row>
    <row r="1220" spans="2:8" x14ac:dyDescent="0.2">
      <c r="B1220"/>
      <c r="C1220"/>
      <c r="D1220"/>
      <c r="E1220"/>
      <c r="F1220"/>
      <c r="G1220"/>
      <c r="H1220"/>
    </row>
    <row r="1221" spans="2:8" x14ac:dyDescent="0.2">
      <c r="B1221"/>
      <c r="C1221"/>
      <c r="D1221"/>
      <c r="E1221"/>
      <c r="F1221"/>
      <c r="G1221"/>
      <c r="H1221"/>
    </row>
    <row r="1222" spans="2:8" x14ac:dyDescent="0.2">
      <c r="B1222"/>
      <c r="C1222"/>
      <c r="D1222"/>
      <c r="E1222"/>
      <c r="F1222"/>
      <c r="G1222"/>
      <c r="H1222"/>
    </row>
    <row r="1223" spans="2:8" x14ac:dyDescent="0.2">
      <c r="B1223"/>
      <c r="C1223"/>
      <c r="D1223"/>
      <c r="E1223"/>
      <c r="F1223"/>
      <c r="G1223"/>
      <c r="H1223"/>
    </row>
    <row r="1224" spans="2:8" x14ac:dyDescent="0.2">
      <c r="B1224"/>
      <c r="C1224"/>
      <c r="D1224"/>
      <c r="E1224"/>
      <c r="F1224"/>
      <c r="G1224"/>
      <c r="H1224"/>
    </row>
    <row r="1225" spans="2:8" x14ac:dyDescent="0.2">
      <c r="B1225"/>
      <c r="C1225"/>
      <c r="D1225"/>
      <c r="E1225"/>
      <c r="F1225"/>
      <c r="G1225"/>
      <c r="H1225"/>
    </row>
    <row r="1226" spans="2:8" x14ac:dyDescent="0.2">
      <c r="B1226"/>
      <c r="C1226"/>
      <c r="D1226"/>
      <c r="E1226"/>
      <c r="F1226"/>
      <c r="G1226"/>
      <c r="H1226"/>
    </row>
    <row r="1227" spans="2:8" x14ac:dyDescent="0.2">
      <c r="B1227"/>
      <c r="C1227"/>
      <c r="D1227"/>
      <c r="E1227"/>
      <c r="F1227"/>
      <c r="G1227"/>
      <c r="H1227"/>
    </row>
    <row r="1228" spans="2:8" x14ac:dyDescent="0.2">
      <c r="B1228"/>
      <c r="C1228"/>
      <c r="D1228"/>
      <c r="E1228"/>
      <c r="F1228"/>
      <c r="G1228"/>
      <c r="H1228"/>
    </row>
    <row r="1229" spans="2:8" x14ac:dyDescent="0.2">
      <c r="B1229"/>
      <c r="C1229"/>
      <c r="D1229"/>
      <c r="E1229"/>
      <c r="F1229"/>
      <c r="G1229"/>
      <c r="H1229"/>
    </row>
    <row r="1230" spans="2:8" x14ac:dyDescent="0.2">
      <c r="B1230"/>
      <c r="C1230"/>
      <c r="D1230"/>
      <c r="E1230"/>
      <c r="F1230"/>
      <c r="G1230"/>
      <c r="H1230"/>
    </row>
    <row r="1231" spans="2:8" x14ac:dyDescent="0.2">
      <c r="B1231"/>
      <c r="C1231"/>
      <c r="D1231"/>
      <c r="E1231"/>
      <c r="F1231"/>
      <c r="G1231"/>
      <c r="H1231"/>
    </row>
    <row r="1232" spans="2:8" x14ac:dyDescent="0.2">
      <c r="B1232"/>
      <c r="C1232"/>
      <c r="D1232"/>
      <c r="E1232"/>
      <c r="F1232"/>
      <c r="G1232"/>
      <c r="H1232"/>
    </row>
    <row r="1233" spans="2:8" x14ac:dyDescent="0.2">
      <c r="B1233"/>
      <c r="C1233"/>
      <c r="D1233"/>
      <c r="E1233"/>
      <c r="F1233"/>
      <c r="G1233"/>
      <c r="H1233"/>
    </row>
    <row r="1234" spans="2:8" x14ac:dyDescent="0.2">
      <c r="B1234"/>
      <c r="C1234"/>
      <c r="D1234"/>
      <c r="E1234"/>
      <c r="F1234"/>
      <c r="G1234"/>
      <c r="H1234"/>
    </row>
    <row r="1235" spans="2:8" x14ac:dyDescent="0.2">
      <c r="B1235"/>
      <c r="C1235"/>
      <c r="D1235"/>
      <c r="E1235"/>
      <c r="F1235"/>
      <c r="G1235"/>
      <c r="H1235"/>
    </row>
    <row r="1236" spans="2:8" x14ac:dyDescent="0.2">
      <c r="B1236"/>
      <c r="C1236"/>
      <c r="D1236"/>
      <c r="E1236"/>
      <c r="F1236"/>
      <c r="G1236"/>
      <c r="H1236"/>
    </row>
    <row r="1237" spans="2:8" x14ac:dyDescent="0.2">
      <c r="B1237"/>
      <c r="C1237"/>
      <c r="D1237"/>
      <c r="E1237"/>
      <c r="F1237"/>
      <c r="G1237"/>
      <c r="H1237"/>
    </row>
    <row r="1238" spans="2:8" x14ac:dyDescent="0.2">
      <c r="B1238"/>
      <c r="C1238"/>
      <c r="D1238"/>
      <c r="E1238"/>
      <c r="F1238"/>
      <c r="G1238"/>
      <c r="H1238"/>
    </row>
    <row r="1239" spans="2:8" x14ac:dyDescent="0.2">
      <c r="B1239"/>
      <c r="C1239"/>
      <c r="D1239"/>
      <c r="E1239"/>
      <c r="F1239"/>
      <c r="G1239"/>
      <c r="H1239"/>
    </row>
    <row r="1240" spans="2:8" x14ac:dyDescent="0.2">
      <c r="B1240"/>
      <c r="C1240"/>
      <c r="D1240"/>
      <c r="E1240"/>
      <c r="F1240"/>
      <c r="G1240"/>
      <c r="H1240"/>
    </row>
    <row r="1241" spans="2:8" x14ac:dyDescent="0.2">
      <c r="B1241"/>
      <c r="C1241"/>
      <c r="D1241"/>
      <c r="E1241"/>
      <c r="F1241"/>
      <c r="G1241"/>
      <c r="H1241"/>
    </row>
    <row r="1242" spans="2:8" x14ac:dyDescent="0.2">
      <c r="B1242"/>
      <c r="C1242"/>
      <c r="D1242"/>
      <c r="E1242"/>
      <c r="F1242"/>
      <c r="G1242"/>
      <c r="H1242"/>
    </row>
    <row r="1243" spans="2:8" x14ac:dyDescent="0.2">
      <c r="B1243"/>
      <c r="C1243"/>
      <c r="D1243"/>
      <c r="E1243"/>
      <c r="F1243"/>
      <c r="G1243"/>
      <c r="H1243"/>
    </row>
    <row r="1244" spans="2:8" x14ac:dyDescent="0.2">
      <c r="B1244"/>
      <c r="C1244"/>
      <c r="D1244"/>
      <c r="E1244"/>
      <c r="F1244"/>
      <c r="G1244"/>
      <c r="H1244"/>
    </row>
    <row r="1245" spans="2:8" x14ac:dyDescent="0.2">
      <c r="B1245"/>
      <c r="C1245"/>
      <c r="D1245"/>
      <c r="E1245"/>
      <c r="F1245"/>
      <c r="G1245"/>
      <c r="H1245"/>
    </row>
    <row r="1246" spans="2:8" x14ac:dyDescent="0.2">
      <c r="B1246"/>
      <c r="C1246"/>
      <c r="D1246"/>
      <c r="E1246"/>
      <c r="F1246"/>
      <c r="G1246"/>
      <c r="H1246"/>
    </row>
    <row r="1247" spans="2:8" x14ac:dyDescent="0.2">
      <c r="B1247"/>
      <c r="C1247"/>
      <c r="D1247"/>
      <c r="E1247"/>
      <c r="F1247"/>
      <c r="G1247"/>
      <c r="H1247"/>
    </row>
    <row r="1248" spans="2:8" x14ac:dyDescent="0.2">
      <c r="B1248"/>
      <c r="C1248"/>
      <c r="D1248"/>
      <c r="E1248"/>
      <c r="F1248"/>
      <c r="G1248"/>
      <c r="H1248"/>
    </row>
    <row r="1249" spans="2:8" x14ac:dyDescent="0.2">
      <c r="B1249"/>
      <c r="C1249"/>
      <c r="D1249"/>
      <c r="E1249"/>
      <c r="F1249"/>
      <c r="G1249"/>
      <c r="H1249"/>
    </row>
    <row r="1250" spans="2:8" x14ac:dyDescent="0.2">
      <c r="B1250"/>
      <c r="C1250"/>
      <c r="D1250"/>
      <c r="E1250"/>
      <c r="F1250"/>
      <c r="G1250"/>
      <c r="H1250"/>
    </row>
    <row r="1251" spans="2:8" x14ac:dyDescent="0.2">
      <c r="B1251"/>
      <c r="C1251"/>
      <c r="D1251"/>
      <c r="E1251"/>
      <c r="F1251"/>
      <c r="G1251"/>
      <c r="H1251"/>
    </row>
    <row r="1252" spans="2:8" x14ac:dyDescent="0.2">
      <c r="B1252"/>
      <c r="C1252"/>
      <c r="D1252"/>
      <c r="E1252"/>
      <c r="F1252"/>
      <c r="G1252"/>
      <c r="H1252"/>
    </row>
    <row r="1253" spans="2:8" x14ac:dyDescent="0.2">
      <c r="B1253"/>
      <c r="C1253"/>
      <c r="D1253"/>
      <c r="E1253"/>
      <c r="F1253"/>
      <c r="G1253"/>
      <c r="H1253"/>
    </row>
    <row r="1254" spans="2:8" x14ac:dyDescent="0.2">
      <c r="B1254"/>
      <c r="C1254"/>
      <c r="D1254"/>
      <c r="E1254"/>
      <c r="F1254"/>
      <c r="G1254"/>
      <c r="H1254"/>
    </row>
    <row r="1255" spans="2:8" x14ac:dyDescent="0.2">
      <c r="B1255"/>
      <c r="C1255"/>
      <c r="D1255"/>
      <c r="E1255"/>
      <c r="F1255"/>
      <c r="G1255"/>
      <c r="H1255"/>
    </row>
    <row r="1256" spans="2:8" x14ac:dyDescent="0.2">
      <c r="B1256"/>
      <c r="C1256"/>
      <c r="D1256"/>
      <c r="E1256"/>
      <c r="F1256"/>
      <c r="G1256"/>
      <c r="H1256"/>
    </row>
    <row r="1257" spans="2:8" x14ac:dyDescent="0.2">
      <c r="B1257"/>
      <c r="C1257"/>
      <c r="D1257"/>
      <c r="E1257"/>
      <c r="F1257"/>
      <c r="G1257"/>
      <c r="H1257"/>
    </row>
    <row r="1258" spans="2:8" x14ac:dyDescent="0.2">
      <c r="B1258"/>
      <c r="C1258"/>
      <c r="D1258"/>
      <c r="E1258"/>
      <c r="F1258"/>
      <c r="G1258"/>
      <c r="H1258"/>
    </row>
    <row r="1259" spans="2:8" x14ac:dyDescent="0.2">
      <c r="B1259"/>
      <c r="C1259"/>
      <c r="D1259"/>
      <c r="E1259"/>
      <c r="F1259"/>
      <c r="G1259"/>
      <c r="H1259"/>
    </row>
    <row r="1260" spans="2:8" x14ac:dyDescent="0.2">
      <c r="B1260"/>
      <c r="C1260"/>
      <c r="D1260"/>
      <c r="E1260"/>
      <c r="F1260"/>
      <c r="G1260"/>
      <c r="H1260"/>
    </row>
    <row r="1261" spans="2:8" x14ac:dyDescent="0.2">
      <c r="B1261"/>
      <c r="C1261"/>
      <c r="D1261"/>
      <c r="E1261"/>
      <c r="F1261"/>
      <c r="G1261"/>
      <c r="H1261"/>
    </row>
    <row r="1262" spans="2:8" x14ac:dyDescent="0.2">
      <c r="B1262"/>
      <c r="C1262"/>
      <c r="D1262"/>
      <c r="E1262"/>
      <c r="F1262"/>
      <c r="G1262"/>
      <c r="H1262"/>
    </row>
    <row r="1263" spans="2:8" x14ac:dyDescent="0.2">
      <c r="B1263"/>
      <c r="C1263"/>
      <c r="D1263"/>
      <c r="E1263"/>
      <c r="F1263"/>
      <c r="G1263"/>
      <c r="H1263"/>
    </row>
    <row r="1264" spans="2:8" x14ac:dyDescent="0.2">
      <c r="B1264"/>
      <c r="C1264"/>
      <c r="D1264"/>
      <c r="E1264"/>
      <c r="F1264"/>
      <c r="G1264"/>
      <c r="H1264"/>
    </row>
    <row r="1265" spans="2:8" x14ac:dyDescent="0.2">
      <c r="B1265"/>
      <c r="C1265"/>
      <c r="D1265"/>
      <c r="E1265"/>
      <c r="F1265"/>
      <c r="G1265"/>
      <c r="H1265"/>
    </row>
    <row r="1266" spans="2:8" x14ac:dyDescent="0.2">
      <c r="B1266"/>
      <c r="C1266"/>
      <c r="D1266"/>
      <c r="E1266"/>
      <c r="F1266"/>
      <c r="G1266"/>
      <c r="H1266"/>
    </row>
    <row r="1267" spans="2:8" x14ac:dyDescent="0.2">
      <c r="B1267"/>
      <c r="C1267"/>
      <c r="D1267"/>
      <c r="E1267"/>
      <c r="F1267"/>
      <c r="G1267"/>
      <c r="H1267"/>
    </row>
    <row r="1268" spans="2:8" x14ac:dyDescent="0.2">
      <c r="B1268"/>
      <c r="C1268"/>
      <c r="D1268"/>
      <c r="E1268"/>
      <c r="F1268"/>
      <c r="G1268"/>
      <c r="H1268"/>
    </row>
    <row r="1269" spans="2:8" x14ac:dyDescent="0.2">
      <c r="B1269"/>
      <c r="C1269"/>
      <c r="D1269"/>
      <c r="E1269"/>
      <c r="F1269"/>
      <c r="G1269"/>
      <c r="H1269"/>
    </row>
    <row r="1270" spans="2:8" x14ac:dyDescent="0.2">
      <c r="B1270"/>
      <c r="C1270"/>
      <c r="D1270"/>
      <c r="E1270"/>
      <c r="F1270"/>
      <c r="G1270"/>
      <c r="H1270"/>
    </row>
    <row r="1271" spans="2:8" x14ac:dyDescent="0.2">
      <c r="B1271"/>
      <c r="C1271"/>
      <c r="D1271"/>
      <c r="E1271"/>
      <c r="F1271"/>
      <c r="G1271"/>
      <c r="H1271"/>
    </row>
    <row r="1272" spans="2:8" x14ac:dyDescent="0.2">
      <c r="B1272"/>
      <c r="C1272"/>
      <c r="D1272"/>
      <c r="E1272"/>
      <c r="F1272"/>
      <c r="G1272"/>
      <c r="H1272"/>
    </row>
    <row r="1273" spans="2:8" x14ac:dyDescent="0.2">
      <c r="B1273"/>
      <c r="C1273"/>
      <c r="D1273"/>
      <c r="E1273"/>
      <c r="F1273"/>
      <c r="G1273"/>
      <c r="H1273"/>
    </row>
    <row r="1274" spans="2:8" x14ac:dyDescent="0.2">
      <c r="B1274"/>
      <c r="C1274"/>
      <c r="D1274"/>
      <c r="E1274"/>
      <c r="F1274"/>
      <c r="G1274"/>
      <c r="H1274"/>
    </row>
    <row r="1275" spans="2:8" x14ac:dyDescent="0.2">
      <c r="B1275"/>
      <c r="C1275"/>
      <c r="D1275"/>
      <c r="E1275"/>
      <c r="F1275"/>
      <c r="G1275"/>
      <c r="H1275"/>
    </row>
    <row r="1276" spans="2:8" x14ac:dyDescent="0.2">
      <c r="B1276"/>
      <c r="C1276"/>
      <c r="D1276"/>
      <c r="E1276"/>
      <c r="F1276"/>
      <c r="G1276"/>
      <c r="H1276"/>
    </row>
    <row r="1277" spans="2:8" x14ac:dyDescent="0.2">
      <c r="B1277"/>
      <c r="C1277"/>
      <c r="D1277"/>
      <c r="E1277"/>
      <c r="F1277"/>
      <c r="G1277"/>
      <c r="H1277"/>
    </row>
    <row r="1278" spans="2:8" x14ac:dyDescent="0.2">
      <c r="B1278"/>
      <c r="C1278"/>
      <c r="D1278"/>
      <c r="E1278"/>
      <c r="F1278"/>
      <c r="G1278"/>
      <c r="H1278"/>
    </row>
    <row r="1279" spans="2:8" x14ac:dyDescent="0.2">
      <c r="B1279"/>
      <c r="C1279"/>
      <c r="D1279"/>
      <c r="E1279"/>
      <c r="F1279"/>
      <c r="G1279"/>
      <c r="H1279"/>
    </row>
    <row r="1280" spans="2:8" x14ac:dyDescent="0.2">
      <c r="B1280"/>
      <c r="C1280"/>
      <c r="D1280"/>
      <c r="E1280"/>
      <c r="F1280"/>
      <c r="G1280"/>
      <c r="H1280"/>
    </row>
    <row r="1281" spans="2:8" x14ac:dyDescent="0.2">
      <c r="B1281"/>
      <c r="C1281"/>
      <c r="D1281"/>
      <c r="E1281"/>
      <c r="F1281"/>
      <c r="G1281"/>
      <c r="H1281"/>
    </row>
    <row r="1282" spans="2:8" x14ac:dyDescent="0.2">
      <c r="B1282"/>
      <c r="C1282"/>
      <c r="D1282"/>
      <c r="E1282"/>
      <c r="F1282"/>
      <c r="G1282"/>
      <c r="H1282"/>
    </row>
    <row r="1283" spans="2:8" x14ac:dyDescent="0.2">
      <c r="B1283"/>
      <c r="C1283"/>
      <c r="D1283"/>
      <c r="E1283"/>
      <c r="F1283"/>
      <c r="G1283"/>
      <c r="H1283"/>
    </row>
    <row r="1284" spans="2:8" x14ac:dyDescent="0.2">
      <c r="B1284"/>
      <c r="C1284"/>
      <c r="D1284"/>
      <c r="E1284"/>
      <c r="F1284"/>
      <c r="G1284"/>
      <c r="H1284"/>
    </row>
    <row r="1285" spans="2:8" x14ac:dyDescent="0.2">
      <c r="B1285"/>
      <c r="C1285"/>
      <c r="D1285"/>
      <c r="E1285"/>
      <c r="F1285"/>
      <c r="G1285"/>
      <c r="H1285"/>
    </row>
    <row r="1286" spans="2:8" x14ac:dyDescent="0.2">
      <c r="B1286"/>
      <c r="C1286"/>
      <c r="D1286"/>
      <c r="E1286"/>
      <c r="F1286"/>
      <c r="G1286"/>
      <c r="H1286"/>
    </row>
    <row r="1287" spans="2:8" x14ac:dyDescent="0.2">
      <c r="B1287"/>
      <c r="C1287"/>
      <c r="D1287"/>
      <c r="E1287"/>
      <c r="F1287"/>
      <c r="G1287"/>
      <c r="H1287"/>
    </row>
    <row r="1288" spans="2:8" x14ac:dyDescent="0.2">
      <c r="B1288"/>
      <c r="C1288"/>
      <c r="D1288"/>
      <c r="E1288"/>
      <c r="F1288"/>
      <c r="G1288"/>
      <c r="H1288"/>
    </row>
    <row r="1289" spans="2:8" x14ac:dyDescent="0.2">
      <c r="B1289"/>
      <c r="C1289"/>
      <c r="D1289"/>
      <c r="E1289"/>
      <c r="F1289"/>
      <c r="G1289"/>
      <c r="H1289"/>
    </row>
    <row r="1290" spans="2:8" x14ac:dyDescent="0.2">
      <c r="B1290"/>
      <c r="C1290"/>
      <c r="D1290"/>
      <c r="E1290"/>
      <c r="F1290"/>
      <c r="G1290"/>
      <c r="H1290"/>
    </row>
    <row r="1291" spans="2:8" x14ac:dyDescent="0.2">
      <c r="B1291"/>
      <c r="C1291"/>
      <c r="D1291"/>
      <c r="E1291"/>
      <c r="F1291"/>
      <c r="G1291"/>
      <c r="H1291"/>
    </row>
    <row r="1292" spans="2:8" x14ac:dyDescent="0.2">
      <c r="B1292"/>
      <c r="C1292"/>
      <c r="D1292"/>
      <c r="E1292"/>
      <c r="F1292"/>
      <c r="G1292"/>
      <c r="H1292"/>
    </row>
    <row r="1293" spans="2:8" x14ac:dyDescent="0.2">
      <c r="B1293"/>
      <c r="C1293"/>
      <c r="D1293"/>
      <c r="E1293"/>
      <c r="F1293"/>
      <c r="G1293"/>
      <c r="H1293"/>
    </row>
    <row r="1294" spans="2:8" x14ac:dyDescent="0.2">
      <c r="B1294"/>
      <c r="C1294"/>
      <c r="D1294"/>
      <c r="E1294"/>
      <c r="F1294"/>
      <c r="G1294"/>
      <c r="H1294"/>
    </row>
    <row r="1295" spans="2:8" x14ac:dyDescent="0.2">
      <c r="B1295"/>
      <c r="C1295"/>
      <c r="D1295"/>
      <c r="E1295"/>
      <c r="F1295"/>
      <c r="G1295"/>
      <c r="H1295"/>
    </row>
    <row r="1296" spans="2:8" x14ac:dyDescent="0.2">
      <c r="B1296"/>
      <c r="C1296"/>
      <c r="D1296"/>
      <c r="E1296"/>
      <c r="F1296"/>
      <c r="G1296"/>
      <c r="H1296"/>
    </row>
    <row r="1297" spans="2:8" x14ac:dyDescent="0.2">
      <c r="B1297"/>
      <c r="C1297"/>
      <c r="D1297"/>
      <c r="E1297"/>
      <c r="F1297"/>
      <c r="G1297"/>
      <c r="H1297"/>
    </row>
    <row r="1298" spans="2:8" x14ac:dyDescent="0.2">
      <c r="B1298"/>
      <c r="C1298"/>
      <c r="D1298"/>
      <c r="E1298"/>
      <c r="F1298"/>
      <c r="G1298"/>
      <c r="H1298"/>
    </row>
    <row r="1299" spans="2:8" x14ac:dyDescent="0.2">
      <c r="B1299"/>
      <c r="C1299"/>
      <c r="D1299"/>
      <c r="E1299"/>
      <c r="F1299"/>
      <c r="G1299"/>
      <c r="H1299"/>
    </row>
    <row r="1300" spans="2:8" x14ac:dyDescent="0.2">
      <c r="B1300"/>
      <c r="C1300"/>
      <c r="D1300"/>
      <c r="E1300"/>
      <c r="F1300"/>
      <c r="G1300"/>
      <c r="H1300"/>
    </row>
    <row r="1301" spans="2:8" x14ac:dyDescent="0.2">
      <c r="B1301"/>
      <c r="C1301"/>
      <c r="D1301"/>
      <c r="E1301"/>
      <c r="F1301"/>
      <c r="G1301"/>
      <c r="H1301"/>
    </row>
    <row r="1302" spans="2:8" x14ac:dyDescent="0.2">
      <c r="B1302"/>
      <c r="C1302"/>
      <c r="D1302"/>
      <c r="E1302"/>
      <c r="F1302"/>
      <c r="G1302"/>
      <c r="H1302"/>
    </row>
    <row r="1303" spans="2:8" x14ac:dyDescent="0.2">
      <c r="B1303"/>
      <c r="C1303"/>
      <c r="D1303"/>
      <c r="E1303"/>
      <c r="F1303"/>
      <c r="G1303"/>
      <c r="H1303"/>
    </row>
    <row r="1304" spans="2:8" x14ac:dyDescent="0.2">
      <c r="B1304"/>
      <c r="C1304"/>
      <c r="D1304"/>
      <c r="E1304"/>
      <c r="F1304"/>
      <c r="G1304"/>
      <c r="H1304"/>
    </row>
    <row r="1305" spans="2:8" x14ac:dyDescent="0.2">
      <c r="B1305"/>
      <c r="C1305"/>
      <c r="D1305"/>
      <c r="E1305"/>
      <c r="F1305"/>
      <c r="G1305"/>
      <c r="H1305"/>
    </row>
    <row r="1306" spans="2:8" x14ac:dyDescent="0.2">
      <c r="B1306"/>
      <c r="C1306"/>
      <c r="D1306"/>
      <c r="E1306"/>
      <c r="F1306"/>
      <c r="G1306"/>
      <c r="H1306"/>
    </row>
    <row r="1307" spans="2:8" x14ac:dyDescent="0.2">
      <c r="B1307"/>
      <c r="C1307"/>
      <c r="D1307"/>
      <c r="E1307"/>
      <c r="F1307"/>
      <c r="G1307"/>
      <c r="H1307"/>
    </row>
    <row r="1308" spans="2:8" x14ac:dyDescent="0.2">
      <c r="B1308"/>
      <c r="C1308"/>
      <c r="D1308"/>
      <c r="E1308"/>
      <c r="F1308"/>
      <c r="G1308"/>
      <c r="H1308"/>
    </row>
    <row r="1309" spans="2:8" x14ac:dyDescent="0.2">
      <c r="B1309"/>
      <c r="C1309"/>
      <c r="D1309"/>
      <c r="E1309"/>
      <c r="F1309"/>
      <c r="G1309"/>
      <c r="H1309"/>
    </row>
    <row r="1310" spans="2:8" x14ac:dyDescent="0.2">
      <c r="B1310"/>
      <c r="C1310"/>
      <c r="D1310"/>
      <c r="E1310"/>
      <c r="F1310"/>
      <c r="G1310"/>
      <c r="H1310"/>
    </row>
    <row r="1311" spans="2:8" x14ac:dyDescent="0.2">
      <c r="B1311"/>
      <c r="C1311"/>
      <c r="D1311"/>
      <c r="E1311"/>
      <c r="F1311"/>
      <c r="G1311"/>
      <c r="H1311"/>
    </row>
    <row r="1312" spans="2:8" x14ac:dyDescent="0.2">
      <c r="B1312"/>
      <c r="C1312"/>
      <c r="D1312"/>
      <c r="E1312"/>
      <c r="F1312"/>
      <c r="G1312"/>
      <c r="H1312"/>
    </row>
    <row r="1313" spans="2:8" x14ac:dyDescent="0.2">
      <c r="B1313"/>
      <c r="C1313"/>
      <c r="D1313"/>
      <c r="E1313"/>
      <c r="F1313"/>
      <c r="G1313"/>
      <c r="H1313"/>
    </row>
    <row r="1314" spans="2:8" x14ac:dyDescent="0.2">
      <c r="B1314"/>
      <c r="C1314"/>
      <c r="D1314"/>
      <c r="E1314"/>
      <c r="F1314"/>
      <c r="G1314"/>
      <c r="H1314"/>
    </row>
    <row r="1315" spans="2:8" x14ac:dyDescent="0.2">
      <c r="B1315"/>
      <c r="C1315"/>
      <c r="D1315"/>
      <c r="E1315"/>
      <c r="F1315"/>
      <c r="G1315"/>
      <c r="H1315"/>
    </row>
    <row r="1316" spans="2:8" x14ac:dyDescent="0.2">
      <c r="B1316"/>
      <c r="C1316"/>
      <c r="D1316"/>
      <c r="E1316"/>
      <c r="F1316"/>
      <c r="G1316"/>
      <c r="H1316"/>
    </row>
    <row r="1317" spans="2:8" x14ac:dyDescent="0.2">
      <c r="B1317"/>
      <c r="C1317"/>
      <c r="D1317"/>
      <c r="E1317"/>
      <c r="F1317"/>
      <c r="G1317"/>
      <c r="H1317"/>
    </row>
    <row r="1318" spans="2:8" x14ac:dyDescent="0.2">
      <c r="B1318"/>
      <c r="C1318"/>
      <c r="D1318"/>
      <c r="E1318"/>
      <c r="F1318"/>
      <c r="G1318"/>
      <c r="H1318"/>
    </row>
    <row r="1319" spans="2:8" x14ac:dyDescent="0.2">
      <c r="B1319"/>
      <c r="C1319"/>
      <c r="D1319"/>
      <c r="E1319"/>
      <c r="F1319"/>
      <c r="G1319"/>
      <c r="H1319"/>
    </row>
    <row r="1320" spans="2:8" x14ac:dyDescent="0.2">
      <c r="B1320"/>
      <c r="C1320"/>
      <c r="D1320"/>
      <c r="E1320"/>
      <c r="F1320"/>
      <c r="G1320"/>
      <c r="H1320"/>
    </row>
    <row r="1321" spans="2:8" x14ac:dyDescent="0.2">
      <c r="B1321"/>
      <c r="C1321"/>
      <c r="D1321"/>
      <c r="E1321"/>
      <c r="F1321"/>
      <c r="G1321"/>
      <c r="H1321"/>
    </row>
    <row r="1322" spans="2:8" x14ac:dyDescent="0.2">
      <c r="B1322"/>
      <c r="C1322"/>
      <c r="D1322"/>
      <c r="E1322"/>
      <c r="F1322"/>
      <c r="G1322"/>
      <c r="H1322"/>
    </row>
    <row r="1323" spans="2:8" x14ac:dyDescent="0.2">
      <c r="B1323"/>
      <c r="C1323"/>
      <c r="D1323"/>
      <c r="E1323"/>
      <c r="F1323"/>
      <c r="G1323"/>
      <c r="H1323"/>
    </row>
    <row r="1324" spans="2:8" x14ac:dyDescent="0.2">
      <c r="B1324"/>
      <c r="C1324"/>
      <c r="D1324"/>
      <c r="E1324"/>
      <c r="F1324"/>
      <c r="G1324"/>
      <c r="H1324"/>
    </row>
    <row r="1325" spans="2:8" x14ac:dyDescent="0.2">
      <c r="B1325"/>
      <c r="C1325"/>
      <c r="D1325"/>
      <c r="E1325"/>
      <c r="F1325"/>
      <c r="G1325"/>
      <c r="H1325"/>
    </row>
    <row r="1326" spans="2:8" x14ac:dyDescent="0.2">
      <c r="B1326"/>
      <c r="C1326"/>
      <c r="D1326"/>
      <c r="E1326"/>
      <c r="F1326"/>
      <c r="G1326"/>
      <c r="H1326"/>
    </row>
    <row r="1327" spans="2:8" x14ac:dyDescent="0.2">
      <c r="B1327"/>
      <c r="C1327"/>
      <c r="D1327"/>
      <c r="E1327"/>
      <c r="F1327"/>
      <c r="G1327"/>
      <c r="H1327"/>
    </row>
    <row r="1328" spans="2:8" x14ac:dyDescent="0.2">
      <c r="B1328"/>
      <c r="C1328"/>
      <c r="D1328"/>
      <c r="E1328"/>
      <c r="F1328"/>
      <c r="G1328"/>
      <c r="H1328"/>
    </row>
    <row r="1329" spans="2:8" x14ac:dyDescent="0.2">
      <c r="B1329"/>
      <c r="C1329"/>
      <c r="D1329"/>
      <c r="E1329"/>
      <c r="F1329"/>
      <c r="G1329"/>
      <c r="H1329"/>
    </row>
    <row r="1330" spans="2:8" x14ac:dyDescent="0.2">
      <c r="B1330"/>
      <c r="C1330"/>
      <c r="D1330"/>
      <c r="E1330"/>
      <c r="F1330"/>
      <c r="G1330"/>
      <c r="H1330"/>
    </row>
    <row r="1331" spans="2:8" x14ac:dyDescent="0.2">
      <c r="B1331"/>
      <c r="C1331"/>
      <c r="D1331"/>
      <c r="E1331"/>
      <c r="F1331"/>
      <c r="G1331"/>
      <c r="H1331"/>
    </row>
    <row r="1332" spans="2:8" x14ac:dyDescent="0.2">
      <c r="B1332"/>
      <c r="C1332"/>
      <c r="D1332"/>
      <c r="E1332"/>
      <c r="F1332"/>
      <c r="G1332"/>
      <c r="H1332"/>
    </row>
    <row r="1333" spans="2:8" x14ac:dyDescent="0.2">
      <c r="B1333"/>
      <c r="C1333"/>
      <c r="D1333"/>
      <c r="E1333"/>
      <c r="F1333"/>
      <c r="G1333"/>
      <c r="H1333"/>
    </row>
    <row r="1334" spans="2:8" x14ac:dyDescent="0.2">
      <c r="B1334"/>
      <c r="C1334"/>
      <c r="D1334"/>
      <c r="E1334"/>
      <c r="F1334"/>
      <c r="G1334"/>
      <c r="H1334"/>
    </row>
    <row r="1335" spans="2:8" x14ac:dyDescent="0.2">
      <c r="B1335"/>
      <c r="C1335"/>
      <c r="D1335"/>
      <c r="E1335"/>
      <c r="F1335"/>
      <c r="G1335"/>
      <c r="H1335"/>
    </row>
    <row r="1336" spans="2:8" x14ac:dyDescent="0.2">
      <c r="B1336"/>
      <c r="C1336"/>
      <c r="D1336"/>
      <c r="E1336"/>
      <c r="F1336"/>
      <c r="G1336"/>
      <c r="H1336"/>
    </row>
    <row r="1337" spans="2:8" x14ac:dyDescent="0.2">
      <c r="B1337"/>
      <c r="C1337"/>
      <c r="D1337"/>
      <c r="E1337"/>
      <c r="F1337"/>
      <c r="G1337"/>
      <c r="H1337"/>
    </row>
    <row r="1338" spans="2:8" x14ac:dyDescent="0.2">
      <c r="B1338"/>
      <c r="C1338"/>
      <c r="D1338"/>
      <c r="E1338"/>
      <c r="F1338"/>
      <c r="G1338"/>
      <c r="H1338"/>
    </row>
    <row r="1339" spans="2:8" x14ac:dyDescent="0.2">
      <c r="B1339"/>
      <c r="C1339"/>
      <c r="D1339"/>
      <c r="E1339"/>
      <c r="F1339"/>
      <c r="G1339"/>
      <c r="H1339"/>
    </row>
    <row r="1340" spans="2:8" x14ac:dyDescent="0.2">
      <c r="B1340"/>
      <c r="C1340"/>
      <c r="D1340"/>
      <c r="E1340"/>
      <c r="F1340"/>
      <c r="G1340"/>
      <c r="H1340"/>
    </row>
    <row r="1341" spans="2:8" x14ac:dyDescent="0.2">
      <c r="B1341"/>
      <c r="C1341"/>
      <c r="D1341"/>
      <c r="E1341"/>
      <c r="F1341"/>
      <c r="G1341"/>
      <c r="H1341"/>
    </row>
    <row r="1342" spans="2:8" x14ac:dyDescent="0.2">
      <c r="B1342"/>
      <c r="C1342"/>
      <c r="D1342"/>
      <c r="E1342"/>
      <c r="F1342"/>
      <c r="G1342"/>
      <c r="H1342"/>
    </row>
    <row r="1343" spans="2:8" x14ac:dyDescent="0.2">
      <c r="B1343"/>
      <c r="C1343"/>
      <c r="D1343"/>
      <c r="E1343"/>
      <c r="F1343"/>
      <c r="G1343"/>
      <c r="H1343"/>
    </row>
    <row r="1344" spans="2:8" x14ac:dyDescent="0.2">
      <c r="B1344"/>
      <c r="C1344"/>
      <c r="D1344"/>
      <c r="E1344"/>
      <c r="F1344"/>
      <c r="G1344"/>
      <c r="H1344"/>
    </row>
    <row r="1345" spans="2:8" x14ac:dyDescent="0.2">
      <c r="B1345"/>
      <c r="C1345"/>
      <c r="D1345"/>
      <c r="E1345"/>
      <c r="F1345"/>
      <c r="G1345"/>
      <c r="H1345"/>
    </row>
    <row r="1346" spans="2:8" x14ac:dyDescent="0.2">
      <c r="B1346"/>
      <c r="C1346"/>
      <c r="D1346"/>
      <c r="E1346"/>
      <c r="F1346"/>
      <c r="G1346"/>
      <c r="H1346"/>
    </row>
    <row r="1347" spans="2:8" x14ac:dyDescent="0.2">
      <c r="B1347"/>
      <c r="C1347"/>
      <c r="D1347"/>
      <c r="E1347"/>
      <c r="F1347"/>
      <c r="G1347"/>
      <c r="H1347"/>
    </row>
    <row r="1348" spans="2:8" x14ac:dyDescent="0.2">
      <c r="B1348"/>
      <c r="C1348"/>
      <c r="D1348"/>
      <c r="E1348"/>
      <c r="F1348"/>
      <c r="G1348"/>
      <c r="H1348"/>
    </row>
    <row r="1349" spans="2:8" x14ac:dyDescent="0.2">
      <c r="B1349"/>
      <c r="C1349"/>
      <c r="D1349"/>
      <c r="E1349"/>
      <c r="F1349"/>
      <c r="G1349"/>
      <c r="H1349"/>
    </row>
    <row r="1350" spans="2:8" x14ac:dyDescent="0.2">
      <c r="B1350"/>
      <c r="C1350"/>
      <c r="D1350"/>
      <c r="E1350"/>
      <c r="F1350"/>
      <c r="G1350"/>
      <c r="H1350"/>
    </row>
    <row r="1351" spans="2:8" x14ac:dyDescent="0.2">
      <c r="B1351"/>
      <c r="C1351"/>
      <c r="D1351"/>
      <c r="E1351"/>
      <c r="F1351"/>
      <c r="G1351"/>
      <c r="H1351"/>
    </row>
    <row r="1352" spans="2:8" x14ac:dyDescent="0.2">
      <c r="B1352"/>
      <c r="C1352"/>
      <c r="D1352"/>
      <c r="E1352"/>
      <c r="F1352"/>
      <c r="G1352"/>
      <c r="H1352"/>
    </row>
    <row r="1353" spans="2:8" x14ac:dyDescent="0.2">
      <c r="B1353"/>
      <c r="C1353"/>
      <c r="D1353"/>
      <c r="E1353"/>
      <c r="F1353"/>
      <c r="G1353"/>
      <c r="H1353"/>
    </row>
    <row r="1354" spans="2:8" x14ac:dyDescent="0.2">
      <c r="B1354"/>
      <c r="C1354"/>
      <c r="D1354"/>
      <c r="E1354"/>
      <c r="F1354"/>
      <c r="G1354"/>
      <c r="H1354"/>
    </row>
    <row r="1355" spans="2:8" x14ac:dyDescent="0.2">
      <c r="B1355"/>
      <c r="C1355"/>
      <c r="D1355"/>
      <c r="E1355"/>
      <c r="F1355"/>
      <c r="G1355"/>
      <c r="H1355"/>
    </row>
    <row r="1356" spans="2:8" x14ac:dyDescent="0.2">
      <c r="B1356"/>
      <c r="C1356"/>
      <c r="D1356"/>
      <c r="E1356"/>
      <c r="F1356"/>
      <c r="G1356"/>
      <c r="H1356"/>
    </row>
    <row r="1357" spans="2:8" x14ac:dyDescent="0.2">
      <c r="B1357"/>
      <c r="C1357"/>
      <c r="D1357"/>
      <c r="E1357"/>
      <c r="F1357"/>
      <c r="G1357"/>
      <c r="H1357"/>
    </row>
    <row r="1358" spans="2:8" x14ac:dyDescent="0.2">
      <c r="B1358"/>
      <c r="C1358"/>
      <c r="D1358"/>
      <c r="E1358"/>
      <c r="F1358"/>
      <c r="G1358"/>
      <c r="H1358"/>
    </row>
    <row r="1359" spans="2:8" x14ac:dyDescent="0.2">
      <c r="B1359"/>
      <c r="C1359"/>
      <c r="D1359"/>
      <c r="E1359"/>
      <c r="F1359"/>
      <c r="G1359"/>
      <c r="H1359"/>
    </row>
    <row r="1360" spans="2:8" x14ac:dyDescent="0.2">
      <c r="B1360"/>
      <c r="C1360"/>
      <c r="D1360"/>
      <c r="E1360"/>
      <c r="F1360"/>
      <c r="G1360"/>
      <c r="H1360"/>
    </row>
    <row r="1361" spans="2:8" x14ac:dyDescent="0.2">
      <c r="B1361"/>
      <c r="C1361"/>
      <c r="D1361"/>
      <c r="E1361"/>
      <c r="F1361"/>
      <c r="G1361"/>
      <c r="H1361"/>
    </row>
    <row r="1362" spans="2:8" x14ac:dyDescent="0.2">
      <c r="B1362"/>
      <c r="C1362"/>
      <c r="D1362"/>
      <c r="E1362"/>
      <c r="F1362"/>
      <c r="G1362"/>
      <c r="H1362"/>
    </row>
    <row r="1363" spans="2:8" x14ac:dyDescent="0.2">
      <c r="B1363"/>
      <c r="C1363"/>
      <c r="D1363"/>
      <c r="E1363"/>
      <c r="F1363"/>
      <c r="G1363"/>
      <c r="H1363"/>
    </row>
    <row r="1364" spans="2:8" x14ac:dyDescent="0.2">
      <c r="B1364"/>
      <c r="C1364"/>
      <c r="D1364"/>
      <c r="E1364"/>
      <c r="F1364"/>
      <c r="G1364"/>
      <c r="H1364"/>
    </row>
    <row r="1365" spans="2:8" x14ac:dyDescent="0.2">
      <c r="B1365"/>
      <c r="C1365"/>
      <c r="D1365"/>
      <c r="E1365"/>
      <c r="F1365"/>
      <c r="G1365"/>
      <c r="H1365"/>
    </row>
    <row r="1366" spans="2:8" x14ac:dyDescent="0.2">
      <c r="B1366"/>
      <c r="C1366"/>
      <c r="D1366"/>
      <c r="E1366"/>
      <c r="F1366"/>
      <c r="G1366"/>
      <c r="H1366"/>
    </row>
    <row r="1367" spans="2:8" x14ac:dyDescent="0.2">
      <c r="B1367"/>
      <c r="C1367"/>
      <c r="D1367"/>
      <c r="E1367"/>
      <c r="F1367"/>
      <c r="G1367"/>
      <c r="H1367"/>
    </row>
    <row r="1368" spans="2:8" x14ac:dyDescent="0.2">
      <c r="B1368"/>
      <c r="C1368"/>
      <c r="D1368"/>
      <c r="E1368"/>
      <c r="F1368"/>
      <c r="G1368"/>
      <c r="H1368"/>
    </row>
    <row r="1369" spans="2:8" x14ac:dyDescent="0.2">
      <c r="B1369"/>
      <c r="C1369"/>
      <c r="D1369"/>
      <c r="E1369"/>
      <c r="F1369"/>
      <c r="G1369"/>
      <c r="H1369"/>
    </row>
    <row r="1370" spans="2:8" x14ac:dyDescent="0.2">
      <c r="B1370"/>
      <c r="C1370"/>
      <c r="D1370"/>
      <c r="E1370"/>
      <c r="F1370"/>
      <c r="G1370"/>
      <c r="H1370"/>
    </row>
    <row r="1371" spans="2:8" x14ac:dyDescent="0.2">
      <c r="B1371"/>
      <c r="C1371"/>
      <c r="D1371"/>
      <c r="E1371"/>
      <c r="F1371"/>
      <c r="G1371"/>
      <c r="H1371"/>
    </row>
    <row r="1372" spans="2:8" x14ac:dyDescent="0.2">
      <c r="B1372"/>
      <c r="C1372"/>
      <c r="D1372"/>
      <c r="E1372"/>
      <c r="F1372"/>
      <c r="G1372"/>
      <c r="H1372"/>
    </row>
    <row r="1373" spans="2:8" x14ac:dyDescent="0.2">
      <c r="B1373"/>
      <c r="C1373"/>
      <c r="D1373"/>
      <c r="E1373"/>
      <c r="F1373"/>
      <c r="G1373"/>
      <c r="H1373"/>
    </row>
    <row r="1374" spans="2:8" x14ac:dyDescent="0.2">
      <c r="B1374"/>
      <c r="C1374"/>
      <c r="D1374"/>
      <c r="E1374"/>
      <c r="F1374"/>
      <c r="G1374"/>
      <c r="H1374"/>
    </row>
    <row r="1375" spans="2:8" x14ac:dyDescent="0.2">
      <c r="B1375"/>
      <c r="C1375"/>
      <c r="D1375"/>
      <c r="E1375"/>
      <c r="F1375"/>
      <c r="G1375"/>
      <c r="H1375"/>
    </row>
    <row r="1376" spans="2:8" x14ac:dyDescent="0.2">
      <c r="B1376"/>
      <c r="C1376"/>
      <c r="D1376"/>
      <c r="E1376"/>
      <c r="F1376"/>
      <c r="G1376"/>
      <c r="H1376"/>
    </row>
    <row r="1377" spans="2:8" x14ac:dyDescent="0.2">
      <c r="B1377"/>
      <c r="C1377"/>
      <c r="D1377"/>
      <c r="E1377"/>
      <c r="F1377"/>
      <c r="G1377"/>
      <c r="H1377"/>
    </row>
    <row r="1378" spans="2:8" x14ac:dyDescent="0.2">
      <c r="B1378"/>
      <c r="C1378"/>
      <c r="D1378"/>
      <c r="E1378"/>
      <c r="F1378"/>
      <c r="G1378"/>
      <c r="H1378"/>
    </row>
    <row r="1379" spans="2:8" x14ac:dyDescent="0.2">
      <c r="B1379"/>
      <c r="C1379"/>
      <c r="D1379"/>
      <c r="E1379"/>
      <c r="F1379"/>
      <c r="G1379"/>
      <c r="H1379"/>
    </row>
    <row r="1380" spans="2:8" x14ac:dyDescent="0.2">
      <c r="B1380"/>
      <c r="C1380"/>
      <c r="D1380"/>
      <c r="E1380"/>
      <c r="F1380"/>
      <c r="G1380"/>
      <c r="H1380"/>
    </row>
    <row r="1381" spans="2:8" x14ac:dyDescent="0.2">
      <c r="B1381"/>
      <c r="C1381"/>
      <c r="D1381"/>
      <c r="E1381"/>
      <c r="F1381"/>
      <c r="G1381"/>
      <c r="H1381"/>
    </row>
    <row r="1382" spans="2:8" x14ac:dyDescent="0.2">
      <c r="B1382"/>
      <c r="C1382"/>
      <c r="D1382"/>
      <c r="E1382"/>
      <c r="F1382"/>
      <c r="G1382"/>
      <c r="H1382"/>
    </row>
    <row r="1383" spans="2:8" x14ac:dyDescent="0.2">
      <c r="B1383"/>
      <c r="C1383"/>
      <c r="D1383"/>
      <c r="E1383"/>
      <c r="F1383"/>
      <c r="G1383"/>
      <c r="H1383"/>
    </row>
    <row r="1384" spans="2:8" x14ac:dyDescent="0.2">
      <c r="B1384"/>
      <c r="C1384"/>
      <c r="D1384"/>
      <c r="E1384"/>
      <c r="F1384"/>
      <c r="G1384"/>
      <c r="H1384"/>
    </row>
    <row r="1385" spans="2:8" x14ac:dyDescent="0.2">
      <c r="B1385"/>
      <c r="C1385"/>
      <c r="D1385"/>
      <c r="E1385"/>
      <c r="F1385"/>
      <c r="G1385"/>
      <c r="H1385"/>
    </row>
    <row r="1386" spans="2:8" x14ac:dyDescent="0.2">
      <c r="B1386"/>
      <c r="C1386"/>
      <c r="D1386"/>
      <c r="E1386"/>
      <c r="F1386"/>
      <c r="G1386"/>
      <c r="H1386"/>
    </row>
    <row r="1387" spans="2:8" x14ac:dyDescent="0.2">
      <c r="B1387"/>
      <c r="C1387"/>
      <c r="D1387"/>
      <c r="E1387"/>
      <c r="F1387"/>
      <c r="G1387"/>
      <c r="H1387"/>
    </row>
    <row r="1388" spans="2:8" x14ac:dyDescent="0.2">
      <c r="B1388"/>
      <c r="C1388"/>
      <c r="D1388"/>
      <c r="E1388"/>
      <c r="F1388"/>
      <c r="G1388"/>
      <c r="H1388"/>
    </row>
    <row r="1389" spans="2:8" x14ac:dyDescent="0.2">
      <c r="B1389"/>
      <c r="C1389"/>
      <c r="D1389"/>
      <c r="E1389"/>
      <c r="F1389"/>
      <c r="G1389"/>
      <c r="H1389"/>
    </row>
    <row r="1390" spans="2:8" x14ac:dyDescent="0.2">
      <c r="B1390"/>
      <c r="C1390"/>
      <c r="D1390"/>
      <c r="E1390"/>
      <c r="F1390"/>
      <c r="G1390"/>
      <c r="H1390"/>
    </row>
    <row r="1391" spans="2:8" x14ac:dyDescent="0.2">
      <c r="B1391"/>
      <c r="C1391"/>
      <c r="D1391"/>
      <c r="E1391"/>
      <c r="F1391"/>
      <c r="G1391"/>
      <c r="H1391"/>
    </row>
    <row r="1392" spans="2:8" x14ac:dyDescent="0.2">
      <c r="B1392"/>
      <c r="C1392"/>
      <c r="D1392"/>
      <c r="E1392"/>
      <c r="F1392"/>
      <c r="G1392"/>
      <c r="H1392"/>
    </row>
    <row r="1393" spans="2:8" x14ac:dyDescent="0.2">
      <c r="B1393"/>
      <c r="C1393"/>
      <c r="D1393"/>
      <c r="E1393"/>
      <c r="F1393"/>
      <c r="G1393"/>
      <c r="H1393"/>
    </row>
    <row r="1394" spans="2:8" x14ac:dyDescent="0.2">
      <c r="B1394"/>
      <c r="C1394"/>
      <c r="D1394"/>
      <c r="E1394"/>
      <c r="F1394"/>
      <c r="G1394"/>
      <c r="H1394"/>
    </row>
    <row r="1395" spans="2:8" x14ac:dyDescent="0.2">
      <c r="B1395"/>
      <c r="C1395"/>
      <c r="D1395"/>
      <c r="E1395"/>
      <c r="F1395"/>
      <c r="G1395"/>
      <c r="H1395"/>
    </row>
    <row r="1396" spans="2:8" x14ac:dyDescent="0.2">
      <c r="B1396"/>
      <c r="C1396"/>
      <c r="D1396"/>
      <c r="E1396"/>
      <c r="F1396"/>
      <c r="G1396"/>
      <c r="H1396"/>
    </row>
    <row r="1397" spans="2:8" x14ac:dyDescent="0.2">
      <c r="B1397"/>
      <c r="C1397"/>
      <c r="D1397"/>
      <c r="E1397"/>
      <c r="F1397"/>
      <c r="G1397"/>
      <c r="H1397"/>
    </row>
    <row r="1398" spans="2:8" x14ac:dyDescent="0.2">
      <c r="B1398"/>
      <c r="C1398"/>
      <c r="D1398"/>
      <c r="E1398"/>
      <c r="F1398"/>
      <c r="G1398"/>
      <c r="H1398"/>
    </row>
    <row r="1399" spans="2:8" x14ac:dyDescent="0.2">
      <c r="B1399"/>
      <c r="C1399"/>
      <c r="D1399"/>
      <c r="E1399"/>
      <c r="F1399"/>
      <c r="G1399"/>
      <c r="H1399"/>
    </row>
    <row r="1400" spans="2:8" x14ac:dyDescent="0.2">
      <c r="B1400"/>
      <c r="C1400"/>
      <c r="D1400"/>
      <c r="E1400"/>
      <c r="F1400"/>
      <c r="G1400"/>
      <c r="H1400"/>
    </row>
    <row r="1401" spans="2:8" x14ac:dyDescent="0.2">
      <c r="B1401"/>
      <c r="C1401"/>
      <c r="D1401"/>
      <c r="E1401"/>
      <c r="F1401"/>
      <c r="G1401"/>
      <c r="H1401"/>
    </row>
    <row r="1402" spans="2:8" x14ac:dyDescent="0.2">
      <c r="B1402"/>
      <c r="C1402"/>
      <c r="D1402"/>
      <c r="E1402"/>
      <c r="F1402"/>
      <c r="G1402"/>
      <c r="H1402"/>
    </row>
    <row r="1403" spans="2:8" x14ac:dyDescent="0.2">
      <c r="B1403"/>
      <c r="C1403"/>
      <c r="D1403"/>
      <c r="E1403"/>
      <c r="F1403"/>
      <c r="G1403"/>
      <c r="H1403"/>
    </row>
    <row r="1404" spans="2:8" x14ac:dyDescent="0.2">
      <c r="B1404"/>
      <c r="C1404"/>
      <c r="D1404"/>
      <c r="E1404"/>
      <c r="F1404"/>
      <c r="G1404"/>
      <c r="H1404"/>
    </row>
    <row r="1405" spans="2:8" x14ac:dyDescent="0.2">
      <c r="B1405"/>
      <c r="C1405"/>
      <c r="D1405"/>
      <c r="E1405"/>
      <c r="F1405"/>
      <c r="G1405"/>
      <c r="H1405"/>
    </row>
    <row r="1406" spans="2:8" x14ac:dyDescent="0.2">
      <c r="B1406"/>
      <c r="C1406"/>
      <c r="D1406"/>
      <c r="E1406"/>
      <c r="F1406"/>
      <c r="G1406"/>
      <c r="H1406"/>
    </row>
    <row r="1407" spans="2:8" x14ac:dyDescent="0.2">
      <c r="B1407"/>
      <c r="C1407"/>
      <c r="D1407"/>
      <c r="E1407"/>
      <c r="F1407"/>
      <c r="G1407"/>
      <c r="H1407"/>
    </row>
    <row r="1408" spans="2:8" x14ac:dyDescent="0.2">
      <c r="B1408"/>
      <c r="C1408"/>
      <c r="D1408"/>
      <c r="E1408"/>
      <c r="F1408"/>
      <c r="G1408"/>
      <c r="H1408"/>
    </row>
    <row r="1409" spans="2:8" x14ac:dyDescent="0.2">
      <c r="B1409"/>
      <c r="C1409"/>
      <c r="D1409"/>
      <c r="E1409"/>
      <c r="F1409"/>
      <c r="G1409"/>
      <c r="H1409"/>
    </row>
    <row r="1410" spans="2:8" x14ac:dyDescent="0.2">
      <c r="B1410"/>
      <c r="C1410"/>
      <c r="D1410"/>
      <c r="E1410"/>
      <c r="F1410"/>
      <c r="G1410"/>
      <c r="H1410"/>
    </row>
    <row r="1411" spans="2:8" x14ac:dyDescent="0.2">
      <c r="B1411"/>
      <c r="C1411"/>
      <c r="D1411"/>
      <c r="E1411"/>
      <c r="F1411"/>
      <c r="G1411"/>
      <c r="H1411"/>
    </row>
    <row r="1412" spans="2:8" x14ac:dyDescent="0.2">
      <c r="B1412"/>
      <c r="C1412"/>
      <c r="D1412"/>
      <c r="E1412"/>
      <c r="F1412"/>
      <c r="G1412"/>
      <c r="H1412"/>
    </row>
    <row r="1413" spans="2:8" x14ac:dyDescent="0.2">
      <c r="B1413"/>
      <c r="C1413"/>
      <c r="D1413"/>
      <c r="E1413"/>
      <c r="F1413"/>
      <c r="G1413"/>
      <c r="H1413"/>
    </row>
    <row r="1414" spans="2:8" x14ac:dyDescent="0.2">
      <c r="B1414"/>
      <c r="C1414"/>
      <c r="D1414"/>
      <c r="E1414"/>
      <c r="F1414"/>
      <c r="G1414"/>
      <c r="H1414"/>
    </row>
    <row r="1415" spans="2:8" x14ac:dyDescent="0.2">
      <c r="B1415"/>
      <c r="C1415"/>
      <c r="D1415"/>
      <c r="E1415"/>
      <c r="F1415"/>
      <c r="G1415"/>
      <c r="H1415"/>
    </row>
    <row r="1416" spans="2:8" x14ac:dyDescent="0.2">
      <c r="B1416"/>
      <c r="C1416"/>
      <c r="D1416"/>
      <c r="E1416"/>
      <c r="F1416"/>
      <c r="G1416"/>
      <c r="H1416"/>
    </row>
    <row r="1417" spans="2:8" x14ac:dyDescent="0.2">
      <c r="B1417"/>
      <c r="C1417"/>
      <c r="D1417"/>
      <c r="E1417"/>
      <c r="F1417"/>
      <c r="G1417"/>
      <c r="H1417"/>
    </row>
    <row r="1418" spans="2:8" x14ac:dyDescent="0.2">
      <c r="B1418"/>
      <c r="C1418"/>
      <c r="D1418"/>
      <c r="E1418"/>
      <c r="F1418"/>
      <c r="G1418"/>
      <c r="H1418"/>
    </row>
    <row r="1419" spans="2:8" x14ac:dyDescent="0.2">
      <c r="B1419"/>
      <c r="C1419"/>
      <c r="D1419"/>
      <c r="E1419"/>
      <c r="F1419"/>
      <c r="G1419"/>
      <c r="H1419"/>
    </row>
    <row r="1420" spans="2:8" x14ac:dyDescent="0.2">
      <c r="B1420"/>
      <c r="C1420"/>
      <c r="D1420"/>
      <c r="E1420"/>
      <c r="F1420"/>
      <c r="G1420"/>
      <c r="H1420"/>
    </row>
    <row r="1421" spans="2:8" x14ac:dyDescent="0.2">
      <c r="B1421"/>
      <c r="C1421"/>
      <c r="D1421"/>
      <c r="E1421"/>
      <c r="F1421"/>
      <c r="G1421"/>
      <c r="H1421"/>
    </row>
    <row r="1422" spans="2:8" x14ac:dyDescent="0.2">
      <c r="B1422"/>
      <c r="C1422"/>
      <c r="D1422"/>
      <c r="E1422"/>
      <c r="F1422"/>
      <c r="G1422"/>
      <c r="H1422"/>
    </row>
    <row r="1423" spans="2:8" x14ac:dyDescent="0.2">
      <c r="B1423"/>
      <c r="C1423"/>
      <c r="D1423"/>
      <c r="E1423"/>
      <c r="F1423"/>
      <c r="G1423"/>
      <c r="H1423"/>
    </row>
    <row r="1424" spans="2:8" x14ac:dyDescent="0.2">
      <c r="B1424"/>
      <c r="C1424"/>
      <c r="D1424"/>
      <c r="E1424"/>
      <c r="F1424"/>
      <c r="G1424"/>
      <c r="H1424"/>
    </row>
    <row r="1425" spans="2:8" x14ac:dyDescent="0.2">
      <c r="B1425"/>
      <c r="C1425"/>
      <c r="D1425"/>
      <c r="E1425"/>
      <c r="F1425"/>
      <c r="G1425"/>
      <c r="H1425"/>
    </row>
    <row r="1426" spans="2:8" x14ac:dyDescent="0.2">
      <c r="B1426"/>
      <c r="C1426"/>
      <c r="D1426"/>
      <c r="E1426"/>
      <c r="F1426"/>
      <c r="G1426"/>
      <c r="H1426"/>
    </row>
    <row r="1427" spans="2:8" x14ac:dyDescent="0.2">
      <c r="B1427"/>
      <c r="C1427"/>
      <c r="D1427"/>
      <c r="E1427"/>
      <c r="F1427"/>
      <c r="G1427"/>
      <c r="H1427"/>
    </row>
    <row r="1428" spans="2:8" x14ac:dyDescent="0.2">
      <c r="B1428"/>
      <c r="C1428"/>
      <c r="D1428"/>
      <c r="E1428"/>
      <c r="F1428"/>
      <c r="G1428"/>
      <c r="H1428"/>
    </row>
    <row r="1429" spans="2:8" x14ac:dyDescent="0.2">
      <c r="B1429"/>
      <c r="C1429"/>
      <c r="D1429"/>
      <c r="E1429"/>
      <c r="F1429"/>
      <c r="G1429"/>
      <c r="H1429"/>
    </row>
    <row r="1430" spans="2:8" x14ac:dyDescent="0.2">
      <c r="B1430"/>
      <c r="C1430"/>
      <c r="D1430"/>
      <c r="E1430"/>
      <c r="F1430"/>
      <c r="G1430"/>
      <c r="H1430"/>
    </row>
    <row r="1431" spans="2:8" x14ac:dyDescent="0.2">
      <c r="B1431"/>
      <c r="C1431"/>
      <c r="D1431"/>
      <c r="E1431"/>
      <c r="F1431"/>
      <c r="G1431"/>
      <c r="H1431"/>
    </row>
    <row r="1432" spans="2:8" x14ac:dyDescent="0.2">
      <c r="B1432"/>
      <c r="C1432"/>
      <c r="D1432"/>
      <c r="E1432"/>
      <c r="F1432"/>
      <c r="G1432"/>
      <c r="H1432"/>
    </row>
    <row r="1433" spans="2:8" x14ac:dyDescent="0.2">
      <c r="B1433"/>
      <c r="C1433"/>
      <c r="D1433"/>
      <c r="E1433"/>
      <c r="F1433"/>
      <c r="G1433"/>
      <c r="H1433"/>
    </row>
    <row r="1434" spans="2:8" x14ac:dyDescent="0.2">
      <c r="B1434"/>
      <c r="C1434"/>
      <c r="D1434"/>
      <c r="E1434"/>
      <c r="F1434"/>
      <c r="G1434"/>
      <c r="H1434"/>
    </row>
    <row r="1435" spans="2:8" x14ac:dyDescent="0.2">
      <c r="B1435"/>
      <c r="C1435"/>
      <c r="D1435"/>
      <c r="E1435"/>
      <c r="F1435"/>
      <c r="G1435"/>
      <c r="H1435"/>
    </row>
    <row r="1436" spans="2:8" x14ac:dyDescent="0.2">
      <c r="B1436"/>
      <c r="C1436"/>
      <c r="D1436"/>
      <c r="E1436"/>
      <c r="F1436"/>
      <c r="G1436"/>
      <c r="H1436"/>
    </row>
    <row r="1437" spans="2:8" x14ac:dyDescent="0.2">
      <c r="B1437"/>
      <c r="C1437"/>
      <c r="D1437"/>
      <c r="E1437"/>
      <c r="F1437"/>
      <c r="G1437"/>
      <c r="H1437"/>
    </row>
    <row r="1438" spans="2:8" x14ac:dyDescent="0.2">
      <c r="B1438"/>
      <c r="C1438"/>
      <c r="D1438"/>
      <c r="E1438"/>
      <c r="F1438"/>
      <c r="G1438"/>
      <c r="H1438"/>
    </row>
    <row r="1439" spans="2:8" x14ac:dyDescent="0.2">
      <c r="B1439"/>
      <c r="C1439"/>
      <c r="D1439"/>
      <c r="E1439"/>
      <c r="F1439"/>
      <c r="G1439"/>
      <c r="H1439"/>
    </row>
    <row r="1440" spans="2:8" x14ac:dyDescent="0.2">
      <c r="B1440"/>
      <c r="C1440"/>
      <c r="D1440"/>
      <c r="E1440"/>
      <c r="F1440"/>
      <c r="G1440"/>
      <c r="H1440"/>
    </row>
    <row r="1441" spans="2:8" x14ac:dyDescent="0.2">
      <c r="B1441"/>
      <c r="C1441"/>
      <c r="D1441"/>
      <c r="E1441"/>
      <c r="F1441"/>
      <c r="G1441"/>
      <c r="H1441"/>
    </row>
    <row r="1442" spans="2:8" x14ac:dyDescent="0.2">
      <c r="B1442"/>
      <c r="C1442"/>
      <c r="D1442"/>
      <c r="E1442"/>
      <c r="F1442"/>
      <c r="G1442"/>
      <c r="H1442"/>
    </row>
    <row r="1443" spans="2:8" x14ac:dyDescent="0.2">
      <c r="B1443"/>
      <c r="C1443"/>
      <c r="D1443"/>
      <c r="E1443"/>
      <c r="F1443"/>
      <c r="G1443"/>
      <c r="H1443"/>
    </row>
    <row r="1444" spans="2:8" x14ac:dyDescent="0.2">
      <c r="B1444"/>
      <c r="C1444"/>
      <c r="D1444"/>
      <c r="E1444"/>
      <c r="F1444"/>
      <c r="G1444"/>
      <c r="H1444"/>
    </row>
    <row r="1445" spans="2:8" x14ac:dyDescent="0.2">
      <c r="B1445"/>
      <c r="C1445"/>
      <c r="D1445"/>
      <c r="E1445"/>
      <c r="F1445"/>
      <c r="G1445"/>
      <c r="H1445"/>
    </row>
    <row r="1446" spans="2:8" x14ac:dyDescent="0.2">
      <c r="B1446"/>
      <c r="C1446"/>
      <c r="D1446"/>
      <c r="E1446"/>
      <c r="F1446"/>
      <c r="G1446"/>
      <c r="H1446"/>
    </row>
    <row r="1447" spans="2:8" x14ac:dyDescent="0.2">
      <c r="B1447"/>
      <c r="C1447"/>
      <c r="D1447"/>
      <c r="E1447"/>
      <c r="F1447"/>
      <c r="G1447"/>
      <c r="H1447"/>
    </row>
    <row r="1448" spans="2:8" x14ac:dyDescent="0.2">
      <c r="B1448"/>
      <c r="C1448"/>
      <c r="D1448"/>
      <c r="E1448"/>
      <c r="F1448"/>
      <c r="G1448"/>
      <c r="H1448"/>
    </row>
    <row r="1449" spans="2:8" x14ac:dyDescent="0.2">
      <c r="B1449"/>
      <c r="C1449"/>
      <c r="D1449"/>
      <c r="E1449"/>
      <c r="F1449"/>
      <c r="G1449"/>
      <c r="H1449"/>
    </row>
    <row r="1450" spans="2:8" x14ac:dyDescent="0.2">
      <c r="B1450"/>
      <c r="C1450"/>
      <c r="D1450"/>
      <c r="E1450"/>
      <c r="F1450"/>
      <c r="G1450"/>
      <c r="H1450"/>
    </row>
    <row r="1451" spans="2:8" x14ac:dyDescent="0.2">
      <c r="B1451"/>
      <c r="C1451"/>
      <c r="D1451"/>
      <c r="E1451"/>
      <c r="F1451"/>
      <c r="G1451"/>
      <c r="H1451"/>
    </row>
    <row r="1452" spans="2:8" x14ac:dyDescent="0.2">
      <c r="B1452"/>
      <c r="C1452"/>
      <c r="D1452"/>
      <c r="E1452"/>
      <c r="F1452"/>
      <c r="G1452"/>
      <c r="H1452"/>
    </row>
    <row r="1453" spans="2:8" x14ac:dyDescent="0.2">
      <c r="B1453"/>
      <c r="C1453"/>
      <c r="D1453"/>
      <c r="E1453"/>
      <c r="F1453"/>
      <c r="G1453"/>
      <c r="H1453"/>
    </row>
    <row r="1454" spans="2:8" x14ac:dyDescent="0.2">
      <c r="B1454"/>
      <c r="C1454"/>
      <c r="D1454"/>
      <c r="E1454"/>
      <c r="F1454"/>
      <c r="G1454"/>
      <c r="H1454"/>
    </row>
    <row r="1455" spans="2:8" x14ac:dyDescent="0.2">
      <c r="B1455"/>
      <c r="C1455"/>
      <c r="D1455"/>
      <c r="E1455"/>
      <c r="F1455"/>
      <c r="G1455"/>
      <c r="H1455"/>
    </row>
    <row r="1456" spans="2:8" x14ac:dyDescent="0.2">
      <c r="B1456"/>
      <c r="C1456"/>
      <c r="D1456"/>
      <c r="E1456"/>
      <c r="F1456"/>
      <c r="G1456"/>
      <c r="H1456"/>
    </row>
    <row r="1457" spans="2:8" x14ac:dyDescent="0.2">
      <c r="B1457"/>
      <c r="C1457"/>
      <c r="D1457"/>
      <c r="E1457"/>
      <c r="F1457"/>
      <c r="G1457"/>
      <c r="H1457"/>
    </row>
    <row r="1458" spans="2:8" x14ac:dyDescent="0.2">
      <c r="B1458"/>
      <c r="C1458"/>
      <c r="D1458"/>
      <c r="E1458"/>
      <c r="F1458"/>
      <c r="G1458"/>
      <c r="H1458"/>
    </row>
    <row r="1459" spans="2:8" x14ac:dyDescent="0.2">
      <c r="B1459"/>
      <c r="C1459"/>
      <c r="D1459"/>
      <c r="E1459"/>
      <c r="F1459"/>
      <c r="G1459"/>
      <c r="H1459"/>
    </row>
    <row r="1460" spans="2:8" x14ac:dyDescent="0.2">
      <c r="B1460"/>
      <c r="C1460"/>
      <c r="D1460"/>
      <c r="E1460"/>
      <c r="F1460"/>
      <c r="G1460"/>
      <c r="H1460"/>
    </row>
    <row r="1461" spans="2:8" x14ac:dyDescent="0.2">
      <c r="B1461"/>
      <c r="C1461"/>
      <c r="D1461"/>
      <c r="E1461"/>
      <c r="F1461"/>
      <c r="G1461"/>
      <c r="H1461"/>
    </row>
    <row r="1462" spans="2:8" x14ac:dyDescent="0.2">
      <c r="B1462"/>
      <c r="C1462"/>
      <c r="D1462"/>
      <c r="E1462"/>
      <c r="F1462"/>
      <c r="G1462"/>
      <c r="H1462"/>
    </row>
    <row r="1463" spans="2:8" x14ac:dyDescent="0.2">
      <c r="B1463"/>
      <c r="C1463"/>
      <c r="D1463"/>
      <c r="E1463"/>
      <c r="F1463"/>
      <c r="G1463"/>
      <c r="H1463"/>
    </row>
    <row r="1464" spans="2:8" x14ac:dyDescent="0.2">
      <c r="B1464"/>
      <c r="C1464"/>
      <c r="D1464"/>
      <c r="E1464"/>
      <c r="F1464"/>
      <c r="G1464"/>
      <c r="H1464"/>
    </row>
    <row r="1465" spans="2:8" x14ac:dyDescent="0.2">
      <c r="B1465"/>
      <c r="C1465"/>
      <c r="D1465"/>
      <c r="E1465"/>
      <c r="F1465"/>
      <c r="G1465"/>
      <c r="H1465"/>
    </row>
    <row r="1466" spans="2:8" x14ac:dyDescent="0.2">
      <c r="B1466"/>
      <c r="C1466"/>
      <c r="D1466"/>
      <c r="E1466"/>
      <c r="F1466"/>
      <c r="G1466"/>
      <c r="H1466"/>
    </row>
    <row r="1467" spans="2:8" x14ac:dyDescent="0.2">
      <c r="B1467"/>
      <c r="C1467"/>
      <c r="D1467"/>
      <c r="E1467"/>
      <c r="F1467"/>
      <c r="G1467"/>
      <c r="H1467"/>
    </row>
    <row r="1468" spans="2:8" x14ac:dyDescent="0.2">
      <c r="B1468"/>
      <c r="C1468"/>
      <c r="D1468"/>
      <c r="E1468"/>
      <c r="F1468"/>
      <c r="G1468"/>
      <c r="H1468"/>
    </row>
    <row r="1469" spans="2:8" x14ac:dyDescent="0.2">
      <c r="B1469"/>
      <c r="C1469"/>
      <c r="D1469"/>
      <c r="E1469"/>
      <c r="F1469"/>
      <c r="G1469"/>
      <c r="H1469"/>
    </row>
    <row r="1470" spans="2:8" x14ac:dyDescent="0.2">
      <c r="B1470"/>
      <c r="C1470"/>
      <c r="D1470"/>
      <c r="E1470"/>
      <c r="F1470"/>
      <c r="G1470"/>
      <c r="H1470"/>
    </row>
    <row r="1471" spans="2:8" x14ac:dyDescent="0.2">
      <c r="B1471"/>
      <c r="C1471"/>
      <c r="D1471"/>
      <c r="E1471"/>
      <c r="F1471"/>
      <c r="G1471"/>
      <c r="H1471"/>
    </row>
    <row r="1472" spans="2:8" x14ac:dyDescent="0.2">
      <c r="B1472"/>
      <c r="C1472"/>
      <c r="D1472"/>
      <c r="E1472"/>
      <c r="F1472"/>
      <c r="G1472"/>
      <c r="H1472"/>
    </row>
    <row r="1473" spans="2:8" x14ac:dyDescent="0.2">
      <c r="B1473"/>
      <c r="C1473"/>
      <c r="D1473"/>
      <c r="E1473"/>
      <c r="F1473"/>
      <c r="G1473"/>
      <c r="H1473"/>
    </row>
    <row r="1474" spans="2:8" x14ac:dyDescent="0.2">
      <c r="B1474"/>
      <c r="C1474"/>
      <c r="D1474"/>
      <c r="E1474"/>
      <c r="F1474"/>
      <c r="G1474"/>
      <c r="H1474"/>
    </row>
    <row r="1475" spans="2:8" x14ac:dyDescent="0.2">
      <c r="B1475"/>
      <c r="C1475"/>
      <c r="D1475"/>
      <c r="E1475"/>
      <c r="F1475"/>
      <c r="G1475"/>
      <c r="H1475"/>
    </row>
    <row r="1476" spans="2:8" x14ac:dyDescent="0.2">
      <c r="B1476"/>
      <c r="C1476"/>
      <c r="D1476"/>
      <c r="E1476"/>
      <c r="F1476"/>
      <c r="G1476"/>
      <c r="H1476"/>
    </row>
    <row r="1477" spans="2:8" x14ac:dyDescent="0.2">
      <c r="B1477"/>
      <c r="C1477"/>
      <c r="D1477"/>
      <c r="E1477"/>
      <c r="F1477"/>
      <c r="G1477"/>
      <c r="H1477"/>
    </row>
    <row r="1478" spans="2:8" x14ac:dyDescent="0.2">
      <c r="B1478"/>
      <c r="C1478"/>
      <c r="D1478"/>
      <c r="E1478"/>
      <c r="F1478"/>
      <c r="G1478"/>
      <c r="H1478"/>
    </row>
    <row r="1479" spans="2:8" x14ac:dyDescent="0.2">
      <c r="B1479"/>
      <c r="C1479"/>
      <c r="D1479"/>
      <c r="E1479"/>
      <c r="F1479"/>
      <c r="G1479"/>
      <c r="H1479"/>
    </row>
    <row r="1480" spans="2:8" x14ac:dyDescent="0.2">
      <c r="B1480"/>
      <c r="C1480"/>
      <c r="D1480"/>
      <c r="E1480"/>
      <c r="F1480"/>
      <c r="G1480"/>
      <c r="H1480"/>
    </row>
    <row r="1481" spans="2:8" x14ac:dyDescent="0.2">
      <c r="B1481"/>
      <c r="C1481"/>
      <c r="D1481"/>
      <c r="E1481"/>
      <c r="F1481"/>
      <c r="G1481"/>
      <c r="H1481"/>
    </row>
    <row r="1482" spans="2:8" x14ac:dyDescent="0.2">
      <c r="B1482"/>
      <c r="C1482"/>
      <c r="D1482"/>
      <c r="E1482"/>
      <c r="F1482"/>
      <c r="G1482"/>
      <c r="H1482"/>
    </row>
    <row r="1483" spans="2:8" x14ac:dyDescent="0.2">
      <c r="B1483"/>
      <c r="C1483"/>
      <c r="D1483"/>
      <c r="E1483"/>
      <c r="F1483"/>
      <c r="G1483"/>
      <c r="H1483"/>
    </row>
    <row r="1484" spans="2:8" x14ac:dyDescent="0.2">
      <c r="B1484"/>
      <c r="C1484"/>
      <c r="D1484"/>
      <c r="E1484"/>
      <c r="F1484"/>
      <c r="G1484"/>
      <c r="H1484"/>
    </row>
    <row r="1485" spans="2:8" x14ac:dyDescent="0.2">
      <c r="B1485"/>
      <c r="C1485"/>
      <c r="D1485"/>
      <c r="E1485"/>
      <c r="F1485"/>
      <c r="G1485"/>
      <c r="H1485"/>
    </row>
    <row r="1486" spans="2:8" x14ac:dyDescent="0.2">
      <c r="B1486"/>
      <c r="C1486"/>
      <c r="D1486"/>
      <c r="E1486"/>
      <c r="F1486"/>
      <c r="G1486"/>
      <c r="H1486"/>
    </row>
    <row r="1487" spans="2:8" x14ac:dyDescent="0.2">
      <c r="B1487"/>
      <c r="C1487"/>
      <c r="D1487"/>
      <c r="E1487"/>
      <c r="F1487"/>
      <c r="G1487"/>
      <c r="H1487"/>
    </row>
    <row r="1488" spans="2:8" x14ac:dyDescent="0.2">
      <c r="B1488"/>
      <c r="C1488"/>
      <c r="D1488"/>
      <c r="E1488"/>
      <c r="F1488"/>
      <c r="G1488"/>
      <c r="H1488"/>
    </row>
    <row r="1489" spans="2:8" x14ac:dyDescent="0.2">
      <c r="B1489"/>
      <c r="C1489"/>
      <c r="D1489"/>
      <c r="E1489"/>
      <c r="F1489"/>
      <c r="G1489"/>
      <c r="H1489"/>
    </row>
    <row r="1490" spans="2:8" x14ac:dyDescent="0.2">
      <c r="B1490"/>
      <c r="C1490"/>
      <c r="D1490"/>
      <c r="E1490"/>
      <c r="F1490"/>
      <c r="G1490"/>
      <c r="H1490"/>
    </row>
    <row r="1491" spans="2:8" x14ac:dyDescent="0.2">
      <c r="B1491"/>
      <c r="C1491"/>
      <c r="D1491"/>
      <c r="E1491"/>
      <c r="F1491"/>
      <c r="G1491"/>
      <c r="H1491"/>
    </row>
    <row r="1492" spans="2:8" x14ac:dyDescent="0.2">
      <c r="B1492"/>
      <c r="C1492"/>
      <c r="D1492"/>
      <c r="E1492"/>
      <c r="F1492"/>
      <c r="G1492"/>
      <c r="H1492"/>
    </row>
    <row r="1493" spans="2:8" x14ac:dyDescent="0.2">
      <c r="B1493"/>
      <c r="C1493"/>
      <c r="D1493"/>
      <c r="E1493"/>
      <c r="F1493"/>
      <c r="G1493"/>
      <c r="H1493"/>
    </row>
    <row r="1494" spans="2:8" x14ac:dyDescent="0.2">
      <c r="B1494"/>
      <c r="C1494"/>
      <c r="D1494"/>
      <c r="E1494"/>
      <c r="F1494"/>
      <c r="G1494"/>
      <c r="H1494"/>
    </row>
    <row r="1495" spans="2:8" x14ac:dyDescent="0.2">
      <c r="B1495"/>
      <c r="C1495"/>
      <c r="D1495"/>
      <c r="E1495"/>
      <c r="F1495"/>
      <c r="G1495"/>
      <c r="H1495"/>
    </row>
    <row r="1496" spans="2:8" x14ac:dyDescent="0.2">
      <c r="B1496"/>
      <c r="C1496"/>
      <c r="D1496"/>
      <c r="E1496"/>
      <c r="F1496"/>
      <c r="G1496"/>
      <c r="H1496"/>
    </row>
    <row r="1497" spans="2:8" x14ac:dyDescent="0.2">
      <c r="B1497"/>
      <c r="C1497"/>
      <c r="D1497"/>
      <c r="E1497"/>
      <c r="F1497"/>
      <c r="G1497"/>
      <c r="H1497"/>
    </row>
    <row r="1498" spans="2:8" x14ac:dyDescent="0.2">
      <c r="B1498"/>
      <c r="C1498"/>
      <c r="D1498"/>
      <c r="E1498"/>
      <c r="F1498"/>
      <c r="G1498"/>
      <c r="H1498"/>
    </row>
    <row r="1499" spans="2:8" x14ac:dyDescent="0.2">
      <c r="B1499"/>
      <c r="C1499"/>
      <c r="D1499"/>
      <c r="E1499"/>
      <c r="F1499"/>
      <c r="G1499"/>
      <c r="H1499"/>
    </row>
    <row r="1500" spans="2:8" x14ac:dyDescent="0.2">
      <c r="B1500"/>
      <c r="C1500"/>
      <c r="D1500"/>
      <c r="E1500"/>
      <c r="F1500"/>
      <c r="G1500"/>
      <c r="H1500"/>
    </row>
    <row r="1501" spans="2:8" x14ac:dyDescent="0.2">
      <c r="B1501"/>
      <c r="C1501"/>
      <c r="D1501"/>
      <c r="E1501"/>
      <c r="F1501"/>
      <c r="G1501"/>
      <c r="H1501"/>
    </row>
    <row r="1502" spans="2:8" x14ac:dyDescent="0.2">
      <c r="B1502"/>
      <c r="C1502"/>
      <c r="D1502"/>
      <c r="E1502"/>
      <c r="F1502"/>
      <c r="G1502"/>
      <c r="H1502"/>
    </row>
    <row r="1503" spans="2:8" x14ac:dyDescent="0.2">
      <c r="B1503"/>
      <c r="C1503"/>
      <c r="D1503"/>
      <c r="E1503"/>
      <c r="F1503"/>
      <c r="G1503"/>
      <c r="H1503"/>
    </row>
    <row r="1504" spans="2:8" x14ac:dyDescent="0.2">
      <c r="B1504"/>
      <c r="C1504"/>
      <c r="D1504"/>
      <c r="E1504"/>
      <c r="F1504"/>
      <c r="G1504"/>
      <c r="H1504"/>
    </row>
    <row r="1505" spans="2:8" x14ac:dyDescent="0.2">
      <c r="B1505"/>
      <c r="C1505"/>
      <c r="D1505"/>
      <c r="E1505"/>
      <c r="F1505"/>
      <c r="G1505"/>
      <c r="H1505"/>
    </row>
    <row r="1506" spans="2:8" x14ac:dyDescent="0.2">
      <c r="B1506"/>
      <c r="C1506"/>
      <c r="D1506"/>
      <c r="E1506"/>
      <c r="F1506"/>
      <c r="G1506"/>
      <c r="H1506"/>
    </row>
    <row r="1507" spans="2:8" x14ac:dyDescent="0.2">
      <c r="B1507"/>
      <c r="C1507"/>
      <c r="D1507"/>
      <c r="E1507"/>
      <c r="F1507"/>
      <c r="G1507"/>
      <c r="H1507"/>
    </row>
    <row r="1508" spans="2:8" x14ac:dyDescent="0.2">
      <c r="B1508"/>
      <c r="C1508"/>
      <c r="D1508"/>
      <c r="E1508"/>
      <c r="F1508"/>
      <c r="G1508"/>
      <c r="H1508"/>
    </row>
    <row r="1509" spans="2:8" x14ac:dyDescent="0.2">
      <c r="B1509"/>
      <c r="C1509"/>
      <c r="D1509"/>
      <c r="E1509"/>
      <c r="F1509"/>
      <c r="G1509"/>
      <c r="H1509"/>
    </row>
    <row r="1510" spans="2:8" x14ac:dyDescent="0.2">
      <c r="B1510"/>
      <c r="C1510"/>
      <c r="D1510"/>
      <c r="E1510"/>
      <c r="F1510"/>
      <c r="G1510"/>
      <c r="H1510"/>
    </row>
    <row r="1511" spans="2:8" x14ac:dyDescent="0.2">
      <c r="B1511"/>
      <c r="C1511"/>
      <c r="D1511"/>
      <c r="E1511"/>
      <c r="F1511"/>
      <c r="G1511"/>
      <c r="H1511"/>
    </row>
    <row r="1512" spans="2:8" x14ac:dyDescent="0.2">
      <c r="B1512"/>
      <c r="C1512"/>
      <c r="D1512"/>
      <c r="E1512"/>
      <c r="F1512"/>
      <c r="G1512"/>
      <c r="H1512"/>
    </row>
    <row r="1513" spans="2:8" x14ac:dyDescent="0.2">
      <c r="B1513"/>
      <c r="C1513"/>
      <c r="D1513"/>
      <c r="E1513"/>
      <c r="F1513"/>
      <c r="G1513"/>
      <c r="H1513"/>
    </row>
    <row r="1514" spans="2:8" x14ac:dyDescent="0.2">
      <c r="B1514"/>
      <c r="C1514"/>
      <c r="D1514"/>
      <c r="E1514"/>
      <c r="F1514"/>
      <c r="G1514"/>
      <c r="H1514"/>
    </row>
    <row r="1515" spans="2:8" x14ac:dyDescent="0.2">
      <c r="B1515"/>
      <c r="C1515"/>
      <c r="D1515"/>
      <c r="E1515"/>
      <c r="F1515"/>
      <c r="G1515"/>
      <c r="H1515"/>
    </row>
    <row r="1516" spans="2:8" x14ac:dyDescent="0.2">
      <c r="B1516"/>
      <c r="C1516"/>
      <c r="D1516"/>
      <c r="E1516"/>
      <c r="F1516"/>
      <c r="G1516"/>
      <c r="H1516"/>
    </row>
    <row r="1517" spans="2:8" x14ac:dyDescent="0.2">
      <c r="B1517"/>
      <c r="C1517"/>
      <c r="D1517"/>
      <c r="E1517"/>
      <c r="F1517"/>
      <c r="G1517"/>
      <c r="H1517"/>
    </row>
    <row r="1518" spans="2:8" x14ac:dyDescent="0.2">
      <c r="B1518"/>
      <c r="C1518"/>
      <c r="D1518"/>
      <c r="E1518"/>
      <c r="F1518"/>
      <c r="G1518"/>
      <c r="H1518"/>
    </row>
    <row r="1519" spans="2:8" x14ac:dyDescent="0.2">
      <c r="B1519"/>
      <c r="C1519"/>
      <c r="D1519"/>
      <c r="E1519"/>
      <c r="F1519"/>
      <c r="G1519"/>
      <c r="H1519"/>
    </row>
    <row r="1520" spans="2:8" x14ac:dyDescent="0.2">
      <c r="B1520"/>
      <c r="C1520"/>
      <c r="D1520"/>
      <c r="E1520"/>
      <c r="F1520"/>
      <c r="G1520"/>
      <c r="H1520"/>
    </row>
    <row r="1521" spans="2:8" x14ac:dyDescent="0.2">
      <c r="B1521"/>
      <c r="C1521"/>
      <c r="D1521"/>
      <c r="E1521"/>
      <c r="F1521"/>
      <c r="G1521"/>
      <c r="H1521"/>
    </row>
    <row r="1522" spans="2:8" x14ac:dyDescent="0.2">
      <c r="B1522"/>
      <c r="C1522"/>
      <c r="D1522"/>
      <c r="E1522"/>
      <c r="F1522"/>
      <c r="G1522"/>
      <c r="H1522"/>
    </row>
    <row r="1523" spans="2:8" x14ac:dyDescent="0.2">
      <c r="B1523"/>
      <c r="C1523"/>
      <c r="D1523"/>
      <c r="E1523"/>
      <c r="F1523"/>
      <c r="G1523"/>
      <c r="H1523"/>
    </row>
    <row r="1524" spans="2:8" x14ac:dyDescent="0.2">
      <c r="B1524"/>
      <c r="C1524"/>
      <c r="D1524"/>
      <c r="E1524"/>
      <c r="F1524"/>
      <c r="G1524"/>
      <c r="H1524"/>
    </row>
    <row r="1525" spans="2:8" x14ac:dyDescent="0.2">
      <c r="B1525"/>
      <c r="C1525"/>
      <c r="D1525"/>
      <c r="E1525"/>
      <c r="F1525"/>
      <c r="G1525"/>
      <c r="H1525"/>
    </row>
    <row r="1526" spans="2:8" x14ac:dyDescent="0.2">
      <c r="B1526"/>
      <c r="C1526"/>
      <c r="D1526"/>
      <c r="E1526"/>
      <c r="F1526"/>
      <c r="G1526"/>
      <c r="H1526"/>
    </row>
    <row r="1527" spans="2:8" x14ac:dyDescent="0.2">
      <c r="B1527"/>
      <c r="C1527"/>
      <c r="D1527"/>
      <c r="E1527"/>
      <c r="F1527"/>
      <c r="G1527"/>
      <c r="H1527"/>
    </row>
    <row r="1528" spans="2:8" x14ac:dyDescent="0.2">
      <c r="B1528"/>
      <c r="C1528"/>
      <c r="D1528"/>
      <c r="E1528"/>
      <c r="F1528"/>
      <c r="G1528"/>
      <c r="H1528"/>
    </row>
    <row r="1529" spans="2:8" x14ac:dyDescent="0.2">
      <c r="B1529"/>
      <c r="C1529"/>
      <c r="D1529"/>
      <c r="E1529"/>
      <c r="F1529"/>
      <c r="G1529"/>
      <c r="H1529"/>
    </row>
    <row r="1530" spans="2:8" x14ac:dyDescent="0.2">
      <c r="B1530"/>
      <c r="C1530"/>
      <c r="D1530"/>
      <c r="E1530"/>
      <c r="F1530"/>
      <c r="G1530"/>
      <c r="H1530"/>
    </row>
    <row r="1531" spans="2:8" x14ac:dyDescent="0.2">
      <c r="B1531"/>
      <c r="C1531"/>
      <c r="D1531"/>
      <c r="E1531"/>
      <c r="F1531"/>
      <c r="G1531"/>
      <c r="H1531"/>
    </row>
    <row r="1532" spans="2:8" x14ac:dyDescent="0.2">
      <c r="B1532"/>
      <c r="C1532"/>
      <c r="D1532"/>
      <c r="E1532"/>
      <c r="F1532"/>
      <c r="G1532"/>
      <c r="H1532"/>
    </row>
    <row r="1533" spans="2:8" x14ac:dyDescent="0.2">
      <c r="B1533"/>
      <c r="C1533"/>
      <c r="D1533"/>
      <c r="E1533"/>
      <c r="F1533"/>
      <c r="G1533"/>
      <c r="H1533"/>
    </row>
    <row r="1534" spans="2:8" x14ac:dyDescent="0.2">
      <c r="B1534"/>
      <c r="C1534"/>
      <c r="D1534"/>
      <c r="E1534"/>
      <c r="F1534"/>
      <c r="G1534"/>
      <c r="H1534"/>
    </row>
    <row r="1535" spans="2:8" x14ac:dyDescent="0.2">
      <c r="B1535"/>
      <c r="C1535"/>
      <c r="D1535"/>
      <c r="E1535"/>
      <c r="F1535"/>
      <c r="G1535"/>
      <c r="H1535"/>
    </row>
    <row r="1536" spans="2:8" x14ac:dyDescent="0.2">
      <c r="B1536"/>
      <c r="C1536"/>
      <c r="D1536"/>
      <c r="E1536"/>
      <c r="F1536"/>
      <c r="G1536"/>
      <c r="H1536"/>
    </row>
    <row r="1537" spans="2:8" x14ac:dyDescent="0.2">
      <c r="B1537"/>
      <c r="C1537"/>
      <c r="D1537"/>
      <c r="E1537"/>
      <c r="F1537"/>
      <c r="G1537"/>
      <c r="H1537"/>
    </row>
    <row r="1538" spans="2:8" x14ac:dyDescent="0.2">
      <c r="B1538"/>
      <c r="C1538"/>
      <c r="D1538"/>
      <c r="E1538"/>
      <c r="F1538"/>
      <c r="G1538"/>
      <c r="H1538"/>
    </row>
    <row r="1539" spans="2:8" x14ac:dyDescent="0.2">
      <c r="B1539"/>
      <c r="C1539"/>
      <c r="D1539"/>
      <c r="E1539"/>
      <c r="F1539"/>
      <c r="G1539"/>
      <c r="H1539"/>
    </row>
    <row r="1540" spans="2:8" x14ac:dyDescent="0.2">
      <c r="B1540"/>
      <c r="C1540"/>
      <c r="D1540"/>
      <c r="E1540"/>
      <c r="F1540"/>
      <c r="G1540"/>
      <c r="H1540"/>
    </row>
    <row r="1541" spans="2:8" x14ac:dyDescent="0.2">
      <c r="B1541"/>
      <c r="C1541"/>
      <c r="D1541"/>
      <c r="E1541"/>
      <c r="F1541"/>
      <c r="G1541"/>
      <c r="H1541"/>
    </row>
    <row r="1542" spans="2:8" x14ac:dyDescent="0.2">
      <c r="B1542"/>
      <c r="C1542"/>
      <c r="D1542"/>
      <c r="E1542"/>
      <c r="F1542"/>
      <c r="G1542"/>
      <c r="H1542"/>
    </row>
    <row r="1543" spans="2:8" x14ac:dyDescent="0.2">
      <c r="B1543"/>
      <c r="C1543"/>
      <c r="D1543"/>
      <c r="E1543"/>
      <c r="F1543"/>
      <c r="G1543"/>
      <c r="H1543"/>
    </row>
    <row r="1544" spans="2:8" x14ac:dyDescent="0.2">
      <c r="B1544"/>
      <c r="C1544"/>
      <c r="D1544"/>
      <c r="E1544"/>
      <c r="F1544"/>
      <c r="G1544"/>
      <c r="H1544"/>
    </row>
    <row r="1545" spans="2:8" x14ac:dyDescent="0.2">
      <c r="B1545"/>
      <c r="C1545"/>
      <c r="D1545"/>
      <c r="E1545"/>
      <c r="F1545"/>
      <c r="G1545"/>
      <c r="H1545"/>
    </row>
    <row r="1546" spans="2:8" x14ac:dyDescent="0.2">
      <c r="B1546"/>
      <c r="C1546"/>
      <c r="D1546"/>
      <c r="E1546"/>
      <c r="F1546"/>
      <c r="G1546"/>
      <c r="H1546"/>
    </row>
    <row r="1547" spans="2:8" x14ac:dyDescent="0.2">
      <c r="B1547"/>
      <c r="C1547"/>
      <c r="D1547"/>
      <c r="E1547"/>
      <c r="F1547"/>
      <c r="G1547"/>
      <c r="H1547"/>
    </row>
    <row r="1548" spans="2:8" x14ac:dyDescent="0.2">
      <c r="B1548"/>
      <c r="C1548"/>
      <c r="D1548"/>
      <c r="E1548"/>
      <c r="F1548"/>
      <c r="G1548"/>
      <c r="H1548"/>
    </row>
    <row r="1549" spans="2:8" x14ac:dyDescent="0.2">
      <c r="B1549"/>
      <c r="C1549"/>
      <c r="D1549"/>
      <c r="E1549"/>
      <c r="F1549"/>
      <c r="G1549"/>
      <c r="H1549"/>
    </row>
    <row r="1550" spans="2:8" x14ac:dyDescent="0.2">
      <c r="B1550"/>
      <c r="C1550"/>
      <c r="D1550"/>
      <c r="E1550"/>
      <c r="F1550"/>
      <c r="G1550"/>
      <c r="H1550"/>
    </row>
    <row r="1551" spans="2:8" x14ac:dyDescent="0.2">
      <c r="B1551"/>
      <c r="C1551"/>
      <c r="D1551"/>
      <c r="E1551"/>
      <c r="F1551"/>
      <c r="G1551"/>
      <c r="H1551"/>
    </row>
    <row r="1552" spans="2:8" x14ac:dyDescent="0.2">
      <c r="B1552"/>
      <c r="C1552"/>
      <c r="D1552"/>
      <c r="E1552"/>
      <c r="F1552"/>
      <c r="G1552"/>
      <c r="H1552"/>
    </row>
    <row r="1553" spans="2:8" x14ac:dyDescent="0.2">
      <c r="B1553"/>
      <c r="C1553"/>
      <c r="D1553"/>
      <c r="E1553"/>
      <c r="F1553"/>
      <c r="G1553"/>
      <c r="H1553"/>
    </row>
    <row r="1554" spans="2:8" x14ac:dyDescent="0.2">
      <c r="B1554"/>
      <c r="C1554"/>
      <c r="D1554"/>
      <c r="E1554"/>
      <c r="F1554"/>
      <c r="G1554"/>
      <c r="H1554"/>
    </row>
    <row r="1555" spans="2:8" x14ac:dyDescent="0.2">
      <c r="B1555"/>
      <c r="C1555"/>
      <c r="D1555"/>
      <c r="E1555"/>
      <c r="F1555"/>
      <c r="G1555"/>
      <c r="H1555"/>
    </row>
    <row r="1556" spans="2:8" x14ac:dyDescent="0.2">
      <c r="B1556"/>
      <c r="C1556"/>
      <c r="D1556"/>
      <c r="E1556"/>
      <c r="F1556"/>
      <c r="G1556"/>
      <c r="H1556"/>
    </row>
    <row r="1557" spans="2:8" x14ac:dyDescent="0.2">
      <c r="B1557"/>
      <c r="C1557"/>
      <c r="D1557"/>
      <c r="E1557"/>
      <c r="F1557"/>
      <c r="G1557"/>
      <c r="H1557"/>
    </row>
    <row r="1558" spans="2:8" x14ac:dyDescent="0.2">
      <c r="B1558"/>
      <c r="C1558"/>
      <c r="D1558"/>
      <c r="E1558"/>
      <c r="F1558"/>
      <c r="G1558"/>
      <c r="H1558"/>
    </row>
    <row r="1559" spans="2:8" x14ac:dyDescent="0.2">
      <c r="B1559"/>
      <c r="C1559"/>
      <c r="D1559"/>
      <c r="E1559"/>
      <c r="F1559"/>
      <c r="G1559"/>
      <c r="H1559"/>
    </row>
    <row r="1560" spans="2:8" x14ac:dyDescent="0.2">
      <c r="B1560"/>
      <c r="C1560"/>
      <c r="D1560"/>
      <c r="E1560"/>
      <c r="F1560"/>
      <c r="G1560"/>
      <c r="H1560"/>
    </row>
    <row r="1561" spans="2:8" x14ac:dyDescent="0.2">
      <c r="B1561"/>
      <c r="C1561"/>
      <c r="D1561"/>
      <c r="E1561"/>
      <c r="F1561"/>
      <c r="G1561"/>
      <c r="H1561"/>
    </row>
    <row r="1562" spans="2:8" x14ac:dyDescent="0.2">
      <c r="B1562"/>
      <c r="C1562"/>
      <c r="D1562"/>
      <c r="E1562"/>
      <c r="F1562"/>
      <c r="G1562"/>
      <c r="H1562"/>
    </row>
    <row r="1563" spans="2:8" x14ac:dyDescent="0.2">
      <c r="B1563"/>
      <c r="C1563"/>
      <c r="D1563"/>
      <c r="E1563"/>
      <c r="F1563"/>
      <c r="G1563"/>
      <c r="H1563"/>
    </row>
    <row r="1564" spans="2:8" x14ac:dyDescent="0.2">
      <c r="B1564"/>
      <c r="C1564"/>
      <c r="D1564"/>
      <c r="E1564"/>
      <c r="F1564"/>
      <c r="G1564"/>
      <c r="H1564"/>
    </row>
    <row r="1565" spans="2:8" x14ac:dyDescent="0.2">
      <c r="B1565"/>
      <c r="C1565"/>
      <c r="D1565"/>
      <c r="E1565"/>
      <c r="F1565"/>
      <c r="G1565"/>
      <c r="H1565"/>
    </row>
    <row r="1566" spans="2:8" x14ac:dyDescent="0.2">
      <c r="B1566"/>
      <c r="C1566"/>
      <c r="D1566"/>
      <c r="E1566"/>
      <c r="F1566"/>
      <c r="G1566"/>
      <c r="H1566"/>
    </row>
    <row r="1567" spans="2:8" x14ac:dyDescent="0.2">
      <c r="B1567"/>
      <c r="C1567"/>
      <c r="D1567"/>
      <c r="E1567"/>
      <c r="F1567"/>
      <c r="G1567"/>
      <c r="H1567"/>
    </row>
    <row r="1568" spans="2:8" x14ac:dyDescent="0.2">
      <c r="B1568"/>
      <c r="C1568"/>
      <c r="D1568"/>
      <c r="E1568"/>
      <c r="F1568"/>
      <c r="G1568"/>
      <c r="H1568"/>
    </row>
    <row r="1569" spans="2:8" x14ac:dyDescent="0.2">
      <c r="B1569"/>
      <c r="C1569"/>
      <c r="D1569"/>
      <c r="E1569"/>
      <c r="F1569"/>
      <c r="G1569"/>
      <c r="H1569"/>
    </row>
    <row r="1570" spans="2:8" x14ac:dyDescent="0.2">
      <c r="B1570"/>
      <c r="C1570"/>
      <c r="D1570"/>
      <c r="E1570"/>
      <c r="F1570"/>
      <c r="G1570"/>
      <c r="H1570"/>
    </row>
    <row r="1571" spans="2:8" x14ac:dyDescent="0.2">
      <c r="B1571"/>
      <c r="C1571"/>
      <c r="D1571"/>
      <c r="E1571"/>
      <c r="F1571"/>
      <c r="G1571"/>
      <c r="H1571"/>
    </row>
    <row r="1572" spans="2:8" x14ac:dyDescent="0.2">
      <c r="B1572"/>
      <c r="C1572"/>
      <c r="D1572"/>
      <c r="E1572"/>
      <c r="F1572"/>
      <c r="G1572"/>
      <c r="H1572"/>
    </row>
    <row r="1573" spans="2:8" x14ac:dyDescent="0.2">
      <c r="B1573"/>
      <c r="C1573"/>
      <c r="D1573"/>
      <c r="E1573"/>
      <c r="F1573"/>
      <c r="G1573"/>
      <c r="H1573"/>
    </row>
    <row r="1574" spans="2:8" x14ac:dyDescent="0.2">
      <c r="B1574"/>
      <c r="C1574"/>
      <c r="D1574"/>
      <c r="E1574"/>
      <c r="F1574"/>
      <c r="G1574"/>
      <c r="H1574"/>
    </row>
    <row r="1575" spans="2:8" x14ac:dyDescent="0.2">
      <c r="B1575"/>
      <c r="C1575"/>
      <c r="D1575"/>
      <c r="E1575"/>
      <c r="F1575"/>
      <c r="G1575"/>
      <c r="H1575"/>
    </row>
    <row r="1576" spans="2:8" x14ac:dyDescent="0.2">
      <c r="B1576"/>
      <c r="C1576"/>
      <c r="D1576"/>
      <c r="E1576"/>
      <c r="F1576"/>
      <c r="G1576"/>
      <c r="H1576"/>
    </row>
    <row r="1577" spans="2:8" x14ac:dyDescent="0.2">
      <c r="B1577"/>
      <c r="C1577"/>
      <c r="D1577"/>
      <c r="E1577"/>
      <c r="F1577"/>
      <c r="G1577"/>
      <c r="H1577"/>
    </row>
    <row r="1578" spans="2:8" x14ac:dyDescent="0.2">
      <c r="B1578"/>
      <c r="C1578"/>
      <c r="D1578"/>
      <c r="E1578"/>
      <c r="F1578"/>
      <c r="G1578"/>
      <c r="H1578"/>
    </row>
    <row r="1579" spans="2:8" x14ac:dyDescent="0.2">
      <c r="B1579"/>
      <c r="C1579"/>
      <c r="D1579"/>
      <c r="E1579"/>
      <c r="F1579"/>
      <c r="G1579"/>
      <c r="H1579"/>
    </row>
    <row r="1580" spans="2:8" x14ac:dyDescent="0.2">
      <c r="B1580"/>
      <c r="C1580"/>
      <c r="D1580"/>
      <c r="E1580"/>
      <c r="F1580"/>
      <c r="G1580"/>
      <c r="H1580"/>
    </row>
    <row r="1581" spans="2:8" x14ac:dyDescent="0.2">
      <c r="B1581"/>
      <c r="C1581"/>
      <c r="D1581"/>
      <c r="E1581"/>
      <c r="F1581"/>
      <c r="G1581"/>
      <c r="H1581"/>
    </row>
    <row r="1582" spans="2:8" x14ac:dyDescent="0.2">
      <c r="B1582"/>
      <c r="C1582"/>
      <c r="D1582"/>
      <c r="E1582"/>
      <c r="F1582"/>
      <c r="G1582"/>
      <c r="H1582"/>
    </row>
    <row r="1583" spans="2:8" x14ac:dyDescent="0.2">
      <c r="B1583"/>
      <c r="C1583"/>
      <c r="D1583"/>
      <c r="E1583"/>
      <c r="F1583"/>
      <c r="G1583"/>
      <c r="H1583"/>
    </row>
    <row r="1584" spans="2:8" x14ac:dyDescent="0.2">
      <c r="B1584"/>
      <c r="C1584"/>
      <c r="D1584"/>
      <c r="E1584"/>
      <c r="F1584"/>
      <c r="G1584"/>
      <c r="H1584"/>
    </row>
    <row r="1585" spans="2:8" x14ac:dyDescent="0.2">
      <c r="B1585"/>
      <c r="C1585"/>
      <c r="D1585"/>
      <c r="E1585"/>
      <c r="F1585"/>
      <c r="G1585"/>
      <c r="H1585"/>
    </row>
    <row r="1586" spans="2:8" x14ac:dyDescent="0.2">
      <c r="B1586"/>
      <c r="C1586"/>
      <c r="D1586"/>
      <c r="E1586"/>
      <c r="F1586"/>
      <c r="G1586"/>
      <c r="H1586"/>
    </row>
    <row r="1587" spans="2:8" x14ac:dyDescent="0.2">
      <c r="B1587"/>
      <c r="C1587"/>
      <c r="D1587"/>
      <c r="E1587"/>
      <c r="F1587"/>
      <c r="G1587"/>
      <c r="H1587"/>
    </row>
    <row r="1588" spans="2:8" x14ac:dyDescent="0.2">
      <c r="B1588"/>
      <c r="C1588"/>
      <c r="D1588"/>
      <c r="E1588"/>
      <c r="F1588"/>
      <c r="G1588"/>
      <c r="H1588"/>
    </row>
    <row r="1589" spans="2:8" x14ac:dyDescent="0.2">
      <c r="B1589"/>
      <c r="C1589"/>
      <c r="D1589"/>
      <c r="E1589"/>
      <c r="F1589"/>
      <c r="G1589"/>
      <c r="H1589"/>
    </row>
    <row r="1590" spans="2:8" x14ac:dyDescent="0.2">
      <c r="B1590"/>
      <c r="C1590"/>
      <c r="D1590"/>
      <c r="E1590"/>
      <c r="F1590"/>
      <c r="G1590"/>
      <c r="H1590"/>
    </row>
    <row r="1591" spans="2:8" x14ac:dyDescent="0.2">
      <c r="B1591"/>
      <c r="C1591"/>
      <c r="D1591"/>
      <c r="E1591"/>
      <c r="F1591"/>
      <c r="G1591"/>
      <c r="H1591"/>
    </row>
    <row r="1592" spans="2:8" x14ac:dyDescent="0.2">
      <c r="B1592"/>
      <c r="C1592"/>
      <c r="D1592"/>
      <c r="E1592"/>
      <c r="F1592"/>
      <c r="G1592"/>
      <c r="H1592"/>
    </row>
    <row r="1593" spans="2:8" x14ac:dyDescent="0.2">
      <c r="B1593"/>
      <c r="C1593"/>
      <c r="D1593"/>
      <c r="E1593"/>
      <c r="F1593"/>
      <c r="G1593"/>
      <c r="H1593"/>
    </row>
    <row r="1594" spans="2:8" x14ac:dyDescent="0.2">
      <c r="B1594"/>
      <c r="C1594"/>
      <c r="D1594"/>
      <c r="E1594"/>
      <c r="F1594"/>
      <c r="G1594"/>
      <c r="H1594"/>
    </row>
    <row r="1595" spans="2:8" x14ac:dyDescent="0.2">
      <c r="B1595"/>
      <c r="C1595"/>
      <c r="D1595"/>
      <c r="E1595"/>
      <c r="F1595"/>
      <c r="G1595"/>
      <c r="H1595"/>
    </row>
    <row r="1596" spans="2:8" x14ac:dyDescent="0.2">
      <c r="B1596"/>
      <c r="C1596"/>
      <c r="D1596"/>
      <c r="E1596"/>
      <c r="F1596"/>
      <c r="G1596"/>
      <c r="H1596"/>
    </row>
    <row r="1597" spans="2:8" x14ac:dyDescent="0.2">
      <c r="B1597"/>
      <c r="C1597"/>
      <c r="D1597"/>
      <c r="E1597"/>
      <c r="F1597"/>
      <c r="G1597"/>
      <c r="H1597"/>
    </row>
    <row r="1598" spans="2:8" x14ac:dyDescent="0.2">
      <c r="B1598"/>
      <c r="C1598"/>
      <c r="D1598"/>
      <c r="E1598"/>
      <c r="F1598"/>
      <c r="G1598"/>
      <c r="H1598"/>
    </row>
    <row r="1599" spans="2:8" x14ac:dyDescent="0.2">
      <c r="B1599"/>
      <c r="C1599"/>
      <c r="D1599"/>
      <c r="E1599"/>
      <c r="F1599"/>
      <c r="G1599"/>
      <c r="H1599"/>
    </row>
    <row r="1600" spans="2:8" x14ac:dyDescent="0.2">
      <c r="B1600"/>
      <c r="C1600"/>
      <c r="D1600"/>
      <c r="E1600"/>
      <c r="F1600"/>
      <c r="G1600"/>
      <c r="H1600"/>
    </row>
    <row r="1601" spans="2:8" x14ac:dyDescent="0.2">
      <c r="B1601"/>
      <c r="C1601"/>
      <c r="D1601"/>
      <c r="E1601"/>
      <c r="F1601"/>
      <c r="G1601"/>
      <c r="H1601"/>
    </row>
    <row r="1602" spans="2:8" x14ac:dyDescent="0.2">
      <c r="B1602"/>
      <c r="C1602"/>
      <c r="D1602"/>
      <c r="E1602"/>
      <c r="F1602"/>
      <c r="G1602"/>
      <c r="H1602"/>
    </row>
    <row r="1603" spans="2:8" x14ac:dyDescent="0.2">
      <c r="B1603"/>
      <c r="C1603"/>
      <c r="D1603"/>
      <c r="E1603"/>
      <c r="F1603"/>
      <c r="G1603"/>
      <c r="H1603"/>
    </row>
    <row r="1604" spans="2:8" x14ac:dyDescent="0.2">
      <c r="B1604"/>
      <c r="C1604"/>
      <c r="D1604"/>
      <c r="E1604"/>
      <c r="F1604"/>
      <c r="G1604"/>
      <c r="H1604"/>
    </row>
    <row r="1605" spans="2:8" x14ac:dyDescent="0.2">
      <c r="B1605"/>
      <c r="C1605"/>
      <c r="D1605"/>
      <c r="E1605"/>
      <c r="F1605"/>
      <c r="G1605"/>
      <c r="H1605"/>
    </row>
    <row r="1606" spans="2:8" x14ac:dyDescent="0.2">
      <c r="B1606"/>
      <c r="C1606"/>
      <c r="D1606"/>
      <c r="E1606"/>
      <c r="F1606"/>
      <c r="G1606"/>
      <c r="H1606"/>
    </row>
    <row r="1607" spans="2:8" x14ac:dyDescent="0.2">
      <c r="B1607"/>
      <c r="C1607"/>
      <c r="D1607"/>
      <c r="E1607"/>
      <c r="F1607"/>
      <c r="G1607"/>
      <c r="H1607"/>
    </row>
    <row r="1608" spans="2:8" x14ac:dyDescent="0.2">
      <c r="B1608"/>
      <c r="C1608"/>
      <c r="D1608"/>
      <c r="E1608"/>
      <c r="F1608"/>
      <c r="G1608"/>
      <c r="H1608"/>
    </row>
    <row r="1609" spans="2:8" x14ac:dyDescent="0.2">
      <c r="B1609"/>
      <c r="C1609"/>
      <c r="D1609"/>
      <c r="E1609"/>
      <c r="F1609"/>
      <c r="G1609"/>
      <c r="H1609"/>
    </row>
    <row r="1610" spans="2:8" x14ac:dyDescent="0.2">
      <c r="B1610"/>
      <c r="C1610"/>
      <c r="D1610"/>
      <c r="E1610"/>
      <c r="F1610"/>
      <c r="G1610"/>
      <c r="H1610"/>
    </row>
    <row r="1611" spans="2:8" x14ac:dyDescent="0.2">
      <c r="B1611"/>
      <c r="C1611"/>
      <c r="D1611"/>
      <c r="E1611"/>
      <c r="F1611"/>
      <c r="G1611"/>
      <c r="H1611"/>
    </row>
    <row r="1612" spans="2:8" x14ac:dyDescent="0.2">
      <c r="B1612"/>
      <c r="C1612"/>
      <c r="D1612"/>
      <c r="E1612"/>
      <c r="F1612"/>
      <c r="G1612"/>
      <c r="H1612"/>
    </row>
    <row r="1613" spans="2:8" x14ac:dyDescent="0.2">
      <c r="B1613"/>
      <c r="C1613"/>
      <c r="D1613"/>
      <c r="E1613"/>
      <c r="F1613"/>
      <c r="G1613"/>
      <c r="H1613"/>
    </row>
    <row r="1614" spans="2:8" x14ac:dyDescent="0.2">
      <c r="B1614"/>
      <c r="C1614"/>
      <c r="D1614"/>
      <c r="E1614"/>
      <c r="F1614"/>
      <c r="G1614"/>
      <c r="H1614"/>
    </row>
    <row r="1615" spans="2:8" x14ac:dyDescent="0.2">
      <c r="B1615"/>
      <c r="C1615"/>
      <c r="D1615"/>
      <c r="E1615"/>
      <c r="F1615"/>
      <c r="G1615"/>
      <c r="H1615"/>
    </row>
    <row r="1616" spans="2:8" x14ac:dyDescent="0.2">
      <c r="B1616"/>
      <c r="C1616"/>
      <c r="D1616"/>
      <c r="E1616"/>
      <c r="F1616"/>
      <c r="G1616"/>
      <c r="H1616"/>
    </row>
    <row r="1617" spans="2:8" x14ac:dyDescent="0.2">
      <c r="B1617"/>
      <c r="C1617"/>
      <c r="D1617"/>
      <c r="E1617"/>
      <c r="F1617"/>
      <c r="G1617"/>
      <c r="H1617"/>
    </row>
    <row r="1618" spans="2:8" x14ac:dyDescent="0.2">
      <c r="B1618"/>
      <c r="C1618"/>
      <c r="D1618"/>
      <c r="E1618"/>
      <c r="F1618"/>
      <c r="G1618"/>
      <c r="H1618"/>
    </row>
    <row r="1619" spans="2:8" x14ac:dyDescent="0.2">
      <c r="B1619"/>
      <c r="C1619"/>
      <c r="D1619"/>
      <c r="E1619"/>
      <c r="F1619"/>
      <c r="G1619"/>
      <c r="H1619"/>
    </row>
    <row r="1620" spans="2:8" x14ac:dyDescent="0.2">
      <c r="B1620"/>
      <c r="C1620"/>
      <c r="D1620"/>
      <c r="E1620"/>
      <c r="F1620"/>
      <c r="G1620"/>
      <c r="H1620"/>
    </row>
    <row r="1621" spans="2:8" x14ac:dyDescent="0.2">
      <c r="B1621"/>
      <c r="C1621"/>
      <c r="D1621"/>
      <c r="E1621"/>
      <c r="F1621"/>
      <c r="G1621"/>
      <c r="H1621"/>
    </row>
    <row r="1622" spans="2:8" x14ac:dyDescent="0.2">
      <c r="B1622"/>
      <c r="C1622"/>
      <c r="D1622"/>
      <c r="E1622"/>
      <c r="F1622"/>
      <c r="G1622"/>
      <c r="H1622"/>
    </row>
    <row r="1623" spans="2:8" x14ac:dyDescent="0.2">
      <c r="B1623"/>
      <c r="C1623"/>
      <c r="D1623"/>
      <c r="E1623"/>
      <c r="F1623"/>
      <c r="G1623"/>
      <c r="H1623"/>
    </row>
    <row r="1624" spans="2:8" x14ac:dyDescent="0.2">
      <c r="B1624"/>
      <c r="C1624"/>
      <c r="D1624"/>
      <c r="E1624"/>
      <c r="F1624"/>
      <c r="G1624"/>
      <c r="H1624"/>
    </row>
    <row r="1625" spans="2:8" x14ac:dyDescent="0.2">
      <c r="B1625"/>
      <c r="C1625"/>
      <c r="D1625"/>
      <c r="E1625"/>
      <c r="F1625"/>
      <c r="G1625"/>
      <c r="H1625"/>
    </row>
    <row r="1626" spans="2:8" x14ac:dyDescent="0.2">
      <c r="B1626"/>
      <c r="C1626"/>
      <c r="D1626"/>
      <c r="E1626"/>
      <c r="F1626"/>
      <c r="G1626"/>
      <c r="H1626"/>
    </row>
    <row r="1627" spans="2:8" x14ac:dyDescent="0.2">
      <c r="B1627"/>
      <c r="C1627"/>
      <c r="D1627"/>
      <c r="E1627"/>
      <c r="F1627"/>
      <c r="G1627"/>
      <c r="H1627"/>
    </row>
    <row r="1628" spans="2:8" x14ac:dyDescent="0.2">
      <c r="B1628"/>
      <c r="C1628"/>
      <c r="D1628"/>
      <c r="E1628"/>
      <c r="F1628"/>
      <c r="G1628"/>
      <c r="H1628"/>
    </row>
    <row r="1629" spans="2:8" x14ac:dyDescent="0.2">
      <c r="B1629"/>
      <c r="C1629"/>
      <c r="D1629"/>
      <c r="E1629"/>
      <c r="F1629"/>
      <c r="G1629"/>
      <c r="H1629"/>
    </row>
    <row r="1630" spans="2:8" x14ac:dyDescent="0.2">
      <c r="B1630"/>
      <c r="C1630"/>
      <c r="D1630"/>
      <c r="E1630"/>
      <c r="F1630"/>
      <c r="G1630"/>
      <c r="H1630"/>
    </row>
    <row r="1631" spans="2:8" x14ac:dyDescent="0.2">
      <c r="B1631"/>
      <c r="C1631"/>
      <c r="D1631"/>
      <c r="E1631"/>
      <c r="F1631"/>
      <c r="G1631"/>
      <c r="H1631"/>
    </row>
    <row r="1632" spans="2:8" x14ac:dyDescent="0.2">
      <c r="B1632"/>
      <c r="C1632"/>
      <c r="D1632"/>
      <c r="E1632"/>
      <c r="F1632"/>
      <c r="G1632"/>
      <c r="H1632"/>
    </row>
    <row r="1633" spans="2:8" x14ac:dyDescent="0.2">
      <c r="B1633"/>
      <c r="C1633"/>
      <c r="D1633"/>
      <c r="E1633"/>
      <c r="F1633"/>
      <c r="G1633"/>
      <c r="H1633"/>
    </row>
    <row r="1634" spans="2:8" x14ac:dyDescent="0.2">
      <c r="B1634"/>
      <c r="C1634"/>
      <c r="D1634"/>
      <c r="E1634"/>
      <c r="F1634"/>
      <c r="G1634"/>
      <c r="H1634"/>
    </row>
    <row r="1635" spans="2:8" x14ac:dyDescent="0.2">
      <c r="B1635"/>
      <c r="C1635"/>
      <c r="D1635"/>
      <c r="E1635"/>
      <c r="F1635"/>
      <c r="G1635"/>
      <c r="H1635"/>
    </row>
    <row r="1636" spans="2:8" x14ac:dyDescent="0.2">
      <c r="B1636"/>
      <c r="C1636"/>
      <c r="D1636"/>
      <c r="E1636"/>
      <c r="F1636"/>
      <c r="G1636"/>
      <c r="H1636"/>
    </row>
    <row r="1637" spans="2:8" x14ac:dyDescent="0.2">
      <c r="B1637"/>
      <c r="C1637"/>
      <c r="D1637"/>
      <c r="E1637"/>
      <c r="F1637"/>
      <c r="G1637"/>
      <c r="H1637"/>
    </row>
    <row r="1638" spans="2:8" x14ac:dyDescent="0.2">
      <c r="B1638"/>
      <c r="C1638"/>
      <c r="D1638"/>
      <c r="E1638"/>
      <c r="F1638"/>
      <c r="G1638"/>
      <c r="H1638"/>
    </row>
    <row r="1639" spans="2:8" x14ac:dyDescent="0.2">
      <c r="B1639"/>
      <c r="C1639"/>
      <c r="D1639"/>
      <c r="E1639"/>
      <c r="F1639"/>
      <c r="G1639"/>
      <c r="H1639"/>
    </row>
    <row r="1640" spans="2:8" x14ac:dyDescent="0.2">
      <c r="B1640"/>
      <c r="C1640"/>
      <c r="D1640"/>
      <c r="E1640"/>
      <c r="F1640"/>
      <c r="G1640"/>
      <c r="H1640"/>
    </row>
    <row r="1641" spans="2:8" x14ac:dyDescent="0.2">
      <c r="B1641"/>
      <c r="C1641"/>
      <c r="D1641"/>
      <c r="E1641"/>
      <c r="F1641"/>
      <c r="G1641"/>
      <c r="H1641"/>
    </row>
    <row r="1642" spans="2:8" x14ac:dyDescent="0.2">
      <c r="B1642"/>
      <c r="C1642"/>
      <c r="D1642"/>
      <c r="E1642"/>
      <c r="F1642"/>
      <c r="G1642"/>
      <c r="H1642"/>
    </row>
    <row r="1643" spans="2:8" x14ac:dyDescent="0.2">
      <c r="B1643"/>
      <c r="C1643"/>
      <c r="D1643"/>
      <c r="E1643"/>
      <c r="F1643"/>
      <c r="G1643"/>
      <c r="H1643"/>
    </row>
    <row r="1644" spans="2:8" x14ac:dyDescent="0.2">
      <c r="B1644"/>
      <c r="C1644"/>
      <c r="D1644"/>
      <c r="E1644"/>
      <c r="F1644"/>
      <c r="G1644"/>
      <c r="H1644"/>
    </row>
    <row r="1645" spans="2:8" x14ac:dyDescent="0.2">
      <c r="B1645"/>
      <c r="C1645"/>
      <c r="D1645"/>
      <c r="E1645"/>
      <c r="F1645"/>
      <c r="G1645"/>
      <c r="H1645"/>
    </row>
    <row r="1646" spans="2:8" x14ac:dyDescent="0.2">
      <c r="B1646"/>
      <c r="C1646"/>
      <c r="D1646"/>
      <c r="E1646"/>
      <c r="F1646"/>
      <c r="G1646"/>
      <c r="H1646"/>
    </row>
    <row r="1647" spans="2:8" x14ac:dyDescent="0.2">
      <c r="B1647"/>
      <c r="C1647"/>
      <c r="D1647"/>
      <c r="E1647"/>
      <c r="F1647"/>
      <c r="G1647"/>
      <c r="H1647"/>
    </row>
    <row r="1648" spans="2:8" x14ac:dyDescent="0.2">
      <c r="B1648"/>
      <c r="C1648"/>
      <c r="D1648"/>
      <c r="E1648"/>
      <c r="F1648"/>
      <c r="G1648"/>
      <c r="H1648"/>
    </row>
    <row r="1649" spans="2:8" x14ac:dyDescent="0.2">
      <c r="B1649"/>
      <c r="C1649"/>
      <c r="D1649"/>
      <c r="E1649"/>
      <c r="F1649"/>
      <c r="G1649"/>
      <c r="H1649"/>
    </row>
    <row r="1650" spans="2:8" x14ac:dyDescent="0.2">
      <c r="B1650"/>
      <c r="C1650"/>
      <c r="D1650"/>
      <c r="E1650"/>
      <c r="F1650"/>
      <c r="G1650"/>
      <c r="H1650"/>
    </row>
    <row r="1651" spans="2:8" x14ac:dyDescent="0.2">
      <c r="B1651"/>
      <c r="C1651"/>
      <c r="D1651"/>
      <c r="E1651"/>
      <c r="F1651"/>
      <c r="G1651"/>
      <c r="H1651"/>
    </row>
    <row r="1652" spans="2:8" x14ac:dyDescent="0.2">
      <c r="B1652"/>
      <c r="C1652"/>
      <c r="D1652"/>
      <c r="E1652"/>
      <c r="F1652"/>
      <c r="G1652"/>
      <c r="H1652"/>
    </row>
    <row r="1653" spans="2:8" x14ac:dyDescent="0.2">
      <c r="B1653"/>
      <c r="C1653"/>
      <c r="D1653"/>
      <c r="E1653"/>
      <c r="F1653"/>
      <c r="G1653"/>
      <c r="H1653"/>
    </row>
    <row r="1654" spans="2:8" x14ac:dyDescent="0.2">
      <c r="B1654"/>
      <c r="C1654"/>
      <c r="D1654"/>
      <c r="E1654"/>
      <c r="F1654"/>
      <c r="G1654"/>
      <c r="H1654"/>
    </row>
    <row r="1655" spans="2:8" x14ac:dyDescent="0.2">
      <c r="B1655"/>
      <c r="C1655"/>
      <c r="D1655"/>
      <c r="E1655"/>
      <c r="F1655"/>
      <c r="G1655"/>
      <c r="H1655"/>
    </row>
    <row r="1656" spans="2:8" x14ac:dyDescent="0.2">
      <c r="B1656"/>
      <c r="C1656"/>
      <c r="D1656"/>
      <c r="E1656"/>
      <c r="F1656"/>
      <c r="G1656"/>
      <c r="H1656"/>
    </row>
    <row r="1657" spans="2:8" x14ac:dyDescent="0.2">
      <c r="B1657"/>
      <c r="C1657"/>
      <c r="D1657"/>
      <c r="E1657"/>
      <c r="F1657"/>
      <c r="G1657"/>
      <c r="H1657"/>
    </row>
    <row r="1658" spans="2:8" x14ac:dyDescent="0.2">
      <c r="B1658"/>
      <c r="C1658"/>
      <c r="D1658"/>
      <c r="E1658"/>
      <c r="F1658"/>
      <c r="G1658"/>
      <c r="H1658"/>
    </row>
    <row r="1659" spans="2:8" x14ac:dyDescent="0.2">
      <c r="B1659"/>
      <c r="C1659"/>
      <c r="D1659"/>
      <c r="E1659"/>
      <c r="F1659"/>
      <c r="G1659"/>
      <c r="H1659"/>
    </row>
    <row r="1660" spans="2:8" x14ac:dyDescent="0.2">
      <c r="B1660"/>
      <c r="C1660"/>
      <c r="D1660"/>
      <c r="E1660"/>
      <c r="F1660"/>
      <c r="G1660"/>
      <c r="H1660"/>
    </row>
    <row r="1661" spans="2:8" x14ac:dyDescent="0.2">
      <c r="B1661"/>
      <c r="C1661"/>
      <c r="D1661"/>
      <c r="E1661"/>
      <c r="F1661"/>
      <c r="G1661"/>
      <c r="H1661"/>
    </row>
    <row r="1662" spans="2:8" x14ac:dyDescent="0.2">
      <c r="B1662"/>
      <c r="C1662"/>
      <c r="D1662"/>
      <c r="E1662"/>
      <c r="F1662"/>
      <c r="G1662"/>
      <c r="H1662"/>
    </row>
    <row r="1663" spans="2:8" x14ac:dyDescent="0.2">
      <c r="B1663"/>
      <c r="C1663"/>
      <c r="D1663"/>
      <c r="E1663"/>
      <c r="F1663"/>
      <c r="G1663"/>
      <c r="H1663"/>
    </row>
    <row r="1664" spans="2:8" x14ac:dyDescent="0.2">
      <c r="B1664"/>
      <c r="C1664"/>
      <c r="D1664"/>
      <c r="E1664"/>
      <c r="F1664"/>
      <c r="G1664"/>
      <c r="H1664"/>
    </row>
    <row r="1665" spans="2:8" x14ac:dyDescent="0.2">
      <c r="B1665"/>
      <c r="C1665"/>
      <c r="D1665"/>
      <c r="E1665"/>
      <c r="F1665"/>
      <c r="G1665"/>
      <c r="H1665"/>
    </row>
    <row r="1666" spans="2:8" x14ac:dyDescent="0.2">
      <c r="B1666"/>
      <c r="C1666"/>
      <c r="D1666"/>
      <c r="E1666"/>
      <c r="F1666"/>
      <c r="G1666"/>
      <c r="H1666"/>
    </row>
    <row r="1667" spans="2:8" x14ac:dyDescent="0.2">
      <c r="B1667"/>
      <c r="C1667"/>
      <c r="D1667"/>
      <c r="E1667"/>
      <c r="F1667"/>
      <c r="G1667"/>
      <c r="H1667"/>
    </row>
    <row r="1668" spans="2:8" x14ac:dyDescent="0.2">
      <c r="B1668"/>
      <c r="C1668"/>
      <c r="D1668"/>
      <c r="E1668"/>
      <c r="F1668"/>
      <c r="G1668"/>
      <c r="H1668"/>
    </row>
    <row r="1669" spans="2:8" x14ac:dyDescent="0.2">
      <c r="B1669"/>
      <c r="C1669"/>
      <c r="D1669"/>
      <c r="E1669"/>
      <c r="F1669"/>
      <c r="G1669"/>
      <c r="H1669"/>
    </row>
    <row r="1670" spans="2:8" x14ac:dyDescent="0.2">
      <c r="B1670"/>
      <c r="C1670"/>
      <c r="D1670"/>
      <c r="E1670"/>
      <c r="F1670"/>
      <c r="G1670"/>
      <c r="H1670"/>
    </row>
    <row r="1671" spans="2:8" x14ac:dyDescent="0.2">
      <c r="B1671"/>
      <c r="C1671"/>
      <c r="D1671"/>
      <c r="E1671"/>
      <c r="F1671"/>
      <c r="G1671"/>
      <c r="H1671"/>
    </row>
    <row r="1672" spans="2:8" x14ac:dyDescent="0.2">
      <c r="B1672"/>
      <c r="C1672"/>
      <c r="D1672"/>
      <c r="E1672"/>
      <c r="F1672"/>
      <c r="G1672"/>
      <c r="H1672"/>
    </row>
    <row r="1673" spans="2:8" x14ac:dyDescent="0.2">
      <c r="B1673"/>
      <c r="C1673"/>
      <c r="D1673"/>
      <c r="E1673"/>
      <c r="F1673"/>
      <c r="G1673"/>
      <c r="H1673"/>
    </row>
    <row r="1674" spans="2:8" x14ac:dyDescent="0.2">
      <c r="B1674"/>
      <c r="C1674"/>
      <c r="D1674"/>
      <c r="E1674"/>
      <c r="F1674"/>
      <c r="G1674"/>
      <c r="H1674"/>
    </row>
    <row r="1675" spans="2:8" x14ac:dyDescent="0.2">
      <c r="B1675"/>
      <c r="C1675"/>
      <c r="D1675"/>
      <c r="E1675"/>
      <c r="F1675"/>
      <c r="G1675"/>
      <c r="H1675"/>
    </row>
    <row r="1676" spans="2:8" x14ac:dyDescent="0.2">
      <c r="B1676"/>
      <c r="C1676"/>
      <c r="D1676"/>
      <c r="E1676"/>
      <c r="F1676"/>
      <c r="G1676"/>
      <c r="H1676"/>
    </row>
    <row r="1677" spans="2:8" x14ac:dyDescent="0.2">
      <c r="B1677"/>
      <c r="C1677"/>
      <c r="D1677"/>
      <c r="E1677"/>
      <c r="F1677"/>
      <c r="G1677"/>
      <c r="H1677"/>
    </row>
    <row r="1678" spans="2:8" x14ac:dyDescent="0.2">
      <c r="B1678"/>
      <c r="C1678"/>
      <c r="D1678"/>
      <c r="E1678"/>
      <c r="F1678"/>
      <c r="G1678"/>
      <c r="H1678"/>
    </row>
    <row r="1679" spans="2:8" x14ac:dyDescent="0.2">
      <c r="B1679"/>
      <c r="C1679"/>
      <c r="D1679"/>
      <c r="E1679"/>
      <c r="F1679"/>
      <c r="G1679"/>
      <c r="H1679"/>
    </row>
    <row r="1680" spans="2:8" x14ac:dyDescent="0.2">
      <c r="B1680"/>
      <c r="C1680"/>
      <c r="D1680"/>
      <c r="E1680"/>
      <c r="F1680"/>
      <c r="G1680"/>
      <c r="H1680"/>
    </row>
    <row r="1681" spans="2:8" x14ac:dyDescent="0.2">
      <c r="B1681"/>
      <c r="C1681"/>
      <c r="D1681"/>
      <c r="E1681"/>
      <c r="F1681"/>
      <c r="G1681"/>
      <c r="H1681"/>
    </row>
    <row r="1682" spans="2:8" x14ac:dyDescent="0.2">
      <c r="B1682"/>
      <c r="C1682"/>
      <c r="D1682"/>
      <c r="E1682"/>
      <c r="F1682"/>
      <c r="G1682"/>
      <c r="H1682"/>
    </row>
    <row r="1683" spans="2:8" x14ac:dyDescent="0.2">
      <c r="B1683"/>
      <c r="C1683"/>
      <c r="D1683"/>
      <c r="E1683"/>
      <c r="F1683"/>
      <c r="G1683"/>
      <c r="H1683"/>
    </row>
    <row r="1684" spans="2:8" x14ac:dyDescent="0.2">
      <c r="B1684"/>
      <c r="C1684"/>
      <c r="D1684"/>
      <c r="E1684"/>
      <c r="F1684"/>
      <c r="G1684"/>
      <c r="H1684"/>
    </row>
    <row r="1685" spans="2:8" x14ac:dyDescent="0.2">
      <c r="B1685"/>
      <c r="C1685"/>
      <c r="D1685"/>
      <c r="E1685"/>
      <c r="F1685"/>
      <c r="G1685"/>
      <c r="H1685"/>
    </row>
    <row r="1686" spans="2:8" x14ac:dyDescent="0.2">
      <c r="B1686"/>
      <c r="C1686"/>
      <c r="D1686"/>
      <c r="E1686"/>
      <c r="F1686"/>
      <c r="G1686"/>
      <c r="H1686"/>
    </row>
    <row r="1687" spans="2:8" x14ac:dyDescent="0.2">
      <c r="B1687"/>
      <c r="C1687"/>
      <c r="D1687"/>
      <c r="E1687"/>
      <c r="F1687"/>
      <c r="G1687"/>
      <c r="H1687"/>
    </row>
    <row r="1688" spans="2:8" x14ac:dyDescent="0.2">
      <c r="B1688"/>
      <c r="C1688"/>
      <c r="D1688"/>
      <c r="E1688"/>
      <c r="F1688"/>
      <c r="G1688"/>
      <c r="H1688"/>
    </row>
    <row r="1689" spans="2:8" x14ac:dyDescent="0.2">
      <c r="B1689"/>
      <c r="C1689"/>
      <c r="D1689"/>
      <c r="E1689"/>
      <c r="F1689"/>
      <c r="G1689"/>
      <c r="H1689"/>
    </row>
    <row r="1690" spans="2:8" x14ac:dyDescent="0.2">
      <c r="B1690"/>
      <c r="C1690"/>
      <c r="D1690"/>
      <c r="E1690"/>
      <c r="F1690"/>
      <c r="G1690"/>
      <c r="H1690"/>
    </row>
    <row r="1691" spans="2:8" x14ac:dyDescent="0.2">
      <c r="B1691"/>
      <c r="C1691"/>
      <c r="D1691"/>
      <c r="E1691"/>
      <c r="F1691"/>
      <c r="G1691"/>
      <c r="H1691"/>
    </row>
    <row r="1692" spans="2:8" x14ac:dyDescent="0.2">
      <c r="B1692"/>
      <c r="C1692"/>
      <c r="D1692"/>
      <c r="E1692"/>
      <c r="F1692"/>
      <c r="G1692"/>
      <c r="H1692"/>
    </row>
    <row r="1693" spans="2:8" x14ac:dyDescent="0.2">
      <c r="B1693"/>
      <c r="C1693"/>
      <c r="D1693"/>
      <c r="E1693"/>
      <c r="F1693"/>
      <c r="G1693"/>
      <c r="H1693"/>
    </row>
    <row r="1694" spans="2:8" x14ac:dyDescent="0.2">
      <c r="B1694"/>
      <c r="C1694"/>
      <c r="D1694"/>
      <c r="E1694"/>
      <c r="F1694"/>
      <c r="G1694"/>
      <c r="H1694"/>
    </row>
    <row r="1695" spans="2:8" x14ac:dyDescent="0.2">
      <c r="B1695"/>
      <c r="C1695"/>
      <c r="D1695"/>
      <c r="E1695"/>
      <c r="F1695"/>
      <c r="G1695"/>
      <c r="H1695"/>
    </row>
    <row r="1696" spans="2:8" x14ac:dyDescent="0.2">
      <c r="B1696"/>
      <c r="C1696"/>
      <c r="D1696"/>
      <c r="E1696"/>
      <c r="F1696"/>
      <c r="G1696"/>
      <c r="H1696"/>
    </row>
    <row r="1697" spans="2:8" x14ac:dyDescent="0.2">
      <c r="B1697"/>
      <c r="C1697"/>
      <c r="D1697"/>
      <c r="E1697"/>
      <c r="F1697"/>
      <c r="G1697"/>
      <c r="H1697"/>
    </row>
    <row r="1698" spans="2:8" x14ac:dyDescent="0.2">
      <c r="B1698"/>
      <c r="C1698"/>
      <c r="D1698"/>
      <c r="E1698"/>
      <c r="F1698"/>
      <c r="G1698"/>
      <c r="H1698"/>
    </row>
    <row r="1699" spans="2:8" x14ac:dyDescent="0.2">
      <c r="B1699"/>
      <c r="C1699"/>
      <c r="D1699"/>
      <c r="E1699"/>
      <c r="F1699"/>
      <c r="G1699"/>
      <c r="H1699"/>
    </row>
    <row r="1700" spans="2:8" x14ac:dyDescent="0.2">
      <c r="B1700"/>
      <c r="C1700"/>
      <c r="D1700"/>
      <c r="E1700"/>
      <c r="F1700"/>
      <c r="G1700"/>
      <c r="H1700"/>
    </row>
    <row r="1701" spans="2:8" x14ac:dyDescent="0.2">
      <c r="B1701"/>
      <c r="C1701"/>
      <c r="D1701"/>
      <c r="E1701"/>
      <c r="F1701"/>
      <c r="G1701"/>
      <c r="H1701"/>
    </row>
    <row r="1702" spans="2:8" x14ac:dyDescent="0.2">
      <c r="B1702"/>
      <c r="C1702"/>
      <c r="D1702"/>
      <c r="E1702"/>
      <c r="F1702"/>
      <c r="G1702"/>
      <c r="H1702"/>
    </row>
    <row r="1703" spans="2:8" x14ac:dyDescent="0.2">
      <c r="B1703"/>
      <c r="C1703"/>
      <c r="D1703"/>
      <c r="E1703"/>
      <c r="F1703"/>
      <c r="G1703"/>
      <c r="H1703"/>
    </row>
    <row r="1704" spans="2:8" x14ac:dyDescent="0.2">
      <c r="B1704"/>
      <c r="C1704"/>
      <c r="D1704"/>
      <c r="E1704"/>
      <c r="F1704"/>
      <c r="G1704"/>
      <c r="H1704"/>
    </row>
    <row r="1705" spans="2:8" x14ac:dyDescent="0.2">
      <c r="B1705"/>
      <c r="C1705"/>
      <c r="D1705"/>
      <c r="E1705"/>
      <c r="F1705"/>
      <c r="G1705"/>
      <c r="H1705"/>
    </row>
    <row r="1706" spans="2:8" x14ac:dyDescent="0.2">
      <c r="B1706"/>
      <c r="C1706"/>
      <c r="D1706"/>
      <c r="E1706"/>
      <c r="F1706"/>
      <c r="G1706"/>
      <c r="H1706"/>
    </row>
    <row r="1707" spans="2:8" x14ac:dyDescent="0.2">
      <c r="B1707"/>
      <c r="C1707"/>
      <c r="D1707"/>
      <c r="E1707"/>
      <c r="F1707"/>
      <c r="G1707"/>
      <c r="H1707"/>
    </row>
    <row r="1708" spans="2:8" x14ac:dyDescent="0.2">
      <c r="B1708"/>
      <c r="C1708"/>
      <c r="D1708"/>
      <c r="E1708"/>
      <c r="F1708"/>
      <c r="G1708"/>
      <c r="H1708"/>
    </row>
    <row r="1709" spans="2:8" x14ac:dyDescent="0.2">
      <c r="B1709"/>
      <c r="C1709"/>
      <c r="D1709"/>
      <c r="E1709"/>
      <c r="F1709"/>
      <c r="G1709"/>
      <c r="H1709"/>
    </row>
    <row r="1710" spans="2:8" x14ac:dyDescent="0.2">
      <c r="B1710"/>
      <c r="C1710"/>
      <c r="D1710"/>
      <c r="E1710"/>
      <c r="F1710"/>
      <c r="G1710"/>
      <c r="H1710"/>
    </row>
    <row r="1711" spans="2:8" x14ac:dyDescent="0.2">
      <c r="B1711"/>
      <c r="C1711"/>
      <c r="D1711"/>
      <c r="E1711"/>
      <c r="F1711"/>
      <c r="G1711"/>
      <c r="H1711"/>
    </row>
    <row r="1712" spans="2:8" x14ac:dyDescent="0.2">
      <c r="B1712"/>
      <c r="C1712"/>
      <c r="D1712"/>
      <c r="E1712"/>
      <c r="F1712"/>
      <c r="G1712"/>
      <c r="H1712"/>
    </row>
    <row r="1713" spans="2:8" x14ac:dyDescent="0.2">
      <c r="B1713"/>
      <c r="C1713"/>
      <c r="D1713"/>
      <c r="E1713"/>
      <c r="F1713"/>
      <c r="G1713"/>
      <c r="H1713"/>
    </row>
    <row r="1714" spans="2:8" x14ac:dyDescent="0.2">
      <c r="B1714"/>
      <c r="C1714"/>
      <c r="D1714"/>
      <c r="E1714"/>
      <c r="F1714"/>
      <c r="G1714"/>
      <c r="H1714"/>
    </row>
    <row r="1715" spans="2:8" x14ac:dyDescent="0.2">
      <c r="B1715"/>
      <c r="C1715"/>
      <c r="D1715"/>
      <c r="E1715"/>
      <c r="F1715"/>
      <c r="G1715"/>
      <c r="H1715"/>
    </row>
    <row r="1716" spans="2:8" x14ac:dyDescent="0.2">
      <c r="B1716"/>
      <c r="C1716"/>
      <c r="D1716"/>
      <c r="E1716"/>
      <c r="F1716"/>
      <c r="G1716"/>
      <c r="H1716"/>
    </row>
    <row r="1717" spans="2:8" x14ac:dyDescent="0.2">
      <c r="B1717"/>
      <c r="C1717"/>
      <c r="D1717"/>
      <c r="E1717"/>
      <c r="F1717"/>
      <c r="G1717"/>
      <c r="H1717"/>
    </row>
    <row r="1718" spans="2:8" x14ac:dyDescent="0.2">
      <c r="B1718"/>
      <c r="C1718"/>
      <c r="D1718"/>
      <c r="E1718"/>
      <c r="F1718"/>
      <c r="G1718"/>
      <c r="H1718"/>
    </row>
    <row r="1719" spans="2:8" x14ac:dyDescent="0.2">
      <c r="B1719"/>
      <c r="C1719"/>
      <c r="D1719"/>
      <c r="E1719"/>
      <c r="F1719"/>
      <c r="G1719"/>
      <c r="H1719"/>
    </row>
    <row r="1720" spans="2:8" x14ac:dyDescent="0.2">
      <c r="B1720"/>
      <c r="C1720"/>
      <c r="D1720"/>
      <c r="E1720"/>
      <c r="F1720"/>
      <c r="G1720"/>
      <c r="H1720"/>
    </row>
    <row r="1721" spans="2:8" x14ac:dyDescent="0.2">
      <c r="B1721"/>
      <c r="C1721"/>
      <c r="D1721"/>
      <c r="E1721"/>
      <c r="F1721"/>
      <c r="G1721"/>
      <c r="H1721"/>
    </row>
    <row r="1722" spans="2:8" x14ac:dyDescent="0.2">
      <c r="B1722"/>
      <c r="C1722"/>
      <c r="D1722"/>
      <c r="E1722"/>
      <c r="F1722"/>
      <c r="G1722"/>
      <c r="H1722"/>
    </row>
    <row r="1723" spans="2:8" x14ac:dyDescent="0.2">
      <c r="B1723"/>
      <c r="C1723"/>
      <c r="D1723"/>
      <c r="E1723"/>
      <c r="F1723"/>
      <c r="G1723"/>
      <c r="H1723"/>
    </row>
    <row r="1724" spans="2:8" x14ac:dyDescent="0.2">
      <c r="B1724"/>
      <c r="C1724"/>
      <c r="D1724"/>
      <c r="E1724"/>
      <c r="F1724"/>
      <c r="G1724"/>
      <c r="H1724"/>
    </row>
    <row r="1725" spans="2:8" x14ac:dyDescent="0.2">
      <c r="B1725"/>
      <c r="C1725"/>
      <c r="D1725"/>
      <c r="E1725"/>
      <c r="F1725"/>
      <c r="G1725"/>
      <c r="H1725"/>
    </row>
    <row r="1726" spans="2:8" x14ac:dyDescent="0.2">
      <c r="B1726"/>
      <c r="C1726"/>
      <c r="D1726"/>
      <c r="E1726"/>
      <c r="F1726"/>
      <c r="G1726"/>
      <c r="H1726"/>
    </row>
    <row r="1727" spans="2:8" x14ac:dyDescent="0.2">
      <c r="B1727"/>
      <c r="C1727"/>
      <c r="D1727"/>
      <c r="E1727"/>
      <c r="F1727"/>
      <c r="G1727"/>
      <c r="H1727"/>
    </row>
    <row r="1728" spans="2:8" x14ac:dyDescent="0.2">
      <c r="B1728"/>
      <c r="C1728"/>
      <c r="D1728"/>
      <c r="E1728"/>
      <c r="F1728"/>
      <c r="G1728"/>
      <c r="H1728"/>
    </row>
    <row r="1729" spans="2:8" x14ac:dyDescent="0.2">
      <c r="B1729"/>
      <c r="C1729"/>
      <c r="D1729"/>
      <c r="E1729"/>
      <c r="F1729"/>
      <c r="G1729"/>
      <c r="H1729"/>
    </row>
    <row r="1730" spans="2:8" x14ac:dyDescent="0.2">
      <c r="B1730"/>
      <c r="C1730"/>
      <c r="D1730"/>
      <c r="E1730"/>
      <c r="F1730"/>
      <c r="G1730"/>
      <c r="H1730"/>
    </row>
    <row r="1731" spans="2:8" x14ac:dyDescent="0.2">
      <c r="B1731"/>
      <c r="C1731"/>
      <c r="D1731"/>
      <c r="E1731"/>
      <c r="F1731"/>
      <c r="G1731"/>
      <c r="H1731"/>
    </row>
    <row r="1732" spans="2:8" x14ac:dyDescent="0.2">
      <c r="B1732"/>
      <c r="C1732"/>
      <c r="D1732"/>
      <c r="E1732"/>
      <c r="F1732"/>
      <c r="G1732"/>
      <c r="H1732"/>
    </row>
    <row r="1733" spans="2:8" x14ac:dyDescent="0.2">
      <c r="B1733"/>
      <c r="C1733"/>
      <c r="D1733"/>
      <c r="E1733"/>
      <c r="F1733"/>
      <c r="G1733"/>
      <c r="H1733"/>
    </row>
    <row r="1734" spans="2:8" x14ac:dyDescent="0.2">
      <c r="B1734"/>
      <c r="C1734"/>
      <c r="D1734"/>
      <c r="E1734"/>
      <c r="F1734"/>
      <c r="G1734"/>
      <c r="H1734"/>
    </row>
    <row r="1735" spans="2:8" x14ac:dyDescent="0.2">
      <c r="B1735"/>
      <c r="C1735"/>
      <c r="D1735"/>
      <c r="E1735"/>
      <c r="F1735"/>
      <c r="G1735"/>
      <c r="H1735"/>
    </row>
    <row r="1736" spans="2:8" x14ac:dyDescent="0.2">
      <c r="B1736"/>
      <c r="C1736"/>
      <c r="D1736"/>
      <c r="E1736"/>
      <c r="F1736"/>
      <c r="G1736"/>
      <c r="H1736"/>
    </row>
    <row r="1737" spans="2:8" x14ac:dyDescent="0.2">
      <c r="B1737"/>
      <c r="C1737"/>
      <c r="D1737"/>
      <c r="E1737"/>
      <c r="F1737"/>
      <c r="G1737"/>
      <c r="H1737"/>
    </row>
    <row r="1738" spans="2:8" x14ac:dyDescent="0.2">
      <c r="B1738"/>
      <c r="C1738"/>
      <c r="D1738"/>
      <c r="E1738"/>
      <c r="F1738"/>
      <c r="G1738"/>
      <c r="H1738"/>
    </row>
    <row r="1739" spans="2:8" x14ac:dyDescent="0.2">
      <c r="B1739"/>
      <c r="C1739"/>
      <c r="D1739"/>
      <c r="E1739"/>
      <c r="F1739"/>
      <c r="G1739"/>
      <c r="H1739"/>
    </row>
    <row r="1740" spans="2:8" x14ac:dyDescent="0.2">
      <c r="B1740"/>
      <c r="C1740"/>
      <c r="D1740"/>
      <c r="E1740"/>
      <c r="F1740"/>
      <c r="G1740"/>
      <c r="H1740"/>
    </row>
    <row r="1741" spans="2:8" x14ac:dyDescent="0.2">
      <c r="B1741"/>
      <c r="C1741"/>
      <c r="D1741"/>
      <c r="E1741"/>
      <c r="F1741"/>
      <c r="G1741"/>
      <c r="H1741"/>
    </row>
    <row r="1742" spans="2:8" x14ac:dyDescent="0.2">
      <c r="B1742"/>
      <c r="C1742"/>
      <c r="D1742"/>
      <c r="E1742"/>
      <c r="F1742"/>
      <c r="G1742"/>
      <c r="H1742"/>
    </row>
    <row r="1743" spans="2:8" x14ac:dyDescent="0.2">
      <c r="B1743"/>
      <c r="C1743"/>
      <c r="D1743"/>
      <c r="E1743"/>
      <c r="F1743"/>
      <c r="G1743"/>
      <c r="H1743"/>
    </row>
    <row r="1744" spans="2:8" x14ac:dyDescent="0.2">
      <c r="B1744"/>
      <c r="C1744"/>
      <c r="D1744"/>
      <c r="E1744"/>
      <c r="F1744"/>
      <c r="G1744"/>
      <c r="H1744"/>
    </row>
    <row r="1745" spans="2:8" x14ac:dyDescent="0.2">
      <c r="B1745"/>
      <c r="C1745"/>
      <c r="D1745"/>
      <c r="E1745"/>
      <c r="F1745"/>
      <c r="G1745"/>
      <c r="H1745"/>
    </row>
    <row r="1746" spans="2:8" x14ac:dyDescent="0.2">
      <c r="B1746"/>
      <c r="C1746"/>
      <c r="D1746"/>
      <c r="E1746"/>
      <c r="F1746"/>
      <c r="G1746"/>
      <c r="H1746"/>
    </row>
    <row r="1747" spans="2:8" x14ac:dyDescent="0.2">
      <c r="B1747"/>
      <c r="C1747"/>
      <c r="D1747"/>
      <c r="E1747"/>
      <c r="F1747"/>
      <c r="G1747"/>
      <c r="H1747"/>
    </row>
    <row r="1748" spans="2:8" x14ac:dyDescent="0.2">
      <c r="B1748"/>
      <c r="C1748"/>
      <c r="D1748"/>
      <c r="E1748"/>
      <c r="F1748"/>
      <c r="G1748"/>
      <c r="H1748"/>
    </row>
    <row r="1749" spans="2:8" x14ac:dyDescent="0.2">
      <c r="B1749"/>
      <c r="C1749"/>
      <c r="D1749"/>
      <c r="E1749"/>
      <c r="F1749"/>
      <c r="G1749"/>
      <c r="H1749"/>
    </row>
    <row r="1750" spans="2:8" x14ac:dyDescent="0.2">
      <c r="B1750"/>
      <c r="C1750"/>
      <c r="D1750"/>
      <c r="E1750"/>
      <c r="F1750"/>
      <c r="G1750"/>
      <c r="H1750"/>
    </row>
    <row r="1751" spans="2:8" x14ac:dyDescent="0.2">
      <c r="B1751"/>
      <c r="C1751"/>
      <c r="D1751"/>
      <c r="E1751"/>
      <c r="F1751"/>
      <c r="G1751"/>
      <c r="H1751"/>
    </row>
    <row r="1752" spans="2:8" x14ac:dyDescent="0.2">
      <c r="B1752"/>
      <c r="C1752"/>
      <c r="D1752"/>
      <c r="E1752"/>
      <c r="F1752"/>
      <c r="G1752"/>
      <c r="H1752"/>
    </row>
    <row r="1753" spans="2:8" x14ac:dyDescent="0.2">
      <c r="B1753"/>
      <c r="C1753"/>
      <c r="D1753"/>
      <c r="E1753"/>
      <c r="F1753"/>
      <c r="G1753"/>
      <c r="H1753"/>
    </row>
    <row r="1754" spans="2:8" x14ac:dyDescent="0.2">
      <c r="B1754"/>
      <c r="C1754"/>
      <c r="D1754"/>
      <c r="E1754"/>
      <c r="F1754"/>
      <c r="G1754"/>
      <c r="H1754"/>
    </row>
    <row r="1755" spans="2:8" x14ac:dyDescent="0.2">
      <c r="B1755"/>
      <c r="C1755"/>
      <c r="D1755"/>
      <c r="E1755"/>
      <c r="F1755"/>
      <c r="G1755"/>
      <c r="H1755"/>
    </row>
    <row r="1756" spans="2:8" x14ac:dyDescent="0.2">
      <c r="B1756"/>
      <c r="C1756"/>
      <c r="D1756"/>
      <c r="E1756"/>
      <c r="F1756"/>
      <c r="G1756"/>
      <c r="H1756"/>
    </row>
    <row r="1757" spans="2:8" x14ac:dyDescent="0.2">
      <c r="B1757"/>
      <c r="C1757"/>
      <c r="D1757"/>
      <c r="E1757"/>
      <c r="F1757"/>
      <c r="G1757"/>
      <c r="H1757"/>
    </row>
    <row r="1758" spans="2:8" x14ac:dyDescent="0.2">
      <c r="B1758"/>
      <c r="C1758"/>
      <c r="D1758"/>
      <c r="E1758"/>
      <c r="F1758"/>
      <c r="G1758"/>
      <c r="H1758"/>
    </row>
    <row r="1759" spans="2:8" x14ac:dyDescent="0.2">
      <c r="B1759"/>
      <c r="C1759"/>
      <c r="D1759"/>
      <c r="E1759"/>
      <c r="F1759"/>
      <c r="G1759"/>
      <c r="H1759"/>
    </row>
    <row r="1760" spans="2:8" x14ac:dyDescent="0.2">
      <c r="B1760"/>
      <c r="C1760"/>
      <c r="D1760"/>
      <c r="E1760"/>
      <c r="F1760"/>
      <c r="G1760"/>
      <c r="H1760"/>
    </row>
    <row r="1761" spans="2:8" x14ac:dyDescent="0.2">
      <c r="B1761"/>
      <c r="C1761"/>
      <c r="D1761"/>
      <c r="E1761"/>
      <c r="F1761"/>
      <c r="G1761"/>
      <c r="H1761"/>
    </row>
    <row r="1762" spans="2:8" x14ac:dyDescent="0.2">
      <c r="B1762"/>
      <c r="C1762"/>
      <c r="D1762"/>
      <c r="E1762"/>
      <c r="F1762"/>
      <c r="G1762"/>
      <c r="H1762"/>
    </row>
    <row r="1763" spans="2:8" x14ac:dyDescent="0.2">
      <c r="B1763"/>
      <c r="C1763"/>
      <c r="D1763"/>
      <c r="E1763"/>
      <c r="F1763"/>
      <c r="G1763"/>
      <c r="H1763"/>
    </row>
    <row r="1764" spans="2:8" x14ac:dyDescent="0.2">
      <c r="B1764"/>
      <c r="C1764"/>
      <c r="D1764"/>
      <c r="E1764"/>
      <c r="F1764"/>
      <c r="G1764"/>
      <c r="H1764"/>
    </row>
    <row r="1765" spans="2:8" x14ac:dyDescent="0.2">
      <c r="B1765"/>
      <c r="C1765"/>
      <c r="D1765"/>
      <c r="E1765"/>
      <c r="F1765"/>
      <c r="G1765"/>
      <c r="H1765"/>
    </row>
    <row r="1766" spans="2:8" x14ac:dyDescent="0.2">
      <c r="B1766"/>
      <c r="C1766"/>
      <c r="D1766"/>
      <c r="E1766"/>
      <c r="F1766"/>
      <c r="G1766"/>
      <c r="H1766"/>
    </row>
    <row r="1767" spans="2:8" x14ac:dyDescent="0.2">
      <c r="B1767"/>
      <c r="C1767"/>
      <c r="D1767"/>
      <c r="E1767"/>
      <c r="F1767"/>
      <c r="G1767"/>
      <c r="H1767"/>
    </row>
    <row r="1768" spans="2:8" x14ac:dyDescent="0.2">
      <c r="B1768"/>
      <c r="C1768"/>
      <c r="D1768"/>
      <c r="E1768"/>
      <c r="F1768"/>
      <c r="G1768"/>
      <c r="H1768"/>
    </row>
    <row r="1769" spans="2:8" x14ac:dyDescent="0.2">
      <c r="B1769"/>
      <c r="C1769"/>
      <c r="D1769"/>
      <c r="E1769"/>
      <c r="F1769"/>
      <c r="G1769"/>
      <c r="H1769"/>
    </row>
    <row r="1770" spans="2:8" x14ac:dyDescent="0.2">
      <c r="B1770"/>
      <c r="C1770"/>
      <c r="D1770"/>
      <c r="E1770"/>
      <c r="F1770"/>
      <c r="G1770"/>
      <c r="H1770"/>
    </row>
    <row r="1771" spans="2:8" x14ac:dyDescent="0.2">
      <c r="B1771"/>
      <c r="C1771"/>
      <c r="D1771"/>
      <c r="E1771"/>
      <c r="F1771"/>
      <c r="G1771"/>
      <c r="H1771"/>
    </row>
    <row r="1772" spans="2:8" x14ac:dyDescent="0.2">
      <c r="B1772"/>
      <c r="C1772"/>
      <c r="D1772"/>
      <c r="E1772"/>
      <c r="F1772"/>
      <c r="G1772"/>
      <c r="H1772"/>
    </row>
    <row r="1773" spans="2:8" x14ac:dyDescent="0.2">
      <c r="B1773"/>
      <c r="C1773"/>
      <c r="D1773"/>
      <c r="E1773"/>
      <c r="F1773"/>
      <c r="G1773"/>
      <c r="H1773"/>
    </row>
    <row r="1774" spans="2:8" x14ac:dyDescent="0.2">
      <c r="B1774"/>
      <c r="C1774"/>
      <c r="D1774"/>
      <c r="E1774"/>
      <c r="F1774"/>
      <c r="G1774"/>
      <c r="H1774"/>
    </row>
    <row r="1775" spans="2:8" x14ac:dyDescent="0.2">
      <c r="B1775"/>
      <c r="C1775"/>
      <c r="D1775"/>
      <c r="E1775"/>
      <c r="F1775"/>
      <c r="G1775"/>
      <c r="H1775"/>
    </row>
    <row r="1776" spans="2:8" x14ac:dyDescent="0.2">
      <c r="B1776"/>
      <c r="C1776"/>
      <c r="D1776"/>
      <c r="E1776"/>
      <c r="F1776"/>
      <c r="G1776"/>
      <c r="H1776"/>
    </row>
    <row r="1777" spans="2:8" x14ac:dyDescent="0.2">
      <c r="B1777"/>
      <c r="C1777"/>
      <c r="D1777"/>
      <c r="E1777"/>
      <c r="F1777"/>
      <c r="G1777"/>
      <c r="H1777"/>
    </row>
    <row r="1778" spans="2:8" x14ac:dyDescent="0.2">
      <c r="B1778"/>
      <c r="C1778"/>
      <c r="D1778"/>
      <c r="E1778"/>
      <c r="F1778"/>
      <c r="G1778"/>
      <c r="H1778"/>
    </row>
    <row r="1779" spans="2:8" x14ac:dyDescent="0.2">
      <c r="B1779"/>
      <c r="C1779"/>
      <c r="D1779"/>
      <c r="E1779"/>
      <c r="F1779"/>
      <c r="G1779"/>
      <c r="H1779"/>
    </row>
    <row r="1780" spans="2:8" x14ac:dyDescent="0.2">
      <c r="B1780"/>
      <c r="C1780"/>
      <c r="D1780"/>
      <c r="E1780"/>
      <c r="F1780"/>
      <c r="G1780"/>
      <c r="H1780"/>
    </row>
    <row r="1781" spans="2:8" x14ac:dyDescent="0.2">
      <c r="B1781"/>
      <c r="C1781"/>
      <c r="D1781"/>
      <c r="E1781"/>
      <c r="F1781"/>
      <c r="G1781"/>
      <c r="H1781"/>
    </row>
    <row r="1782" spans="2:8" x14ac:dyDescent="0.2">
      <c r="B1782"/>
      <c r="C1782"/>
      <c r="D1782"/>
      <c r="E1782"/>
      <c r="F1782"/>
      <c r="G1782"/>
      <c r="H1782"/>
    </row>
    <row r="1783" spans="2:8" x14ac:dyDescent="0.2">
      <c r="B1783"/>
      <c r="C1783"/>
      <c r="D1783"/>
      <c r="E1783"/>
      <c r="F1783"/>
      <c r="G1783"/>
      <c r="H1783"/>
    </row>
    <row r="1784" spans="2:8" x14ac:dyDescent="0.2">
      <c r="B1784"/>
      <c r="C1784"/>
      <c r="D1784"/>
      <c r="E1784"/>
      <c r="F1784"/>
      <c r="G1784"/>
      <c r="H1784"/>
    </row>
    <row r="1785" spans="2:8" x14ac:dyDescent="0.2">
      <c r="B1785"/>
      <c r="C1785"/>
      <c r="D1785"/>
      <c r="E1785"/>
      <c r="F1785"/>
      <c r="G1785"/>
      <c r="H1785"/>
    </row>
    <row r="1786" spans="2:8" x14ac:dyDescent="0.2">
      <c r="B1786"/>
      <c r="C1786"/>
      <c r="D1786"/>
      <c r="E1786"/>
      <c r="F1786"/>
      <c r="G1786"/>
      <c r="H1786"/>
    </row>
    <row r="1787" spans="2:8" x14ac:dyDescent="0.2">
      <c r="B1787"/>
      <c r="C1787"/>
      <c r="D1787"/>
      <c r="E1787"/>
      <c r="F1787"/>
      <c r="G1787"/>
      <c r="H1787"/>
    </row>
    <row r="1788" spans="2:8" x14ac:dyDescent="0.2">
      <c r="B1788"/>
      <c r="C1788"/>
      <c r="D1788"/>
      <c r="E1788"/>
      <c r="F1788"/>
      <c r="G1788"/>
      <c r="H1788"/>
    </row>
    <row r="1789" spans="2:8" x14ac:dyDescent="0.2">
      <c r="B1789"/>
      <c r="C1789"/>
      <c r="D1789"/>
      <c r="E1789"/>
      <c r="F1789"/>
      <c r="G1789"/>
      <c r="H1789"/>
    </row>
    <row r="1790" spans="2:8" x14ac:dyDescent="0.2">
      <c r="B1790"/>
      <c r="C1790"/>
      <c r="D1790"/>
      <c r="E1790"/>
      <c r="F1790"/>
      <c r="G1790"/>
      <c r="H1790"/>
    </row>
    <row r="1791" spans="2:8" x14ac:dyDescent="0.2">
      <c r="B1791"/>
      <c r="C1791"/>
      <c r="D1791"/>
      <c r="E1791"/>
      <c r="F1791"/>
      <c r="G1791"/>
      <c r="H1791"/>
    </row>
    <row r="1792" spans="2:8" x14ac:dyDescent="0.2">
      <c r="B1792"/>
      <c r="C1792"/>
      <c r="D1792"/>
      <c r="E1792"/>
      <c r="F1792"/>
      <c r="G1792"/>
      <c r="H1792"/>
    </row>
    <row r="1793" spans="2:8" x14ac:dyDescent="0.2">
      <c r="B1793"/>
      <c r="C1793"/>
      <c r="D1793"/>
      <c r="E1793"/>
      <c r="F1793"/>
      <c r="G1793"/>
      <c r="H1793"/>
    </row>
    <row r="1794" spans="2:8" x14ac:dyDescent="0.2">
      <c r="B1794"/>
      <c r="C1794"/>
      <c r="D1794"/>
      <c r="E1794"/>
      <c r="F1794"/>
      <c r="G1794"/>
      <c r="H1794"/>
    </row>
    <row r="1795" spans="2:8" x14ac:dyDescent="0.2">
      <c r="B1795"/>
      <c r="C1795"/>
      <c r="D1795"/>
      <c r="E1795"/>
      <c r="F1795"/>
      <c r="G1795"/>
      <c r="H1795"/>
    </row>
    <row r="1796" spans="2:8" x14ac:dyDescent="0.2">
      <c r="B1796"/>
      <c r="C1796"/>
      <c r="D1796"/>
      <c r="E1796"/>
      <c r="F1796"/>
      <c r="G1796"/>
      <c r="H1796"/>
    </row>
    <row r="1797" spans="2:8" x14ac:dyDescent="0.2">
      <c r="B1797"/>
      <c r="C1797"/>
      <c r="D1797"/>
      <c r="E1797"/>
      <c r="F1797"/>
      <c r="G1797"/>
      <c r="H1797"/>
    </row>
    <row r="1798" spans="2:8" x14ac:dyDescent="0.2">
      <c r="B1798"/>
      <c r="C1798"/>
      <c r="D1798"/>
      <c r="E1798"/>
      <c r="F1798"/>
      <c r="G1798"/>
      <c r="H1798"/>
    </row>
    <row r="1799" spans="2:8" x14ac:dyDescent="0.2">
      <c r="B1799"/>
      <c r="C1799"/>
      <c r="D1799"/>
      <c r="E1799"/>
      <c r="F1799"/>
      <c r="G1799"/>
      <c r="H1799"/>
    </row>
    <row r="1800" spans="2:8" x14ac:dyDescent="0.2">
      <c r="B1800"/>
      <c r="C1800"/>
      <c r="D1800"/>
      <c r="E1800"/>
      <c r="F1800"/>
      <c r="G1800"/>
      <c r="H1800"/>
    </row>
    <row r="1801" spans="2:8" x14ac:dyDescent="0.2">
      <c r="B1801"/>
      <c r="C1801"/>
      <c r="D1801"/>
      <c r="E1801"/>
      <c r="F1801"/>
      <c r="G1801"/>
      <c r="H1801"/>
    </row>
    <row r="1802" spans="2:8" x14ac:dyDescent="0.2">
      <c r="B1802"/>
      <c r="C1802"/>
      <c r="D1802"/>
      <c r="E1802"/>
      <c r="F1802"/>
      <c r="G1802"/>
      <c r="H1802"/>
    </row>
    <row r="1803" spans="2:8" x14ac:dyDescent="0.2">
      <c r="B1803"/>
      <c r="C1803"/>
      <c r="D1803"/>
      <c r="E1803"/>
      <c r="F1803"/>
      <c r="G1803"/>
      <c r="H1803"/>
    </row>
    <row r="1804" spans="2:8" x14ac:dyDescent="0.2">
      <c r="B1804"/>
      <c r="C1804"/>
      <c r="D1804"/>
      <c r="E1804"/>
      <c r="F1804"/>
      <c r="G1804"/>
      <c r="H1804"/>
    </row>
    <row r="1805" spans="2:8" x14ac:dyDescent="0.2">
      <c r="B1805"/>
      <c r="C1805"/>
      <c r="D1805"/>
      <c r="E1805"/>
      <c r="F1805"/>
      <c r="G1805"/>
      <c r="H1805"/>
    </row>
    <row r="1806" spans="2:8" x14ac:dyDescent="0.2">
      <c r="B1806"/>
      <c r="C1806"/>
      <c r="D1806"/>
      <c r="E1806"/>
      <c r="F1806"/>
      <c r="G1806"/>
      <c r="H1806"/>
    </row>
    <row r="1807" spans="2:8" x14ac:dyDescent="0.2">
      <c r="B1807"/>
      <c r="C1807"/>
      <c r="D1807"/>
      <c r="E1807"/>
      <c r="F1807"/>
      <c r="G1807"/>
      <c r="H1807"/>
    </row>
    <row r="1808" spans="2:8" x14ac:dyDescent="0.2">
      <c r="B1808"/>
      <c r="C1808"/>
      <c r="D1808"/>
      <c r="E1808"/>
      <c r="F1808"/>
      <c r="G1808"/>
      <c r="H1808"/>
    </row>
    <row r="1809" spans="2:8" x14ac:dyDescent="0.2">
      <c r="B1809"/>
      <c r="C1809"/>
      <c r="D1809"/>
      <c r="E1809"/>
      <c r="F1809"/>
      <c r="G1809"/>
      <c r="H1809"/>
    </row>
    <row r="1810" spans="2:8" x14ac:dyDescent="0.2">
      <c r="B1810"/>
      <c r="C1810"/>
      <c r="D1810"/>
      <c r="E1810"/>
      <c r="F1810"/>
      <c r="G1810"/>
      <c r="H1810"/>
    </row>
    <row r="1811" spans="2:8" x14ac:dyDescent="0.2">
      <c r="B1811"/>
      <c r="C1811"/>
      <c r="D1811"/>
      <c r="E1811"/>
      <c r="F1811"/>
      <c r="G1811"/>
      <c r="H1811"/>
    </row>
    <row r="1812" spans="2:8" x14ac:dyDescent="0.2">
      <c r="B1812"/>
      <c r="C1812"/>
      <c r="D1812"/>
      <c r="E1812"/>
      <c r="F1812"/>
      <c r="G1812"/>
      <c r="H1812"/>
    </row>
    <row r="1813" spans="2:8" x14ac:dyDescent="0.2">
      <c r="B1813"/>
      <c r="C1813"/>
      <c r="D1813"/>
      <c r="E1813"/>
      <c r="F1813"/>
      <c r="G1813"/>
      <c r="H1813"/>
    </row>
    <row r="1814" spans="2:8" x14ac:dyDescent="0.2">
      <c r="B1814"/>
      <c r="C1814"/>
      <c r="D1814"/>
      <c r="E1814"/>
      <c r="F1814"/>
      <c r="G1814"/>
      <c r="H1814"/>
    </row>
    <row r="1815" spans="2:8" x14ac:dyDescent="0.2">
      <c r="B1815"/>
      <c r="C1815"/>
      <c r="D1815"/>
      <c r="E1815"/>
      <c r="F1815"/>
      <c r="G1815"/>
      <c r="H1815"/>
    </row>
    <row r="1816" spans="2:8" x14ac:dyDescent="0.2">
      <c r="B1816"/>
      <c r="C1816"/>
      <c r="D1816"/>
      <c r="E1816"/>
      <c r="F1816"/>
      <c r="G1816"/>
      <c r="H1816"/>
    </row>
    <row r="1817" spans="2:8" x14ac:dyDescent="0.2">
      <c r="B1817"/>
      <c r="C1817"/>
      <c r="D1817"/>
      <c r="E1817"/>
      <c r="F1817"/>
      <c r="G1817"/>
      <c r="H1817"/>
    </row>
    <row r="1818" spans="2:8" x14ac:dyDescent="0.2">
      <c r="B1818"/>
      <c r="C1818"/>
      <c r="D1818"/>
      <c r="E1818"/>
      <c r="F1818"/>
      <c r="G1818"/>
      <c r="H1818"/>
    </row>
    <row r="1819" spans="2:8" x14ac:dyDescent="0.2">
      <c r="B1819"/>
      <c r="C1819"/>
      <c r="D1819"/>
      <c r="E1819"/>
      <c r="F1819"/>
      <c r="G1819"/>
      <c r="H1819"/>
    </row>
    <row r="1820" spans="2:8" x14ac:dyDescent="0.2">
      <c r="B1820"/>
      <c r="C1820"/>
      <c r="D1820"/>
      <c r="E1820"/>
      <c r="F1820"/>
      <c r="G1820"/>
      <c r="H1820"/>
    </row>
    <row r="1821" spans="2:8" x14ac:dyDescent="0.2">
      <c r="B1821"/>
      <c r="C1821"/>
      <c r="D1821"/>
      <c r="E1821"/>
      <c r="F1821"/>
      <c r="G1821"/>
      <c r="H1821"/>
    </row>
    <row r="1822" spans="2:8" x14ac:dyDescent="0.2">
      <c r="B1822"/>
      <c r="C1822"/>
      <c r="D1822"/>
      <c r="E1822"/>
      <c r="F1822"/>
      <c r="G1822"/>
      <c r="H1822"/>
    </row>
    <row r="1823" spans="2:8" x14ac:dyDescent="0.2">
      <c r="B1823"/>
      <c r="C1823"/>
      <c r="D1823"/>
      <c r="E1823"/>
      <c r="F1823"/>
      <c r="G1823"/>
      <c r="H1823"/>
    </row>
    <row r="1824" spans="2:8" x14ac:dyDescent="0.2">
      <c r="B1824"/>
      <c r="C1824"/>
      <c r="D1824"/>
      <c r="E1824"/>
      <c r="F1824"/>
      <c r="G1824"/>
      <c r="H1824"/>
    </row>
    <row r="1825" spans="2:8" x14ac:dyDescent="0.2">
      <c r="B1825"/>
      <c r="C1825"/>
      <c r="D1825"/>
      <c r="E1825"/>
      <c r="F1825"/>
      <c r="G1825"/>
      <c r="H1825"/>
    </row>
    <row r="1826" spans="2:8" x14ac:dyDescent="0.2">
      <c r="B1826"/>
      <c r="C1826"/>
      <c r="D1826"/>
      <c r="E1826"/>
      <c r="F1826"/>
      <c r="G1826"/>
      <c r="H1826"/>
    </row>
    <row r="1827" spans="2:8" x14ac:dyDescent="0.2">
      <c r="B1827"/>
      <c r="C1827"/>
      <c r="D1827"/>
      <c r="E1827"/>
      <c r="F1827"/>
      <c r="G1827"/>
      <c r="H1827"/>
    </row>
    <row r="1828" spans="2:8" x14ac:dyDescent="0.2">
      <c r="B1828"/>
      <c r="C1828"/>
      <c r="D1828"/>
      <c r="E1828"/>
      <c r="F1828"/>
      <c r="G1828"/>
      <c r="H1828"/>
    </row>
    <row r="1829" spans="2:8" x14ac:dyDescent="0.2">
      <c r="B1829"/>
      <c r="C1829"/>
      <c r="D1829"/>
      <c r="E1829"/>
      <c r="F1829"/>
      <c r="G1829"/>
      <c r="H1829"/>
    </row>
    <row r="1830" spans="2:8" x14ac:dyDescent="0.2">
      <c r="B1830"/>
      <c r="C1830"/>
      <c r="D1830"/>
      <c r="E1830"/>
      <c r="F1830"/>
      <c r="G1830"/>
      <c r="H1830"/>
    </row>
    <row r="1831" spans="2:8" x14ac:dyDescent="0.2">
      <c r="B1831"/>
      <c r="C1831"/>
      <c r="D1831"/>
      <c r="E1831"/>
      <c r="F1831"/>
      <c r="G1831"/>
      <c r="H1831"/>
    </row>
    <row r="1832" spans="2:8" x14ac:dyDescent="0.2">
      <c r="B1832"/>
      <c r="C1832"/>
      <c r="D1832"/>
      <c r="E1832"/>
      <c r="F1832"/>
      <c r="G1832"/>
      <c r="H1832"/>
    </row>
    <row r="1833" spans="2:8" x14ac:dyDescent="0.2">
      <c r="B1833"/>
      <c r="C1833"/>
      <c r="D1833"/>
      <c r="E1833"/>
      <c r="F1833"/>
      <c r="G1833"/>
      <c r="H1833"/>
    </row>
    <row r="1834" spans="2:8" x14ac:dyDescent="0.2">
      <c r="B1834"/>
      <c r="C1834"/>
      <c r="D1834"/>
      <c r="E1834"/>
      <c r="F1834"/>
      <c r="G1834"/>
      <c r="H1834"/>
    </row>
    <row r="1835" spans="2:8" x14ac:dyDescent="0.2">
      <c r="B1835"/>
      <c r="C1835"/>
      <c r="D1835"/>
      <c r="E1835"/>
      <c r="F1835"/>
      <c r="G1835"/>
      <c r="H1835"/>
    </row>
    <row r="1836" spans="2:8" x14ac:dyDescent="0.2">
      <c r="B1836"/>
      <c r="C1836"/>
      <c r="D1836"/>
      <c r="E1836"/>
      <c r="F1836"/>
      <c r="G1836"/>
      <c r="H1836"/>
    </row>
    <row r="1837" spans="2:8" x14ac:dyDescent="0.2">
      <c r="B1837"/>
      <c r="C1837"/>
      <c r="D1837"/>
      <c r="E1837"/>
      <c r="F1837"/>
      <c r="G1837"/>
      <c r="H1837"/>
    </row>
    <row r="1838" spans="2:8" x14ac:dyDescent="0.2">
      <c r="B1838"/>
      <c r="C1838"/>
      <c r="D1838"/>
      <c r="E1838"/>
      <c r="F1838"/>
      <c r="G1838"/>
      <c r="H1838"/>
    </row>
    <row r="1839" spans="2:8" x14ac:dyDescent="0.2">
      <c r="B1839"/>
      <c r="C1839"/>
      <c r="D1839"/>
      <c r="E1839"/>
      <c r="F1839"/>
      <c r="G1839"/>
      <c r="H1839"/>
    </row>
    <row r="1840" spans="2:8" x14ac:dyDescent="0.2">
      <c r="B1840"/>
      <c r="C1840"/>
      <c r="D1840"/>
      <c r="E1840"/>
      <c r="F1840"/>
      <c r="G1840"/>
      <c r="H1840"/>
    </row>
    <row r="1841" spans="2:8" x14ac:dyDescent="0.2">
      <c r="B1841"/>
      <c r="C1841"/>
      <c r="D1841"/>
      <c r="E1841"/>
      <c r="F1841"/>
      <c r="G1841"/>
      <c r="H1841"/>
    </row>
    <row r="1842" spans="2:8" x14ac:dyDescent="0.2">
      <c r="B1842"/>
      <c r="C1842"/>
      <c r="D1842"/>
      <c r="E1842"/>
      <c r="F1842"/>
      <c r="G1842"/>
      <c r="H1842"/>
    </row>
    <row r="1843" spans="2:8" x14ac:dyDescent="0.2">
      <c r="B1843"/>
      <c r="C1843"/>
      <c r="D1843"/>
      <c r="E1843"/>
      <c r="F1843"/>
      <c r="G1843"/>
      <c r="H1843"/>
    </row>
    <row r="1844" spans="2:8" x14ac:dyDescent="0.2">
      <c r="B1844"/>
      <c r="C1844"/>
      <c r="D1844"/>
      <c r="E1844"/>
      <c r="F1844"/>
      <c r="G1844"/>
      <c r="H1844"/>
    </row>
    <row r="1845" spans="2:8" x14ac:dyDescent="0.2">
      <c r="B1845"/>
      <c r="C1845"/>
      <c r="D1845"/>
      <c r="E1845"/>
      <c r="F1845"/>
      <c r="G1845"/>
      <c r="H1845"/>
    </row>
    <row r="1846" spans="2:8" x14ac:dyDescent="0.2">
      <c r="B1846"/>
      <c r="C1846"/>
      <c r="D1846"/>
      <c r="E1846"/>
      <c r="F1846"/>
      <c r="G1846"/>
      <c r="H1846"/>
    </row>
    <row r="1847" spans="2:8" x14ac:dyDescent="0.2">
      <c r="B1847"/>
      <c r="C1847"/>
      <c r="D1847"/>
      <c r="E1847"/>
      <c r="F1847"/>
      <c r="G1847"/>
      <c r="H1847"/>
    </row>
    <row r="1848" spans="2:8" x14ac:dyDescent="0.2">
      <c r="B1848"/>
      <c r="C1848"/>
      <c r="D1848"/>
      <c r="E1848"/>
      <c r="F1848"/>
      <c r="G1848"/>
      <c r="H1848"/>
    </row>
    <row r="1849" spans="2:8" x14ac:dyDescent="0.2">
      <c r="B1849"/>
      <c r="C1849"/>
      <c r="D1849"/>
      <c r="E1849"/>
      <c r="F1849"/>
      <c r="G1849"/>
      <c r="H1849"/>
    </row>
    <row r="1850" spans="2:8" x14ac:dyDescent="0.2">
      <c r="B1850"/>
      <c r="C1850"/>
      <c r="D1850"/>
      <c r="E1850"/>
      <c r="F1850"/>
      <c r="G1850"/>
      <c r="H1850"/>
    </row>
    <row r="1851" spans="2:8" x14ac:dyDescent="0.2">
      <c r="B1851"/>
      <c r="C1851"/>
      <c r="D1851"/>
      <c r="E1851"/>
      <c r="F1851"/>
      <c r="G1851"/>
      <c r="H1851"/>
    </row>
    <row r="1852" spans="2:8" x14ac:dyDescent="0.2">
      <c r="B1852"/>
      <c r="C1852"/>
      <c r="D1852"/>
      <c r="E1852"/>
      <c r="F1852"/>
      <c r="G1852"/>
      <c r="H1852"/>
    </row>
    <row r="1853" spans="2:8" x14ac:dyDescent="0.2">
      <c r="B1853"/>
      <c r="C1853"/>
      <c r="D1853"/>
      <c r="E1853"/>
      <c r="F1853"/>
      <c r="G1853"/>
      <c r="H1853"/>
    </row>
    <row r="1854" spans="2:8" x14ac:dyDescent="0.2">
      <c r="B1854"/>
      <c r="C1854"/>
      <c r="D1854"/>
      <c r="E1854"/>
      <c r="F1854"/>
      <c r="G1854"/>
      <c r="H1854"/>
    </row>
    <row r="1855" spans="2:8" x14ac:dyDescent="0.2">
      <c r="B1855"/>
      <c r="C1855"/>
      <c r="D1855"/>
      <c r="E1855"/>
      <c r="F1855"/>
      <c r="G1855"/>
      <c r="H1855"/>
    </row>
    <row r="1856" spans="2:8" x14ac:dyDescent="0.2">
      <c r="B1856"/>
      <c r="C1856"/>
      <c r="D1856"/>
      <c r="E1856"/>
      <c r="F1856"/>
      <c r="G1856"/>
      <c r="H1856"/>
    </row>
    <row r="1857" spans="2:8" x14ac:dyDescent="0.2">
      <c r="B1857"/>
      <c r="C1857"/>
      <c r="D1857"/>
      <c r="E1857"/>
      <c r="F1857"/>
      <c r="G1857"/>
      <c r="H1857"/>
    </row>
    <row r="1858" spans="2:8" x14ac:dyDescent="0.2">
      <c r="B1858"/>
      <c r="C1858"/>
      <c r="D1858"/>
      <c r="E1858"/>
      <c r="F1858"/>
      <c r="G1858"/>
      <c r="H1858"/>
    </row>
    <row r="1859" spans="2:8" x14ac:dyDescent="0.2">
      <c r="B1859"/>
      <c r="C1859"/>
      <c r="D1859"/>
      <c r="E1859"/>
      <c r="F1859"/>
      <c r="G1859"/>
      <c r="H1859"/>
    </row>
    <row r="1860" spans="2:8" x14ac:dyDescent="0.2">
      <c r="B1860"/>
      <c r="C1860"/>
      <c r="D1860"/>
      <c r="E1860"/>
      <c r="F1860"/>
      <c r="G1860"/>
      <c r="H1860"/>
    </row>
    <row r="1861" spans="2:8" x14ac:dyDescent="0.2">
      <c r="B1861"/>
      <c r="C1861"/>
      <c r="D1861"/>
      <c r="E1861"/>
      <c r="F1861"/>
      <c r="G1861"/>
      <c r="H1861"/>
    </row>
    <row r="1862" spans="2:8" x14ac:dyDescent="0.2">
      <c r="B1862"/>
      <c r="C1862"/>
      <c r="D1862"/>
      <c r="E1862"/>
      <c r="F1862"/>
      <c r="G1862"/>
      <c r="H1862"/>
    </row>
    <row r="1863" spans="2:8" x14ac:dyDescent="0.2">
      <c r="B1863"/>
      <c r="C1863"/>
      <c r="D1863"/>
      <c r="E1863"/>
      <c r="F1863"/>
      <c r="G1863"/>
      <c r="H1863"/>
    </row>
    <row r="1864" spans="2:8" x14ac:dyDescent="0.2">
      <c r="B1864"/>
      <c r="C1864"/>
      <c r="D1864"/>
      <c r="E1864"/>
      <c r="F1864"/>
      <c r="G1864"/>
      <c r="H1864"/>
    </row>
    <row r="1865" spans="2:8" x14ac:dyDescent="0.2">
      <c r="B1865"/>
      <c r="C1865"/>
      <c r="D1865"/>
      <c r="E1865"/>
      <c r="F1865"/>
      <c r="G1865"/>
      <c r="H1865"/>
    </row>
    <row r="1866" spans="2:8" x14ac:dyDescent="0.2">
      <c r="B1866"/>
      <c r="C1866"/>
      <c r="D1866"/>
      <c r="E1866"/>
      <c r="F1866"/>
      <c r="G1866"/>
      <c r="H1866"/>
    </row>
    <row r="1867" spans="2:8" x14ac:dyDescent="0.2">
      <c r="B1867"/>
      <c r="C1867"/>
      <c r="D1867"/>
      <c r="E1867"/>
      <c r="F1867"/>
      <c r="G1867"/>
      <c r="H1867"/>
    </row>
    <row r="1868" spans="2:8" x14ac:dyDescent="0.2">
      <c r="B1868"/>
      <c r="C1868"/>
      <c r="D1868"/>
      <c r="E1868"/>
      <c r="F1868"/>
      <c r="G1868"/>
      <c r="H1868"/>
    </row>
    <row r="1869" spans="2:8" x14ac:dyDescent="0.2">
      <c r="B1869"/>
      <c r="C1869"/>
      <c r="D1869"/>
      <c r="E1869"/>
      <c r="F1869"/>
      <c r="G1869"/>
      <c r="H1869"/>
    </row>
    <row r="1870" spans="2:8" x14ac:dyDescent="0.2">
      <c r="B1870"/>
      <c r="C1870"/>
      <c r="D1870"/>
      <c r="E1870"/>
      <c r="F1870"/>
      <c r="G1870"/>
      <c r="H1870"/>
    </row>
    <row r="1871" spans="2:8" x14ac:dyDescent="0.2">
      <c r="B1871"/>
      <c r="C1871"/>
      <c r="D1871"/>
      <c r="E1871"/>
      <c r="F1871"/>
      <c r="G1871"/>
      <c r="H1871"/>
    </row>
    <row r="1872" spans="2:8" x14ac:dyDescent="0.2">
      <c r="B1872"/>
      <c r="C1872"/>
      <c r="D1872"/>
      <c r="E1872"/>
      <c r="F1872"/>
      <c r="G1872"/>
      <c r="H1872"/>
    </row>
    <row r="1873" spans="2:8" x14ac:dyDescent="0.2">
      <c r="B1873"/>
      <c r="C1873"/>
      <c r="D1873"/>
      <c r="E1873"/>
      <c r="F1873"/>
      <c r="G1873"/>
      <c r="H1873"/>
    </row>
    <row r="1874" spans="2:8" x14ac:dyDescent="0.2">
      <c r="B1874"/>
      <c r="C1874"/>
      <c r="D1874"/>
      <c r="E1874"/>
      <c r="F1874"/>
      <c r="G1874"/>
      <c r="H1874"/>
    </row>
    <row r="1875" spans="2:8" x14ac:dyDescent="0.2">
      <c r="B1875"/>
      <c r="C1875"/>
      <c r="D1875"/>
      <c r="E1875"/>
      <c r="F1875"/>
      <c r="G1875"/>
      <c r="H1875"/>
    </row>
    <row r="1876" spans="2:8" x14ac:dyDescent="0.2">
      <c r="B1876"/>
      <c r="C1876"/>
      <c r="D1876"/>
      <c r="E1876"/>
      <c r="F1876"/>
      <c r="G1876"/>
      <c r="H1876"/>
    </row>
    <row r="1877" spans="2:8" x14ac:dyDescent="0.2">
      <c r="B1877"/>
      <c r="C1877"/>
      <c r="D1877"/>
      <c r="E1877"/>
      <c r="F1877"/>
      <c r="G1877"/>
      <c r="H1877"/>
    </row>
    <row r="1878" spans="2:8" x14ac:dyDescent="0.2">
      <c r="B1878"/>
      <c r="C1878"/>
      <c r="D1878"/>
      <c r="E1878"/>
      <c r="F1878"/>
      <c r="G1878"/>
      <c r="H1878"/>
    </row>
    <row r="1879" spans="2:8" x14ac:dyDescent="0.2">
      <c r="B1879"/>
      <c r="C1879"/>
      <c r="D1879"/>
      <c r="E1879"/>
      <c r="F1879"/>
      <c r="G1879"/>
      <c r="H1879"/>
    </row>
    <row r="1880" spans="2:8" x14ac:dyDescent="0.2">
      <c r="B1880"/>
      <c r="C1880"/>
      <c r="D1880"/>
      <c r="E1880"/>
      <c r="F1880"/>
      <c r="G1880"/>
      <c r="H1880"/>
    </row>
    <row r="1881" spans="2:8" x14ac:dyDescent="0.2">
      <c r="B1881"/>
      <c r="C1881"/>
      <c r="D1881"/>
      <c r="E1881"/>
      <c r="F1881"/>
      <c r="G1881"/>
      <c r="H1881"/>
    </row>
    <row r="1882" spans="2:8" x14ac:dyDescent="0.2">
      <c r="B1882"/>
      <c r="C1882"/>
      <c r="D1882"/>
      <c r="E1882"/>
      <c r="F1882"/>
      <c r="G1882"/>
      <c r="H1882"/>
    </row>
    <row r="1883" spans="2:8" x14ac:dyDescent="0.2">
      <c r="B1883"/>
      <c r="C1883"/>
      <c r="D1883"/>
      <c r="E1883"/>
      <c r="F1883"/>
      <c r="G1883"/>
      <c r="H1883"/>
    </row>
    <row r="1884" spans="2:8" x14ac:dyDescent="0.2">
      <c r="B1884"/>
      <c r="C1884"/>
      <c r="D1884"/>
      <c r="E1884"/>
      <c r="F1884"/>
      <c r="G1884"/>
      <c r="H1884"/>
    </row>
    <row r="1885" spans="2:8" x14ac:dyDescent="0.2">
      <c r="B1885"/>
      <c r="C1885"/>
      <c r="D1885"/>
      <c r="E1885"/>
      <c r="F1885"/>
      <c r="G1885"/>
      <c r="H1885"/>
    </row>
    <row r="1886" spans="2:8" x14ac:dyDescent="0.2">
      <c r="B1886"/>
      <c r="C1886"/>
      <c r="D1886"/>
      <c r="E1886"/>
      <c r="F1886"/>
      <c r="G1886"/>
      <c r="H1886"/>
    </row>
    <row r="1887" spans="2:8" x14ac:dyDescent="0.2">
      <c r="B1887"/>
      <c r="C1887"/>
      <c r="D1887"/>
      <c r="E1887"/>
      <c r="F1887"/>
      <c r="G1887"/>
      <c r="H1887"/>
    </row>
    <row r="1888" spans="2:8" x14ac:dyDescent="0.2">
      <c r="B1888"/>
      <c r="C1888"/>
      <c r="D1888"/>
      <c r="E1888"/>
      <c r="F1888"/>
      <c r="G1888"/>
      <c r="H1888"/>
    </row>
    <row r="1889" spans="2:8" x14ac:dyDescent="0.2">
      <c r="B1889"/>
      <c r="C1889"/>
      <c r="D1889"/>
      <c r="E1889"/>
      <c r="F1889"/>
      <c r="G1889"/>
      <c r="H1889"/>
    </row>
    <row r="1890" spans="2:8" x14ac:dyDescent="0.2">
      <c r="B1890"/>
      <c r="C1890"/>
      <c r="D1890"/>
      <c r="E1890"/>
      <c r="F1890"/>
      <c r="G1890"/>
      <c r="H1890"/>
    </row>
    <row r="1891" spans="2:8" x14ac:dyDescent="0.2">
      <c r="B1891"/>
      <c r="C1891"/>
      <c r="D1891"/>
      <c r="E1891"/>
      <c r="F1891"/>
      <c r="G1891"/>
      <c r="H1891"/>
    </row>
    <row r="1892" spans="2:8" x14ac:dyDescent="0.2">
      <c r="B1892"/>
      <c r="C1892"/>
      <c r="D1892"/>
      <c r="E1892"/>
      <c r="F1892"/>
      <c r="G1892"/>
      <c r="H1892"/>
    </row>
    <row r="1893" spans="2:8" x14ac:dyDescent="0.2">
      <c r="B1893"/>
      <c r="C1893"/>
      <c r="D1893"/>
      <c r="E1893"/>
      <c r="F1893"/>
      <c r="G1893"/>
      <c r="H1893"/>
    </row>
    <row r="1894" spans="2:8" x14ac:dyDescent="0.2">
      <c r="B1894"/>
      <c r="C1894"/>
      <c r="D1894"/>
      <c r="E1894"/>
      <c r="F1894"/>
      <c r="G1894"/>
      <c r="H1894"/>
    </row>
    <row r="1895" spans="2:8" x14ac:dyDescent="0.2">
      <c r="B1895"/>
      <c r="C1895"/>
      <c r="D1895"/>
      <c r="E1895"/>
      <c r="F1895"/>
      <c r="G1895"/>
      <c r="H1895"/>
    </row>
    <row r="1896" spans="2:8" x14ac:dyDescent="0.2">
      <c r="B1896"/>
      <c r="C1896"/>
      <c r="D1896"/>
      <c r="E1896"/>
      <c r="F1896"/>
      <c r="G1896"/>
      <c r="H1896"/>
    </row>
    <row r="1897" spans="2:8" x14ac:dyDescent="0.2">
      <c r="B1897"/>
      <c r="C1897"/>
      <c r="D1897"/>
      <c r="E1897"/>
      <c r="F1897"/>
      <c r="G1897"/>
      <c r="H1897"/>
    </row>
    <row r="1898" spans="2:8" x14ac:dyDescent="0.2">
      <c r="B1898"/>
      <c r="C1898"/>
      <c r="D1898"/>
      <c r="E1898"/>
      <c r="F1898"/>
      <c r="G1898"/>
      <c r="H1898"/>
    </row>
    <row r="1899" spans="2:8" x14ac:dyDescent="0.2">
      <c r="B1899"/>
      <c r="C1899"/>
      <c r="D1899"/>
      <c r="E1899"/>
      <c r="F1899"/>
      <c r="G1899"/>
      <c r="H1899"/>
    </row>
    <row r="1900" spans="2:8" x14ac:dyDescent="0.2">
      <c r="B1900"/>
      <c r="C1900"/>
      <c r="D1900"/>
      <c r="E1900"/>
      <c r="F1900"/>
      <c r="G1900"/>
      <c r="H1900"/>
    </row>
    <row r="1901" spans="2:8" x14ac:dyDescent="0.2">
      <c r="B1901"/>
      <c r="C1901"/>
      <c r="D1901"/>
      <c r="E1901"/>
      <c r="F1901"/>
      <c r="G1901"/>
      <c r="H1901"/>
    </row>
    <row r="1902" spans="2:8" x14ac:dyDescent="0.2">
      <c r="B1902"/>
      <c r="C1902"/>
      <c r="D1902"/>
      <c r="E1902"/>
      <c r="F1902"/>
      <c r="G1902"/>
      <c r="H1902"/>
    </row>
    <row r="1903" spans="2:8" x14ac:dyDescent="0.2">
      <c r="B1903"/>
      <c r="C1903"/>
      <c r="D1903"/>
      <c r="E1903"/>
      <c r="F1903"/>
      <c r="G1903"/>
      <c r="H1903"/>
    </row>
    <row r="1904" spans="2:8" x14ac:dyDescent="0.2">
      <c r="B1904"/>
      <c r="C1904"/>
      <c r="D1904"/>
      <c r="E1904"/>
      <c r="F1904"/>
      <c r="G1904"/>
      <c r="H1904"/>
    </row>
    <row r="1905" spans="2:8" x14ac:dyDescent="0.2">
      <c r="B1905"/>
      <c r="C1905"/>
      <c r="D1905"/>
      <c r="E1905"/>
      <c r="F1905"/>
      <c r="G1905"/>
      <c r="H1905"/>
    </row>
    <row r="1906" spans="2:8" x14ac:dyDescent="0.2">
      <c r="B1906"/>
      <c r="C1906"/>
      <c r="D1906"/>
      <c r="E1906"/>
      <c r="F1906"/>
      <c r="G1906"/>
      <c r="H1906"/>
    </row>
    <row r="1907" spans="2:8" x14ac:dyDescent="0.2">
      <c r="B1907"/>
      <c r="C1907"/>
      <c r="D1907"/>
      <c r="E1907"/>
      <c r="F1907"/>
      <c r="G1907"/>
      <c r="H1907"/>
    </row>
    <row r="1908" spans="2:8" x14ac:dyDescent="0.2">
      <c r="B1908"/>
      <c r="C1908"/>
      <c r="D1908"/>
      <c r="E1908"/>
      <c r="F1908"/>
      <c r="G1908"/>
      <c r="H1908"/>
    </row>
    <row r="1909" spans="2:8" x14ac:dyDescent="0.2">
      <c r="B1909"/>
      <c r="C1909"/>
      <c r="D1909"/>
      <c r="E1909"/>
      <c r="F1909"/>
      <c r="G1909"/>
      <c r="H1909"/>
    </row>
    <row r="1910" spans="2:8" x14ac:dyDescent="0.2">
      <c r="B1910"/>
      <c r="C1910"/>
      <c r="D1910"/>
      <c r="E1910"/>
      <c r="F1910"/>
      <c r="G1910"/>
      <c r="H1910"/>
    </row>
    <row r="1911" spans="2:8" x14ac:dyDescent="0.2">
      <c r="B1911"/>
      <c r="C1911"/>
      <c r="D1911"/>
      <c r="E1911"/>
      <c r="F1911"/>
      <c r="G1911"/>
      <c r="H1911"/>
    </row>
    <row r="1912" spans="2:8" x14ac:dyDescent="0.2">
      <c r="B1912"/>
      <c r="C1912"/>
      <c r="D1912"/>
      <c r="E1912"/>
      <c r="F1912"/>
      <c r="G1912"/>
      <c r="H1912"/>
    </row>
    <row r="1913" spans="2:8" x14ac:dyDescent="0.2">
      <c r="B1913"/>
      <c r="C1913"/>
      <c r="D1913"/>
      <c r="E1913"/>
      <c r="F1913"/>
      <c r="G1913"/>
      <c r="H1913"/>
    </row>
    <row r="1914" spans="2:8" x14ac:dyDescent="0.2">
      <c r="B1914"/>
      <c r="C1914"/>
      <c r="D1914"/>
      <c r="E1914"/>
      <c r="F1914"/>
      <c r="G1914"/>
      <c r="H1914"/>
    </row>
    <row r="1915" spans="2:8" x14ac:dyDescent="0.2">
      <c r="B1915"/>
      <c r="C1915"/>
      <c r="D1915"/>
      <c r="E1915"/>
      <c r="F1915"/>
      <c r="G1915"/>
      <c r="H1915"/>
    </row>
    <row r="1916" spans="2:8" x14ac:dyDescent="0.2">
      <c r="B1916"/>
      <c r="C1916"/>
      <c r="D1916"/>
      <c r="E1916"/>
      <c r="F1916"/>
      <c r="G1916"/>
      <c r="H1916"/>
    </row>
    <row r="1917" spans="2:8" x14ac:dyDescent="0.2">
      <c r="B1917"/>
      <c r="C1917"/>
      <c r="D1917"/>
      <c r="E1917"/>
      <c r="F1917"/>
      <c r="G1917"/>
      <c r="H1917"/>
    </row>
    <row r="1918" spans="2:8" x14ac:dyDescent="0.2">
      <c r="B1918"/>
      <c r="C1918"/>
      <c r="D1918"/>
      <c r="E1918"/>
      <c r="F1918"/>
      <c r="G1918"/>
      <c r="H1918"/>
    </row>
    <row r="1919" spans="2:8" x14ac:dyDescent="0.2">
      <c r="B1919"/>
      <c r="C1919"/>
      <c r="D1919"/>
      <c r="E1919"/>
      <c r="F1919"/>
      <c r="G1919"/>
      <c r="H1919"/>
    </row>
    <row r="1920" spans="2:8" x14ac:dyDescent="0.2">
      <c r="B1920"/>
      <c r="C1920"/>
      <c r="D1920"/>
      <c r="E1920"/>
      <c r="F1920"/>
      <c r="G1920"/>
      <c r="H1920"/>
    </row>
    <row r="1921" spans="2:8" x14ac:dyDescent="0.2">
      <c r="B1921"/>
      <c r="C1921"/>
      <c r="D1921"/>
      <c r="E1921"/>
      <c r="F1921"/>
      <c r="G1921"/>
      <c r="H1921"/>
    </row>
    <row r="1922" spans="2:8" x14ac:dyDescent="0.2">
      <c r="B1922"/>
      <c r="C1922"/>
      <c r="D1922"/>
      <c r="E1922"/>
      <c r="F1922"/>
      <c r="G1922"/>
      <c r="H1922"/>
    </row>
    <row r="1923" spans="2:8" x14ac:dyDescent="0.2">
      <c r="B1923"/>
      <c r="C1923"/>
      <c r="D1923"/>
      <c r="E1923"/>
      <c r="F1923"/>
      <c r="G1923"/>
      <c r="H1923"/>
    </row>
    <row r="1924" spans="2:8" x14ac:dyDescent="0.2">
      <c r="B1924"/>
      <c r="C1924"/>
      <c r="D1924"/>
      <c r="E1924"/>
      <c r="F1924"/>
      <c r="G1924"/>
      <c r="H1924"/>
    </row>
    <row r="1925" spans="2:8" x14ac:dyDescent="0.2">
      <c r="B1925"/>
      <c r="C1925"/>
      <c r="D1925"/>
      <c r="E1925"/>
      <c r="F1925"/>
      <c r="G1925"/>
      <c r="H1925"/>
    </row>
    <row r="1926" spans="2:8" x14ac:dyDescent="0.2">
      <c r="B1926"/>
      <c r="C1926"/>
      <c r="D1926"/>
      <c r="E1926"/>
      <c r="F1926"/>
      <c r="G1926"/>
      <c r="H1926"/>
    </row>
    <row r="1927" spans="2:8" x14ac:dyDescent="0.2">
      <c r="B1927"/>
      <c r="C1927"/>
      <c r="D1927"/>
      <c r="E1927"/>
      <c r="F1927"/>
      <c r="G1927"/>
      <c r="H1927"/>
    </row>
    <row r="1928" spans="2:8" x14ac:dyDescent="0.2">
      <c r="B1928"/>
      <c r="C1928"/>
      <c r="D1928"/>
      <c r="E1928"/>
      <c r="F1928"/>
      <c r="G1928"/>
      <c r="H1928"/>
    </row>
    <row r="1929" spans="2:8" x14ac:dyDescent="0.2">
      <c r="B1929"/>
      <c r="C1929"/>
      <c r="D1929"/>
      <c r="E1929"/>
      <c r="F1929"/>
      <c r="G1929"/>
      <c r="H1929"/>
    </row>
    <row r="1930" spans="2:8" x14ac:dyDescent="0.2">
      <c r="B1930"/>
      <c r="C1930"/>
      <c r="D1930"/>
      <c r="E1930"/>
      <c r="F1930"/>
      <c r="G1930"/>
      <c r="H1930"/>
    </row>
    <row r="1931" spans="2:8" x14ac:dyDescent="0.2">
      <c r="B1931"/>
      <c r="C1931"/>
      <c r="D1931"/>
      <c r="E1931"/>
      <c r="F1931"/>
      <c r="G1931"/>
      <c r="H1931"/>
    </row>
    <row r="1932" spans="2:8" x14ac:dyDescent="0.2">
      <c r="B1932"/>
      <c r="C1932"/>
      <c r="D1932"/>
      <c r="E1932"/>
      <c r="F1932"/>
      <c r="G1932"/>
      <c r="H1932"/>
    </row>
    <row r="1933" spans="2:8" x14ac:dyDescent="0.2">
      <c r="B1933"/>
      <c r="C1933"/>
      <c r="D1933"/>
      <c r="E1933"/>
      <c r="F1933"/>
      <c r="G1933"/>
      <c r="H1933"/>
    </row>
    <row r="1934" spans="2:8" x14ac:dyDescent="0.2">
      <c r="B1934"/>
      <c r="C1934"/>
      <c r="D1934"/>
      <c r="E1934"/>
      <c r="F1934"/>
      <c r="G1934"/>
      <c r="H1934"/>
    </row>
    <row r="1935" spans="2:8" x14ac:dyDescent="0.2">
      <c r="B1935"/>
      <c r="C1935"/>
      <c r="D1935"/>
      <c r="E1935"/>
      <c r="F1935"/>
      <c r="G1935"/>
      <c r="H1935"/>
    </row>
    <row r="1936" spans="2:8" x14ac:dyDescent="0.2">
      <c r="B1936"/>
      <c r="C1936"/>
      <c r="D1936"/>
      <c r="E1936"/>
      <c r="F1936"/>
      <c r="G1936"/>
      <c r="H1936"/>
    </row>
    <row r="1937" spans="2:8" x14ac:dyDescent="0.2">
      <c r="B1937"/>
      <c r="C1937"/>
      <c r="D1937"/>
      <c r="E1937"/>
      <c r="F1937"/>
      <c r="G1937"/>
      <c r="H1937"/>
    </row>
    <row r="1938" spans="2:8" x14ac:dyDescent="0.2">
      <c r="B1938"/>
      <c r="C1938"/>
      <c r="D1938"/>
      <c r="E1938"/>
      <c r="F1938"/>
      <c r="G1938"/>
      <c r="H1938"/>
    </row>
    <row r="1939" spans="2:8" x14ac:dyDescent="0.2">
      <c r="B1939"/>
      <c r="C1939"/>
      <c r="D1939"/>
      <c r="E1939"/>
      <c r="F1939"/>
      <c r="G1939"/>
      <c r="H1939"/>
    </row>
    <row r="1940" spans="2:8" x14ac:dyDescent="0.2">
      <c r="B1940"/>
      <c r="C1940"/>
      <c r="D1940"/>
      <c r="E1940"/>
      <c r="F1940"/>
      <c r="G1940"/>
      <c r="H1940"/>
    </row>
    <row r="1941" spans="2:8" x14ac:dyDescent="0.2">
      <c r="B1941"/>
      <c r="C1941"/>
      <c r="D1941"/>
      <c r="E1941"/>
      <c r="F1941"/>
      <c r="G1941"/>
      <c r="H1941"/>
    </row>
    <row r="1942" spans="2:8" x14ac:dyDescent="0.2">
      <c r="B1942"/>
      <c r="C1942"/>
      <c r="D1942"/>
      <c r="E1942"/>
      <c r="F1942"/>
      <c r="G1942"/>
      <c r="H1942"/>
    </row>
    <row r="1943" spans="2:8" x14ac:dyDescent="0.2">
      <c r="B1943"/>
      <c r="C1943"/>
      <c r="D1943"/>
      <c r="E1943"/>
      <c r="F1943"/>
      <c r="G1943"/>
      <c r="H1943"/>
    </row>
    <row r="1944" spans="2:8" x14ac:dyDescent="0.2">
      <c r="B1944"/>
      <c r="C1944"/>
      <c r="D1944"/>
      <c r="E1944"/>
      <c r="F1944"/>
      <c r="G1944"/>
      <c r="H1944"/>
    </row>
    <row r="1945" spans="2:8" x14ac:dyDescent="0.2">
      <c r="B1945"/>
      <c r="C1945"/>
      <c r="D1945"/>
      <c r="E1945"/>
      <c r="F1945"/>
      <c r="G1945"/>
      <c r="H1945"/>
    </row>
    <row r="1946" spans="2:8" x14ac:dyDescent="0.2">
      <c r="B1946"/>
      <c r="C1946"/>
      <c r="D1946"/>
      <c r="E1946"/>
      <c r="F1946"/>
      <c r="G1946"/>
      <c r="H1946"/>
    </row>
    <row r="1947" spans="2:8" x14ac:dyDescent="0.2">
      <c r="B1947"/>
      <c r="C1947"/>
      <c r="D1947"/>
      <c r="E1947"/>
      <c r="F1947"/>
      <c r="G1947"/>
      <c r="H1947"/>
    </row>
    <row r="1948" spans="2:8" x14ac:dyDescent="0.2">
      <c r="B1948"/>
      <c r="C1948"/>
      <c r="D1948"/>
      <c r="E1948"/>
      <c r="F1948"/>
      <c r="G1948"/>
      <c r="H1948"/>
    </row>
    <row r="1949" spans="2:8" x14ac:dyDescent="0.2">
      <c r="B1949"/>
      <c r="C1949"/>
      <c r="D1949"/>
      <c r="E1949"/>
      <c r="F1949"/>
      <c r="G1949"/>
      <c r="H1949"/>
    </row>
    <row r="1950" spans="2:8" x14ac:dyDescent="0.2">
      <c r="B1950"/>
      <c r="C1950"/>
      <c r="D1950"/>
      <c r="E1950"/>
      <c r="F1950"/>
      <c r="G1950"/>
      <c r="H1950"/>
    </row>
    <row r="1951" spans="2:8" x14ac:dyDescent="0.2">
      <c r="B1951"/>
      <c r="C1951"/>
      <c r="D1951"/>
      <c r="E1951"/>
      <c r="F1951"/>
      <c r="G1951"/>
      <c r="H1951"/>
    </row>
    <row r="1952" spans="2:8" x14ac:dyDescent="0.2">
      <c r="B1952"/>
      <c r="C1952"/>
      <c r="D1952"/>
      <c r="E1952"/>
      <c r="F1952"/>
      <c r="G1952"/>
      <c r="H1952"/>
    </row>
    <row r="1953" spans="2:8" x14ac:dyDescent="0.2">
      <c r="B1953"/>
      <c r="C1953"/>
      <c r="D1953"/>
      <c r="E1953"/>
      <c r="F1953"/>
      <c r="G1953"/>
      <c r="H1953"/>
    </row>
    <row r="1954" spans="2:8" x14ac:dyDescent="0.2">
      <c r="B1954"/>
      <c r="C1954"/>
      <c r="D1954"/>
      <c r="E1954"/>
      <c r="F1954"/>
      <c r="G1954"/>
      <c r="H1954"/>
    </row>
    <row r="1955" spans="2:8" x14ac:dyDescent="0.2">
      <c r="B1955"/>
      <c r="C1955"/>
      <c r="D1955"/>
      <c r="E1955"/>
      <c r="F1955"/>
      <c r="G1955"/>
      <c r="H1955"/>
    </row>
    <row r="1956" spans="2:8" x14ac:dyDescent="0.2">
      <c r="B1956"/>
      <c r="C1956"/>
      <c r="D1956"/>
      <c r="E1956"/>
      <c r="F1956"/>
      <c r="G1956"/>
      <c r="H1956"/>
    </row>
    <row r="1957" spans="2:8" x14ac:dyDescent="0.2">
      <c r="B1957"/>
      <c r="C1957"/>
      <c r="D1957"/>
      <c r="E1957"/>
      <c r="F1957"/>
      <c r="G1957"/>
      <c r="H1957"/>
    </row>
    <row r="1958" spans="2:8" x14ac:dyDescent="0.2">
      <c r="B1958"/>
      <c r="C1958"/>
      <c r="D1958"/>
      <c r="E1958"/>
      <c r="F1958"/>
      <c r="G1958"/>
      <c r="H1958"/>
    </row>
    <row r="1959" spans="2:8" x14ac:dyDescent="0.2">
      <c r="B1959"/>
      <c r="C1959"/>
      <c r="D1959"/>
      <c r="E1959"/>
      <c r="F1959"/>
      <c r="G1959"/>
      <c r="H1959"/>
    </row>
    <row r="1960" spans="2:8" x14ac:dyDescent="0.2">
      <c r="B1960"/>
      <c r="C1960"/>
      <c r="D1960"/>
      <c r="E1960"/>
      <c r="F1960"/>
      <c r="G1960"/>
      <c r="H1960"/>
    </row>
    <row r="1961" spans="2:8" x14ac:dyDescent="0.2">
      <c r="B1961"/>
      <c r="C1961"/>
      <c r="D1961"/>
      <c r="E1961"/>
      <c r="F1961"/>
      <c r="G1961"/>
      <c r="H1961"/>
    </row>
    <row r="1962" spans="2:8" x14ac:dyDescent="0.2">
      <c r="B1962"/>
      <c r="C1962"/>
      <c r="D1962"/>
      <c r="E1962"/>
      <c r="F1962"/>
      <c r="G1962"/>
      <c r="H1962"/>
    </row>
    <row r="1963" spans="2:8" x14ac:dyDescent="0.2">
      <c r="B1963"/>
      <c r="C1963"/>
      <c r="D1963"/>
      <c r="E1963"/>
      <c r="F1963"/>
      <c r="G1963"/>
      <c r="H1963"/>
    </row>
    <row r="1964" spans="2:8" x14ac:dyDescent="0.2">
      <c r="B1964"/>
      <c r="C1964"/>
      <c r="D1964"/>
      <c r="E1964"/>
      <c r="F1964"/>
      <c r="G1964"/>
      <c r="H1964"/>
    </row>
    <row r="1965" spans="2:8" x14ac:dyDescent="0.2">
      <c r="B1965"/>
      <c r="C1965"/>
      <c r="D1965"/>
      <c r="E1965"/>
      <c r="F1965"/>
      <c r="G1965"/>
      <c r="H1965"/>
    </row>
    <row r="1966" spans="2:8" x14ac:dyDescent="0.2">
      <c r="B1966"/>
      <c r="C1966"/>
      <c r="D1966"/>
      <c r="E1966"/>
      <c r="F1966"/>
      <c r="G1966"/>
      <c r="H1966"/>
    </row>
    <row r="1967" spans="2:8" x14ac:dyDescent="0.2">
      <c r="B1967"/>
      <c r="C1967"/>
      <c r="D1967"/>
      <c r="E1967"/>
      <c r="F1967"/>
      <c r="G1967"/>
      <c r="H1967"/>
    </row>
    <row r="1968" spans="2:8" x14ac:dyDescent="0.2">
      <c r="B1968"/>
      <c r="C1968"/>
      <c r="D1968"/>
      <c r="E1968"/>
      <c r="F1968"/>
      <c r="G1968"/>
      <c r="H1968"/>
    </row>
    <row r="1969" spans="2:8" x14ac:dyDescent="0.2">
      <c r="B1969"/>
      <c r="C1969"/>
      <c r="D1969"/>
      <c r="E1969"/>
      <c r="F1969"/>
      <c r="G1969"/>
      <c r="H1969"/>
    </row>
    <row r="1970" spans="2:8" x14ac:dyDescent="0.2">
      <c r="B1970"/>
      <c r="C1970"/>
      <c r="D1970"/>
      <c r="E1970"/>
      <c r="F1970"/>
      <c r="G1970"/>
      <c r="H1970"/>
    </row>
    <row r="1971" spans="2:8" x14ac:dyDescent="0.2">
      <c r="B1971"/>
      <c r="C1971"/>
      <c r="D1971"/>
      <c r="E1971"/>
      <c r="F1971"/>
      <c r="G1971"/>
      <c r="H1971"/>
    </row>
    <row r="1972" spans="2:8" x14ac:dyDescent="0.2">
      <c r="B1972"/>
      <c r="C1972"/>
      <c r="D1972"/>
      <c r="E1972"/>
      <c r="F1972"/>
      <c r="G1972"/>
      <c r="H1972"/>
    </row>
    <row r="1973" spans="2:8" x14ac:dyDescent="0.2">
      <c r="B1973"/>
      <c r="C1973"/>
      <c r="D1973"/>
      <c r="E1973"/>
      <c r="F1973"/>
      <c r="G1973"/>
      <c r="H1973"/>
    </row>
    <row r="1974" spans="2:8" x14ac:dyDescent="0.2">
      <c r="B1974"/>
      <c r="C1974"/>
      <c r="D1974"/>
      <c r="E1974"/>
      <c r="F1974"/>
      <c r="G1974"/>
      <c r="H1974"/>
    </row>
    <row r="1975" spans="2:8" x14ac:dyDescent="0.2">
      <c r="B1975"/>
      <c r="C1975"/>
      <c r="D1975"/>
      <c r="E1975"/>
      <c r="F1975"/>
      <c r="G1975"/>
      <c r="H1975"/>
    </row>
    <row r="1976" spans="2:8" x14ac:dyDescent="0.2">
      <c r="B1976"/>
      <c r="C1976"/>
      <c r="D1976"/>
      <c r="E1976"/>
      <c r="F1976"/>
      <c r="G1976"/>
      <c r="H1976"/>
    </row>
    <row r="1977" spans="2:8" x14ac:dyDescent="0.2">
      <c r="B1977"/>
      <c r="C1977"/>
      <c r="D1977"/>
      <c r="E1977"/>
      <c r="F1977"/>
      <c r="G1977"/>
      <c r="H1977"/>
    </row>
    <row r="1978" spans="2:8" x14ac:dyDescent="0.2">
      <c r="B1978"/>
      <c r="C1978"/>
      <c r="D1978"/>
      <c r="E1978"/>
      <c r="F1978"/>
      <c r="G1978"/>
      <c r="H1978"/>
    </row>
    <row r="1979" spans="2:8" x14ac:dyDescent="0.2">
      <c r="B1979"/>
      <c r="C1979"/>
      <c r="D1979"/>
      <c r="E1979"/>
      <c r="F1979"/>
      <c r="G1979"/>
      <c r="H1979"/>
    </row>
    <row r="1980" spans="2:8" x14ac:dyDescent="0.2">
      <c r="B1980"/>
      <c r="C1980"/>
      <c r="D1980"/>
      <c r="E1980"/>
      <c r="F1980"/>
      <c r="G1980"/>
      <c r="H1980"/>
    </row>
    <row r="1981" spans="2:8" x14ac:dyDescent="0.2">
      <c r="B1981"/>
      <c r="C1981"/>
      <c r="D1981"/>
      <c r="E1981"/>
      <c r="F1981"/>
      <c r="G1981"/>
      <c r="H1981"/>
    </row>
    <row r="1982" spans="2:8" x14ac:dyDescent="0.2">
      <c r="B1982"/>
      <c r="C1982"/>
      <c r="D1982"/>
      <c r="E1982"/>
      <c r="F1982"/>
      <c r="G1982"/>
      <c r="H1982"/>
    </row>
    <row r="1983" spans="2:8" x14ac:dyDescent="0.2">
      <c r="B1983"/>
      <c r="C1983"/>
      <c r="D1983"/>
      <c r="E1983"/>
      <c r="F1983"/>
      <c r="G1983"/>
      <c r="H1983"/>
    </row>
    <row r="1984" spans="2:8" x14ac:dyDescent="0.2">
      <c r="B1984"/>
      <c r="C1984"/>
      <c r="D1984"/>
      <c r="E1984"/>
      <c r="F1984"/>
      <c r="G1984"/>
      <c r="H1984"/>
    </row>
    <row r="1985" spans="2:8" x14ac:dyDescent="0.2">
      <c r="B1985"/>
      <c r="C1985"/>
      <c r="D1985"/>
      <c r="E1985"/>
      <c r="F1985"/>
      <c r="G1985"/>
      <c r="H1985"/>
    </row>
    <row r="1986" spans="2:8" x14ac:dyDescent="0.2">
      <c r="B1986"/>
      <c r="C1986"/>
      <c r="D1986"/>
      <c r="E1986"/>
      <c r="F1986"/>
      <c r="G1986"/>
      <c r="H1986"/>
    </row>
    <row r="1987" spans="2:8" x14ac:dyDescent="0.2">
      <c r="B1987"/>
      <c r="C1987"/>
      <c r="D1987"/>
      <c r="E1987"/>
      <c r="F1987"/>
      <c r="G1987"/>
      <c r="H1987"/>
    </row>
    <row r="1988" spans="2:8" x14ac:dyDescent="0.2">
      <c r="B1988"/>
      <c r="C1988"/>
      <c r="D1988"/>
      <c r="E1988"/>
      <c r="F1988"/>
      <c r="G1988"/>
      <c r="H1988"/>
    </row>
    <row r="1989" spans="2:8" x14ac:dyDescent="0.2">
      <c r="B1989"/>
      <c r="C1989"/>
      <c r="D1989"/>
      <c r="E1989"/>
      <c r="F1989"/>
      <c r="G1989"/>
      <c r="H1989"/>
    </row>
    <row r="1990" spans="2:8" x14ac:dyDescent="0.2">
      <c r="B1990"/>
      <c r="C1990"/>
      <c r="D1990"/>
      <c r="E1990"/>
      <c r="F1990"/>
      <c r="G1990"/>
      <c r="H1990"/>
    </row>
    <row r="1991" spans="2:8" x14ac:dyDescent="0.2">
      <c r="B1991"/>
      <c r="C1991"/>
      <c r="D1991"/>
      <c r="E1991"/>
      <c r="F1991"/>
      <c r="G1991"/>
      <c r="H1991"/>
    </row>
    <row r="1992" spans="2:8" x14ac:dyDescent="0.2">
      <c r="B1992"/>
      <c r="C1992"/>
      <c r="D1992"/>
      <c r="E1992"/>
      <c r="F1992"/>
      <c r="G1992"/>
      <c r="H1992"/>
    </row>
    <row r="1993" spans="2:8" x14ac:dyDescent="0.2">
      <c r="B1993"/>
      <c r="C1993"/>
      <c r="D1993"/>
      <c r="E1993"/>
      <c r="F1993"/>
      <c r="G1993"/>
      <c r="H1993"/>
    </row>
    <row r="1994" spans="2:8" x14ac:dyDescent="0.2">
      <c r="B1994"/>
      <c r="C1994"/>
      <c r="D1994"/>
      <c r="E1994"/>
      <c r="F1994"/>
      <c r="G1994"/>
      <c r="H1994"/>
    </row>
    <row r="1995" spans="2:8" x14ac:dyDescent="0.2">
      <c r="B1995"/>
      <c r="C1995"/>
      <c r="D1995"/>
      <c r="E1995"/>
      <c r="F1995"/>
      <c r="G1995"/>
      <c r="H1995"/>
    </row>
    <row r="1996" spans="2:8" x14ac:dyDescent="0.2">
      <c r="B1996"/>
      <c r="C1996"/>
      <c r="D1996"/>
      <c r="E1996"/>
      <c r="F1996"/>
      <c r="G1996"/>
      <c r="H1996"/>
    </row>
    <row r="1997" spans="2:8" x14ac:dyDescent="0.2">
      <c r="B1997"/>
      <c r="C1997"/>
      <c r="D1997"/>
      <c r="E1997"/>
      <c r="F1997"/>
      <c r="G1997"/>
      <c r="H1997"/>
    </row>
    <row r="1998" spans="2:8" x14ac:dyDescent="0.2">
      <c r="B1998"/>
      <c r="C1998"/>
      <c r="D1998"/>
      <c r="E1998"/>
      <c r="F1998"/>
      <c r="G1998"/>
      <c r="H1998"/>
    </row>
    <row r="1999" spans="2:8" x14ac:dyDescent="0.2">
      <c r="B1999"/>
      <c r="C1999"/>
      <c r="D1999"/>
      <c r="E1999"/>
      <c r="F1999"/>
      <c r="G1999"/>
      <c r="H1999"/>
    </row>
    <row r="2000" spans="2:8" x14ac:dyDescent="0.2">
      <c r="B2000"/>
      <c r="C2000"/>
      <c r="D2000"/>
      <c r="E2000"/>
      <c r="F2000"/>
      <c r="G2000"/>
      <c r="H2000"/>
    </row>
    <row r="2001" spans="2:8" x14ac:dyDescent="0.2">
      <c r="B2001"/>
      <c r="C2001"/>
      <c r="D2001"/>
      <c r="E2001"/>
      <c r="F2001"/>
      <c r="G2001"/>
      <c r="H2001"/>
    </row>
    <row r="2002" spans="2:8" x14ac:dyDescent="0.2">
      <c r="B2002"/>
      <c r="C2002"/>
      <c r="D2002"/>
      <c r="E2002"/>
      <c r="F2002"/>
      <c r="G2002"/>
      <c r="H2002"/>
    </row>
    <row r="2003" spans="2:8" x14ac:dyDescent="0.2">
      <c r="B2003"/>
      <c r="C2003"/>
      <c r="D2003"/>
      <c r="E2003"/>
      <c r="F2003"/>
      <c r="G2003"/>
      <c r="H2003"/>
    </row>
    <row r="2004" spans="2:8" x14ac:dyDescent="0.2">
      <c r="B2004"/>
      <c r="C2004"/>
      <c r="D2004"/>
      <c r="E2004"/>
      <c r="F2004"/>
      <c r="G2004"/>
      <c r="H2004"/>
    </row>
    <row r="2005" spans="2:8" x14ac:dyDescent="0.2">
      <c r="B2005"/>
      <c r="C2005"/>
      <c r="D2005"/>
      <c r="E2005"/>
      <c r="F2005"/>
      <c r="G2005"/>
      <c r="H2005"/>
    </row>
    <row r="2006" spans="2:8" x14ac:dyDescent="0.2">
      <c r="B2006"/>
      <c r="C2006"/>
      <c r="D2006"/>
      <c r="E2006"/>
      <c r="F2006"/>
      <c r="G2006"/>
      <c r="H2006"/>
    </row>
    <row r="2007" spans="2:8" x14ac:dyDescent="0.2">
      <c r="B2007"/>
      <c r="C2007"/>
      <c r="D2007"/>
      <c r="E2007"/>
      <c r="F2007"/>
      <c r="G2007"/>
      <c r="H2007"/>
    </row>
    <row r="2008" spans="2:8" x14ac:dyDescent="0.2">
      <c r="B2008"/>
      <c r="C2008"/>
      <c r="D2008"/>
      <c r="E2008"/>
      <c r="F2008"/>
      <c r="G2008"/>
      <c r="H2008"/>
    </row>
    <row r="2009" spans="2:8" x14ac:dyDescent="0.2">
      <c r="B2009"/>
      <c r="C2009"/>
      <c r="D2009"/>
      <c r="E2009"/>
      <c r="F2009"/>
      <c r="G2009"/>
      <c r="H2009"/>
    </row>
    <row r="2010" spans="2:8" x14ac:dyDescent="0.2">
      <c r="B2010"/>
      <c r="C2010"/>
      <c r="D2010"/>
      <c r="E2010"/>
      <c r="F2010"/>
      <c r="G2010"/>
      <c r="H2010"/>
    </row>
    <row r="2011" spans="2:8" x14ac:dyDescent="0.2">
      <c r="B2011"/>
      <c r="C2011"/>
      <c r="D2011"/>
      <c r="E2011"/>
      <c r="F2011"/>
      <c r="G2011"/>
      <c r="H2011"/>
    </row>
    <row r="2012" spans="2:8" x14ac:dyDescent="0.2">
      <c r="B2012"/>
      <c r="C2012"/>
      <c r="D2012"/>
      <c r="E2012"/>
      <c r="F2012"/>
      <c r="G2012"/>
      <c r="H2012"/>
    </row>
    <row r="2013" spans="2:8" x14ac:dyDescent="0.2">
      <c r="B2013"/>
      <c r="C2013"/>
      <c r="D2013"/>
      <c r="E2013"/>
      <c r="F2013"/>
      <c r="G2013"/>
      <c r="H2013"/>
    </row>
    <row r="2014" spans="2:8" x14ac:dyDescent="0.2">
      <c r="B2014"/>
      <c r="C2014"/>
      <c r="D2014"/>
      <c r="E2014"/>
      <c r="F2014"/>
      <c r="G2014"/>
      <c r="H2014"/>
    </row>
    <row r="2015" spans="2:8" x14ac:dyDescent="0.2">
      <c r="B2015"/>
      <c r="C2015"/>
      <c r="D2015"/>
      <c r="E2015"/>
      <c r="F2015"/>
      <c r="G2015"/>
      <c r="H2015"/>
    </row>
    <row r="2016" spans="2:8" x14ac:dyDescent="0.2">
      <c r="B2016"/>
      <c r="C2016"/>
      <c r="D2016"/>
      <c r="E2016"/>
      <c r="F2016"/>
      <c r="G2016"/>
      <c r="H2016"/>
    </row>
    <row r="2017" spans="2:8" x14ac:dyDescent="0.2">
      <c r="B2017"/>
      <c r="C2017"/>
      <c r="D2017"/>
      <c r="E2017"/>
      <c r="F2017"/>
      <c r="G2017"/>
      <c r="H2017"/>
    </row>
    <row r="2018" spans="2:8" x14ac:dyDescent="0.2">
      <c r="B2018"/>
      <c r="C2018"/>
      <c r="D2018"/>
      <c r="E2018"/>
      <c r="F2018"/>
      <c r="G2018"/>
      <c r="H2018"/>
    </row>
    <row r="2019" spans="2:8" x14ac:dyDescent="0.2">
      <c r="B2019"/>
      <c r="C2019"/>
      <c r="D2019"/>
      <c r="E2019"/>
      <c r="F2019"/>
      <c r="G2019"/>
      <c r="H2019"/>
    </row>
    <row r="2020" spans="2:8" x14ac:dyDescent="0.2">
      <c r="B2020"/>
      <c r="C2020"/>
      <c r="D2020"/>
      <c r="E2020"/>
      <c r="F2020"/>
      <c r="G2020"/>
      <c r="H2020"/>
    </row>
    <row r="2021" spans="2:8" x14ac:dyDescent="0.2">
      <c r="B2021"/>
      <c r="C2021"/>
      <c r="D2021"/>
      <c r="E2021"/>
      <c r="F2021"/>
      <c r="G2021"/>
      <c r="H2021"/>
    </row>
    <row r="2022" spans="2:8" x14ac:dyDescent="0.2">
      <c r="B2022"/>
      <c r="C2022"/>
      <c r="D2022"/>
      <c r="E2022"/>
      <c r="F2022"/>
      <c r="G2022"/>
      <c r="H2022"/>
    </row>
    <row r="2023" spans="2:8" x14ac:dyDescent="0.2">
      <c r="B2023"/>
      <c r="C2023"/>
      <c r="D2023"/>
      <c r="E2023"/>
      <c r="F2023"/>
      <c r="G2023"/>
      <c r="H2023"/>
    </row>
    <row r="2024" spans="2:8" x14ac:dyDescent="0.2">
      <c r="B2024"/>
      <c r="C2024"/>
      <c r="D2024"/>
      <c r="E2024"/>
      <c r="F2024"/>
      <c r="G2024"/>
      <c r="H2024"/>
    </row>
    <row r="2025" spans="2:8" x14ac:dyDescent="0.2">
      <c r="B2025"/>
      <c r="C2025"/>
      <c r="D2025"/>
      <c r="E2025"/>
      <c r="F2025"/>
      <c r="G2025"/>
      <c r="H2025"/>
    </row>
    <row r="2026" spans="2:8" x14ac:dyDescent="0.2">
      <c r="B2026"/>
      <c r="C2026"/>
      <c r="D2026"/>
      <c r="E2026"/>
      <c r="F2026"/>
      <c r="G2026"/>
      <c r="H2026"/>
    </row>
    <row r="2027" spans="2:8" x14ac:dyDescent="0.2">
      <c r="B2027"/>
      <c r="C2027"/>
      <c r="D2027"/>
      <c r="E2027"/>
      <c r="F2027"/>
      <c r="G2027"/>
      <c r="H2027"/>
    </row>
    <row r="2028" spans="2:8" x14ac:dyDescent="0.2">
      <c r="B2028"/>
      <c r="C2028"/>
      <c r="D2028"/>
      <c r="E2028"/>
      <c r="F2028"/>
      <c r="G2028"/>
      <c r="H2028"/>
    </row>
    <row r="2029" spans="2:8" x14ac:dyDescent="0.2">
      <c r="B2029"/>
      <c r="C2029"/>
      <c r="D2029"/>
      <c r="E2029"/>
      <c r="F2029"/>
      <c r="G2029"/>
      <c r="H2029"/>
    </row>
    <row r="2030" spans="2:8" x14ac:dyDescent="0.2">
      <c r="B2030"/>
      <c r="C2030"/>
      <c r="D2030"/>
      <c r="E2030"/>
      <c r="F2030"/>
      <c r="G2030"/>
      <c r="H2030"/>
    </row>
    <row r="2031" spans="2:8" x14ac:dyDescent="0.2">
      <c r="B2031"/>
      <c r="C2031"/>
      <c r="D2031"/>
      <c r="E2031"/>
      <c r="F2031"/>
      <c r="G2031"/>
      <c r="H2031"/>
    </row>
    <row r="2032" spans="2:8" x14ac:dyDescent="0.2">
      <c r="B2032"/>
      <c r="C2032"/>
      <c r="D2032"/>
      <c r="E2032"/>
      <c r="F2032"/>
      <c r="G2032"/>
      <c r="H2032"/>
    </row>
    <row r="2033" spans="2:8" x14ac:dyDescent="0.2">
      <c r="B2033"/>
      <c r="C2033"/>
      <c r="D2033"/>
      <c r="E2033"/>
      <c r="F2033"/>
      <c r="G2033"/>
      <c r="H2033"/>
    </row>
    <row r="2034" spans="2:8" x14ac:dyDescent="0.2">
      <c r="B2034"/>
      <c r="C2034"/>
      <c r="D2034"/>
      <c r="E2034"/>
      <c r="F2034"/>
      <c r="G2034"/>
      <c r="H2034"/>
    </row>
    <row r="2035" spans="2:8" x14ac:dyDescent="0.2">
      <c r="B2035"/>
      <c r="C2035"/>
      <c r="D2035"/>
      <c r="E2035"/>
      <c r="F2035"/>
      <c r="G2035"/>
      <c r="H2035"/>
    </row>
    <row r="2036" spans="2:8" x14ac:dyDescent="0.2">
      <c r="B2036"/>
      <c r="C2036"/>
      <c r="D2036"/>
      <c r="E2036"/>
      <c r="F2036"/>
      <c r="G2036"/>
      <c r="H2036"/>
    </row>
    <row r="2037" spans="2:8" x14ac:dyDescent="0.2">
      <c r="B2037"/>
      <c r="C2037"/>
      <c r="D2037"/>
      <c r="E2037"/>
      <c r="F2037"/>
      <c r="G2037"/>
      <c r="H2037"/>
    </row>
    <row r="2038" spans="2:8" x14ac:dyDescent="0.2">
      <c r="B2038"/>
      <c r="C2038"/>
      <c r="D2038"/>
      <c r="E2038"/>
      <c r="F2038"/>
      <c r="G2038"/>
      <c r="H2038"/>
    </row>
    <row r="2039" spans="2:8" x14ac:dyDescent="0.2">
      <c r="B2039"/>
      <c r="C2039"/>
      <c r="D2039"/>
      <c r="E2039"/>
      <c r="F2039"/>
      <c r="G2039"/>
      <c r="H2039"/>
    </row>
    <row r="2040" spans="2:8" x14ac:dyDescent="0.2">
      <c r="B2040"/>
      <c r="C2040"/>
      <c r="D2040"/>
      <c r="E2040"/>
      <c r="F2040"/>
      <c r="G2040"/>
      <c r="H2040"/>
    </row>
    <row r="2041" spans="2:8" x14ac:dyDescent="0.2">
      <c r="B2041"/>
      <c r="C2041"/>
      <c r="D2041"/>
      <c r="E2041"/>
      <c r="F2041"/>
      <c r="G2041"/>
      <c r="H2041"/>
    </row>
    <row r="2042" spans="2:8" x14ac:dyDescent="0.2">
      <c r="B2042"/>
      <c r="C2042"/>
      <c r="D2042"/>
      <c r="E2042"/>
      <c r="F2042"/>
      <c r="G2042"/>
      <c r="H2042"/>
    </row>
    <row r="2043" spans="2:8" x14ac:dyDescent="0.2">
      <c r="B2043"/>
      <c r="C2043"/>
      <c r="D2043"/>
      <c r="E2043"/>
      <c r="F2043"/>
      <c r="G2043"/>
      <c r="H2043"/>
    </row>
    <row r="2044" spans="2:8" x14ac:dyDescent="0.2">
      <c r="B2044"/>
      <c r="C2044"/>
      <c r="D2044"/>
      <c r="E2044"/>
      <c r="F2044"/>
      <c r="G2044"/>
      <c r="H2044"/>
    </row>
    <row r="2045" spans="2:8" x14ac:dyDescent="0.2">
      <c r="B2045"/>
      <c r="C2045"/>
      <c r="D2045"/>
      <c r="E2045"/>
      <c r="F2045"/>
      <c r="G2045"/>
      <c r="H2045"/>
    </row>
    <row r="2046" spans="2:8" x14ac:dyDescent="0.2">
      <c r="B2046"/>
      <c r="C2046"/>
      <c r="D2046"/>
      <c r="E2046"/>
      <c r="F2046"/>
      <c r="G2046"/>
      <c r="H2046"/>
    </row>
    <row r="2047" spans="2:8" x14ac:dyDescent="0.2">
      <c r="B2047"/>
      <c r="C2047"/>
      <c r="D2047"/>
      <c r="E2047"/>
      <c r="F2047"/>
      <c r="G2047"/>
      <c r="H2047"/>
    </row>
    <row r="2048" spans="2:8" x14ac:dyDescent="0.2">
      <c r="B2048"/>
      <c r="C2048"/>
      <c r="D2048"/>
      <c r="E2048"/>
      <c r="F2048"/>
      <c r="G2048"/>
      <c r="H2048"/>
    </row>
    <row r="2049" spans="2:8" x14ac:dyDescent="0.2">
      <c r="B2049"/>
      <c r="C2049"/>
      <c r="D2049"/>
      <c r="E2049"/>
      <c r="F2049"/>
      <c r="G2049"/>
      <c r="H2049"/>
    </row>
    <row r="2050" spans="2:8" x14ac:dyDescent="0.2">
      <c r="B2050"/>
      <c r="C2050"/>
      <c r="D2050"/>
      <c r="E2050"/>
      <c r="F2050"/>
      <c r="G2050"/>
      <c r="H2050"/>
    </row>
    <row r="2051" spans="2:8" x14ac:dyDescent="0.2">
      <c r="B2051"/>
      <c r="C2051"/>
      <c r="D2051"/>
      <c r="E2051"/>
      <c r="F2051"/>
      <c r="G2051"/>
      <c r="H2051"/>
    </row>
    <row r="2052" spans="2:8" x14ac:dyDescent="0.2">
      <c r="B2052"/>
      <c r="C2052"/>
      <c r="D2052"/>
      <c r="E2052"/>
      <c r="F2052"/>
      <c r="G2052"/>
      <c r="H2052"/>
    </row>
    <row r="2053" spans="2:8" x14ac:dyDescent="0.2">
      <c r="B2053"/>
      <c r="C2053"/>
      <c r="D2053"/>
      <c r="E2053"/>
      <c r="F2053"/>
      <c r="G2053"/>
      <c r="H2053"/>
    </row>
    <row r="2054" spans="2:8" x14ac:dyDescent="0.2">
      <c r="B2054"/>
      <c r="C2054"/>
      <c r="D2054"/>
      <c r="E2054"/>
      <c r="F2054"/>
      <c r="G2054"/>
      <c r="H2054"/>
    </row>
    <row r="2055" spans="2:8" x14ac:dyDescent="0.2">
      <c r="B2055"/>
      <c r="C2055"/>
      <c r="D2055"/>
      <c r="E2055"/>
      <c r="F2055"/>
      <c r="G2055"/>
      <c r="H2055"/>
    </row>
    <row r="2056" spans="2:8" x14ac:dyDescent="0.2">
      <c r="B2056"/>
      <c r="C2056"/>
      <c r="D2056"/>
      <c r="E2056"/>
      <c r="F2056"/>
      <c r="G2056"/>
      <c r="H2056"/>
    </row>
    <row r="2057" spans="2:8" x14ac:dyDescent="0.2">
      <c r="B2057"/>
      <c r="C2057"/>
      <c r="D2057"/>
      <c r="E2057"/>
      <c r="F2057"/>
      <c r="G2057"/>
      <c r="H2057"/>
    </row>
    <row r="2058" spans="2:8" x14ac:dyDescent="0.2">
      <c r="B2058"/>
      <c r="C2058"/>
      <c r="D2058"/>
      <c r="E2058"/>
      <c r="F2058"/>
      <c r="G2058"/>
      <c r="H2058"/>
    </row>
    <row r="2059" spans="2:8" x14ac:dyDescent="0.2">
      <c r="B2059"/>
      <c r="C2059"/>
      <c r="D2059"/>
      <c r="E2059"/>
      <c r="F2059"/>
      <c r="G2059"/>
      <c r="H2059"/>
    </row>
    <row r="2060" spans="2:8" x14ac:dyDescent="0.2">
      <c r="B2060"/>
      <c r="C2060"/>
      <c r="D2060"/>
      <c r="E2060"/>
      <c r="F2060"/>
      <c r="G2060"/>
      <c r="H2060"/>
    </row>
    <row r="2061" spans="2:8" x14ac:dyDescent="0.2">
      <c r="B2061"/>
      <c r="C2061"/>
      <c r="D2061"/>
      <c r="E2061"/>
      <c r="F2061"/>
      <c r="G2061"/>
      <c r="H2061"/>
    </row>
    <row r="2062" spans="2:8" x14ac:dyDescent="0.2">
      <c r="B2062"/>
      <c r="C2062"/>
      <c r="D2062"/>
      <c r="E2062"/>
      <c r="F2062"/>
      <c r="G2062"/>
      <c r="H2062"/>
    </row>
    <row r="2063" spans="2:8" x14ac:dyDescent="0.2">
      <c r="B2063"/>
      <c r="C2063"/>
      <c r="D2063"/>
      <c r="E2063"/>
      <c r="F2063"/>
      <c r="G2063"/>
      <c r="H2063"/>
    </row>
    <row r="2064" spans="2:8" x14ac:dyDescent="0.2">
      <c r="B2064"/>
      <c r="C2064"/>
      <c r="D2064"/>
      <c r="E2064"/>
      <c r="F2064"/>
      <c r="G2064"/>
      <c r="H2064"/>
    </row>
    <row r="2065" spans="2:8" x14ac:dyDescent="0.2">
      <c r="B2065"/>
      <c r="C2065"/>
      <c r="D2065"/>
      <c r="E2065"/>
      <c r="F2065"/>
      <c r="G2065"/>
      <c r="H2065"/>
    </row>
    <row r="2066" spans="2:8" x14ac:dyDescent="0.2">
      <c r="B2066"/>
      <c r="C2066"/>
      <c r="D2066"/>
      <c r="E2066"/>
      <c r="F2066"/>
      <c r="G2066"/>
      <c r="H2066"/>
    </row>
    <row r="2067" spans="2:8" x14ac:dyDescent="0.2">
      <c r="B2067"/>
      <c r="C2067"/>
      <c r="D2067"/>
      <c r="E2067"/>
      <c r="F2067"/>
      <c r="G2067"/>
      <c r="H2067"/>
    </row>
    <row r="2068" spans="2:8" x14ac:dyDescent="0.2">
      <c r="B2068"/>
      <c r="C2068"/>
      <c r="D2068"/>
      <c r="E2068"/>
      <c r="F2068"/>
      <c r="G2068"/>
      <c r="H2068"/>
    </row>
    <row r="2069" spans="2:8" x14ac:dyDescent="0.2">
      <c r="B2069"/>
      <c r="C2069"/>
      <c r="D2069"/>
      <c r="E2069"/>
      <c r="F2069"/>
      <c r="G2069"/>
      <c r="H2069"/>
    </row>
    <row r="2070" spans="2:8" x14ac:dyDescent="0.2">
      <c r="B2070"/>
      <c r="C2070"/>
      <c r="D2070"/>
      <c r="E2070"/>
      <c r="F2070"/>
      <c r="G2070"/>
      <c r="H2070"/>
    </row>
  </sheetData>
  <pageMargins left="0.7" right="0.7" top="0.75" bottom="0.75" header="0.3" footer="0.3"/>
  <pageSetup orientation="portrait" r:id="rId3"/>
  <ignoredErrors>
    <ignoredError sqref="Q55:Q58" formulaRange="1"/>
  </ignoredError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44"/>
  <sheetViews>
    <sheetView zoomScale="163" workbookViewId="0">
      <selection activeCell="L13" sqref="L13"/>
    </sheetView>
  </sheetViews>
  <sheetFormatPr baseColWidth="10" defaultColWidth="8.83203125" defaultRowHeight="15" x14ac:dyDescent="0.2"/>
  <cols>
    <col min="1" max="1" width="13.1640625" customWidth="1"/>
    <col min="2" max="2" width="10.83203125" style="10" customWidth="1"/>
    <col min="3" max="3" width="11.1640625" style="10" customWidth="1"/>
    <col min="4" max="4" width="11.6640625" style="10" customWidth="1"/>
    <col min="5" max="5" width="14.33203125" style="10" customWidth="1"/>
    <col min="6" max="8" width="11.6640625" style="10" customWidth="1"/>
    <col min="9" max="9" width="4" style="10" customWidth="1"/>
    <col min="10" max="11" width="12.6640625" style="10" customWidth="1"/>
    <col min="12" max="12" width="12.5" style="5" customWidth="1"/>
    <col min="13" max="13" width="11" style="5" customWidth="1"/>
    <col min="14" max="14" width="11.6640625" style="5" customWidth="1"/>
    <col min="15" max="17" width="3" customWidth="1"/>
    <col min="18" max="18" width="14.5" customWidth="1"/>
    <col min="19" max="22" width="9.33203125" customWidth="1"/>
    <col min="23" max="23" width="12" bestFit="1" customWidth="1"/>
    <col min="24" max="116" width="3" customWidth="1"/>
    <col min="117" max="117" width="8.83203125" customWidth="1"/>
    <col min="118" max="118" width="6.33203125" customWidth="1"/>
    <col min="119" max="122" width="2" customWidth="1"/>
    <col min="123" max="168" width="3" customWidth="1"/>
    <col min="169" max="169" width="9.33203125" bestFit="1" customWidth="1"/>
    <col min="170" max="170" width="8.1640625" customWidth="1"/>
    <col min="171" max="176" width="2" customWidth="1"/>
    <col min="177" max="235" width="3" customWidth="1"/>
    <col min="236" max="236" width="11.1640625" bestFit="1" customWidth="1"/>
    <col min="237" max="237" width="6.5" customWidth="1"/>
  </cols>
  <sheetData>
    <row r="1" spans="1:23" x14ac:dyDescent="0.2">
      <c r="A1" s="31" t="s">
        <v>1</v>
      </c>
      <c r="B1" t="s">
        <v>8</v>
      </c>
      <c r="C1"/>
      <c r="D1"/>
      <c r="E1"/>
      <c r="F1"/>
      <c r="G1"/>
      <c r="H1"/>
    </row>
    <row r="3" spans="1:23" ht="30" x14ac:dyDescent="0.2">
      <c r="A3" s="26" t="s">
        <v>31</v>
      </c>
      <c r="B3" s="18" t="s">
        <v>122</v>
      </c>
      <c r="C3" s="18" t="s">
        <v>33</v>
      </c>
      <c r="D3" s="18"/>
      <c r="E3" s="33" t="s">
        <v>31</v>
      </c>
      <c r="F3" s="33" t="s">
        <v>122</v>
      </c>
      <c r="G3" s="33" t="s">
        <v>33</v>
      </c>
      <c r="H3" s="33" t="s">
        <v>210</v>
      </c>
      <c r="J3" s="39" t="s">
        <v>19</v>
      </c>
      <c r="K3" s="39" t="s">
        <v>67</v>
      </c>
      <c r="L3" s="53" t="s">
        <v>123</v>
      </c>
      <c r="M3" s="53" t="s">
        <v>68</v>
      </c>
      <c r="N3" s="53" t="s">
        <v>210</v>
      </c>
      <c r="S3" s="53" t="s">
        <v>123</v>
      </c>
      <c r="T3" s="53" t="s">
        <v>68</v>
      </c>
      <c r="U3" s="53" t="s">
        <v>210</v>
      </c>
      <c r="V3" s="53" t="s">
        <v>144</v>
      </c>
      <c r="W3" s="53" t="s">
        <v>210</v>
      </c>
    </row>
    <row r="4" spans="1:23" x14ac:dyDescent="0.2">
      <c r="A4" s="60">
        <v>38353</v>
      </c>
      <c r="B4" s="32">
        <v>38156</v>
      </c>
      <c r="C4" s="32">
        <v>113</v>
      </c>
      <c r="D4" s="32"/>
      <c r="E4" s="60">
        <v>38353</v>
      </c>
      <c r="F4" s="32">
        <v>38156</v>
      </c>
      <c r="G4" s="32">
        <v>113</v>
      </c>
      <c r="H4" s="69">
        <f>F4/G4</f>
        <v>337.66371681415927</v>
      </c>
      <c r="I4" s="32"/>
      <c r="J4" s="37">
        <v>38353</v>
      </c>
      <c r="K4" s="10" t="str">
        <f>TEXT(J4,"dddd")</f>
        <v>Saturday</v>
      </c>
      <c r="L4" s="5">
        <f>VLOOKUP($J4:$J40,$E$4:$H$36,2,FALSE)</f>
        <v>38156</v>
      </c>
      <c r="M4" s="5">
        <f>VLOOKUP($J4:$J40,$E$4:$H$36,3,FALSE)</f>
        <v>113</v>
      </c>
      <c r="N4" s="88">
        <f>VLOOKUP($J4:$J40,$E$4:$H$36,4,FALSE)</f>
        <v>337.66371681415927</v>
      </c>
      <c r="R4" t="s">
        <v>75</v>
      </c>
      <c r="S4">
        <f>VLOOKUP($R$4:$R$10,$K$4:$N$40,2,FALSE)</f>
        <v>38156</v>
      </c>
      <c r="T4">
        <f>VLOOKUP($R$4:$R$10,$K$4:$N$40,3,FALSE)</f>
        <v>113</v>
      </c>
      <c r="U4" s="76">
        <f>VLOOKUP($R$4:$R$10,$K$4:$N$40,4,FALSE)</f>
        <v>337.66371681415927</v>
      </c>
      <c r="V4">
        <f t="shared" ref="V4:W10" si="0">T4-T$12</f>
        <v>18</v>
      </c>
      <c r="W4" s="49">
        <f t="shared" si="0"/>
        <v>-41.348583343659243</v>
      </c>
    </row>
    <row r="5" spans="1:23" x14ac:dyDescent="0.2">
      <c r="A5" s="60">
        <v>38354</v>
      </c>
      <c r="B5" s="32">
        <v>51364</v>
      </c>
      <c r="C5" s="32">
        <v>122</v>
      </c>
      <c r="D5" s="32"/>
      <c r="E5" s="60">
        <v>38354</v>
      </c>
      <c r="F5" s="32">
        <v>51364</v>
      </c>
      <c r="G5" s="32">
        <v>122</v>
      </c>
      <c r="H5" s="69">
        <f t="shared" ref="H5:H36" si="1">F5/G5</f>
        <v>421.01639344262293</v>
      </c>
      <c r="I5" s="32"/>
      <c r="J5" s="37">
        <f>J4+1</f>
        <v>38354</v>
      </c>
      <c r="K5" s="10" t="str">
        <f t="shared" ref="K5:K40" si="2">TEXT(J5,"dddd")</f>
        <v>Sunday</v>
      </c>
      <c r="L5" s="5">
        <f t="shared" ref="L5:L6" si="3">VLOOKUP(J5:J41,E$4:H$36,2,FALSE)</f>
        <v>51364</v>
      </c>
      <c r="M5" s="5">
        <f t="shared" ref="M5:M6" si="4">VLOOKUP($J5:$J41,$E$4:$H$36,3,FALSE)</f>
        <v>122</v>
      </c>
      <c r="N5" s="88">
        <f t="shared" ref="N5:N6" si="5">VLOOKUP($J5:$J41,$E$4:$H$36,4,FALSE)</f>
        <v>421.01639344262293</v>
      </c>
      <c r="R5" t="s">
        <v>69</v>
      </c>
      <c r="S5">
        <f t="shared" ref="S5:S10" si="6">VLOOKUP($R$4:$R$10,$K$4:$N$40,2,FALSE)</f>
        <v>51364</v>
      </c>
      <c r="T5">
        <f t="shared" ref="T5:T10" si="7">VLOOKUP($R$4:$R$10,$K$4:$N$40,3,FALSE)</f>
        <v>122</v>
      </c>
      <c r="U5" s="76">
        <f t="shared" ref="U5:U10" si="8">VLOOKUP($R$4:$R$10,$K$4:$N$40,4,FALSE)</f>
        <v>421.01639344262293</v>
      </c>
      <c r="V5">
        <f t="shared" si="0"/>
        <v>27</v>
      </c>
      <c r="W5" s="49">
        <f t="shared" si="0"/>
        <v>42.004093284804412</v>
      </c>
    </row>
    <row r="6" spans="1:23" x14ac:dyDescent="0.2">
      <c r="A6" s="60">
        <v>38355</v>
      </c>
      <c r="B6" s="32">
        <v>38464</v>
      </c>
      <c r="C6" s="32">
        <v>106</v>
      </c>
      <c r="D6" s="32"/>
      <c r="E6" s="60">
        <v>38355</v>
      </c>
      <c r="F6" s="32">
        <v>38464</v>
      </c>
      <c r="G6" s="32">
        <v>106</v>
      </c>
      <c r="H6" s="69">
        <f t="shared" si="1"/>
        <v>362.8679245283019</v>
      </c>
      <c r="I6" s="32"/>
      <c r="J6" s="37">
        <f t="shared" ref="J6:J40" si="9">J5+1</f>
        <v>38355</v>
      </c>
      <c r="K6" s="10" t="str">
        <f t="shared" si="2"/>
        <v>Monday</v>
      </c>
      <c r="L6" s="5">
        <f t="shared" si="3"/>
        <v>38464</v>
      </c>
      <c r="M6" s="5">
        <f t="shared" si="4"/>
        <v>106</v>
      </c>
      <c r="N6" s="88">
        <f t="shared" si="5"/>
        <v>362.8679245283019</v>
      </c>
      <c r="R6" t="s">
        <v>70</v>
      </c>
      <c r="S6">
        <f t="shared" si="6"/>
        <v>38464</v>
      </c>
      <c r="T6">
        <f t="shared" si="7"/>
        <v>106</v>
      </c>
      <c r="U6" s="76">
        <f t="shared" si="8"/>
        <v>362.8679245283019</v>
      </c>
      <c r="V6">
        <f t="shared" si="0"/>
        <v>11</v>
      </c>
      <c r="W6" s="49">
        <f t="shared" si="0"/>
        <v>-16.144375629516617</v>
      </c>
    </row>
    <row r="7" spans="1:23" x14ac:dyDescent="0.2">
      <c r="A7" s="60">
        <v>38356</v>
      </c>
      <c r="B7" s="32">
        <v>40090</v>
      </c>
      <c r="C7" s="32">
        <v>105</v>
      </c>
      <c r="D7" s="32"/>
      <c r="E7" s="60">
        <v>38356</v>
      </c>
      <c r="F7" s="32">
        <v>40090</v>
      </c>
      <c r="G7" s="32">
        <v>105</v>
      </c>
      <c r="H7" s="69">
        <f t="shared" si="1"/>
        <v>381.8095238095238</v>
      </c>
      <c r="I7" s="32"/>
      <c r="J7" s="37">
        <f t="shared" si="9"/>
        <v>38356</v>
      </c>
      <c r="K7" s="10" t="str">
        <f t="shared" si="2"/>
        <v>Tuesday</v>
      </c>
      <c r="L7" s="5">
        <f>VLOOKUP(J7:J42,E$4:H$36,2,FALSE)</f>
        <v>40090</v>
      </c>
      <c r="M7" s="5">
        <f>VLOOKUP($J7:$J42,$E$4:$H$36,3,FALSE)</f>
        <v>105</v>
      </c>
      <c r="N7" s="88">
        <f>VLOOKUP($J7:$J42,$E$4:$H$36,4,FALSE)</f>
        <v>381.8095238095238</v>
      </c>
      <c r="R7" t="s">
        <v>71</v>
      </c>
      <c r="S7">
        <f t="shared" si="6"/>
        <v>40090</v>
      </c>
      <c r="T7">
        <f t="shared" si="7"/>
        <v>105</v>
      </c>
      <c r="U7" s="76">
        <f t="shared" si="8"/>
        <v>381.8095238095238</v>
      </c>
      <c r="V7">
        <f t="shared" si="0"/>
        <v>10</v>
      </c>
      <c r="W7" s="49">
        <f t="shared" si="0"/>
        <v>2.7972236517052806</v>
      </c>
    </row>
    <row r="8" spans="1:23" x14ac:dyDescent="0.2">
      <c r="A8" s="60">
        <v>38357</v>
      </c>
      <c r="B8" s="32">
        <v>26829</v>
      </c>
      <c r="C8" s="32">
        <v>76</v>
      </c>
      <c r="D8" s="32"/>
      <c r="E8" s="60">
        <v>38357</v>
      </c>
      <c r="F8" s="32">
        <v>26829</v>
      </c>
      <c r="G8" s="32">
        <v>76</v>
      </c>
      <c r="H8" s="69">
        <f t="shared" si="1"/>
        <v>353.01315789473682</v>
      </c>
      <c r="I8" s="32"/>
      <c r="J8" s="37">
        <f t="shared" si="9"/>
        <v>38357</v>
      </c>
      <c r="K8" s="10" t="str">
        <f t="shared" si="2"/>
        <v>Wednesday</v>
      </c>
      <c r="L8" s="5">
        <f>VLOOKUP(J8:J42,E$4:H$36,2,FALSE)</f>
        <v>26829</v>
      </c>
      <c r="M8" s="5">
        <f>VLOOKUP($J8:$J42,$E$4:$H$36,3,FALSE)</f>
        <v>76</v>
      </c>
      <c r="N8" s="88">
        <f>VLOOKUP($J8:$J42,$E$4:$H$36,4,FALSE)</f>
        <v>353.01315789473682</v>
      </c>
      <c r="R8" t="s">
        <v>72</v>
      </c>
      <c r="S8">
        <f t="shared" si="6"/>
        <v>26829</v>
      </c>
      <c r="T8">
        <f t="shared" si="7"/>
        <v>76</v>
      </c>
      <c r="U8" s="76">
        <f t="shared" si="8"/>
        <v>353.01315789473682</v>
      </c>
      <c r="V8">
        <f t="shared" si="0"/>
        <v>-19</v>
      </c>
      <c r="W8" s="49">
        <f t="shared" si="0"/>
        <v>-25.999142263081694</v>
      </c>
    </row>
    <row r="9" spans="1:23" x14ac:dyDescent="0.2">
      <c r="A9" s="60">
        <v>38358</v>
      </c>
      <c r="B9" s="32">
        <v>34149</v>
      </c>
      <c r="C9" s="32">
        <v>78</v>
      </c>
      <c r="D9" s="32"/>
      <c r="E9" s="60">
        <v>38358</v>
      </c>
      <c r="F9" s="32">
        <v>34149</v>
      </c>
      <c r="G9" s="32">
        <v>78</v>
      </c>
      <c r="H9" s="69">
        <f t="shared" si="1"/>
        <v>437.80769230769232</v>
      </c>
      <c r="I9" s="32"/>
      <c r="J9" s="37">
        <f t="shared" si="9"/>
        <v>38358</v>
      </c>
      <c r="K9" s="10" t="str">
        <f t="shared" si="2"/>
        <v>Thursday</v>
      </c>
      <c r="L9" s="5">
        <f>VLOOKUP(J9:J42,E$4:H$36,2,FALSE)</f>
        <v>34149</v>
      </c>
      <c r="M9" s="5">
        <f>VLOOKUP($J9:$J42,$E$4:$H$36,3,FALSE)</f>
        <v>78</v>
      </c>
      <c r="N9" s="88">
        <f>VLOOKUP($J9:$J42,$E$4:$H$36,4,FALSE)</f>
        <v>437.80769230769232</v>
      </c>
      <c r="R9" t="s">
        <v>73</v>
      </c>
      <c r="S9">
        <f t="shared" si="6"/>
        <v>34149</v>
      </c>
      <c r="T9">
        <f t="shared" si="7"/>
        <v>78</v>
      </c>
      <c r="U9" s="76">
        <f t="shared" si="8"/>
        <v>437.80769230769232</v>
      </c>
      <c r="V9">
        <f t="shared" si="0"/>
        <v>-17</v>
      </c>
      <c r="W9" s="49">
        <f t="shared" si="0"/>
        <v>58.795392149873805</v>
      </c>
    </row>
    <row r="10" spans="1:23" x14ac:dyDescent="0.2">
      <c r="A10" s="60">
        <v>38359</v>
      </c>
      <c r="B10" s="32">
        <v>23329</v>
      </c>
      <c r="C10" s="32">
        <v>65</v>
      </c>
      <c r="D10" s="32"/>
      <c r="E10" s="60">
        <v>38359</v>
      </c>
      <c r="F10" s="32">
        <v>23329</v>
      </c>
      <c r="G10" s="32">
        <v>65</v>
      </c>
      <c r="H10" s="69">
        <f t="shared" si="1"/>
        <v>358.90769230769229</v>
      </c>
      <c r="I10" s="32"/>
      <c r="J10" s="37">
        <f t="shared" si="9"/>
        <v>38359</v>
      </c>
      <c r="K10" s="10" t="str">
        <f t="shared" si="2"/>
        <v>Friday</v>
      </c>
      <c r="L10" s="5">
        <f>VLOOKUP(J10:J42,E$4:H$36,2,FALSE)</f>
        <v>23329</v>
      </c>
      <c r="M10" s="5">
        <f>VLOOKUP($J10:$J42,$E$4:$H$36,3,FALSE)</f>
        <v>65</v>
      </c>
      <c r="N10" s="88">
        <f>VLOOKUP($J10:$J42,$E$4:$H$36,4,FALSE)</f>
        <v>358.90769230769229</v>
      </c>
      <c r="R10" t="s">
        <v>74</v>
      </c>
      <c r="S10">
        <f t="shared" si="6"/>
        <v>23329</v>
      </c>
      <c r="T10">
        <f t="shared" si="7"/>
        <v>65</v>
      </c>
      <c r="U10" s="76">
        <f t="shared" si="8"/>
        <v>358.90769230769229</v>
      </c>
      <c r="V10">
        <f t="shared" si="0"/>
        <v>-30</v>
      </c>
      <c r="W10" s="49">
        <f t="shared" si="0"/>
        <v>-20.104607850126229</v>
      </c>
    </row>
    <row r="11" spans="1:23" x14ac:dyDescent="0.2">
      <c r="A11" s="60">
        <v>38360</v>
      </c>
      <c r="B11" s="32">
        <v>19972</v>
      </c>
      <c r="C11" s="32">
        <v>55</v>
      </c>
      <c r="D11" s="32"/>
      <c r="E11" s="60">
        <v>38360</v>
      </c>
      <c r="F11" s="32">
        <v>19972</v>
      </c>
      <c r="G11" s="32">
        <v>55</v>
      </c>
      <c r="H11" s="69">
        <f t="shared" si="1"/>
        <v>363.12727272727273</v>
      </c>
      <c r="I11" s="32"/>
      <c r="J11" s="37">
        <f t="shared" si="9"/>
        <v>38360</v>
      </c>
      <c r="K11" s="10" t="str">
        <f t="shared" si="2"/>
        <v>Saturday</v>
      </c>
      <c r="L11" s="5">
        <f>VLOOKUP(J11:J42,E$4:H$36,2,FALSE)</f>
        <v>19972</v>
      </c>
      <c r="M11" s="5">
        <f>VLOOKUP($J11:$J42,$E$4:$H$36,3,FALSE)</f>
        <v>55</v>
      </c>
      <c r="N11" s="88">
        <f>VLOOKUP($J11:$J42,$E$4:$H$36,4,FALSE)</f>
        <v>363.12727272727273</v>
      </c>
    </row>
    <row r="12" spans="1:23" x14ac:dyDescent="0.2">
      <c r="A12" s="60">
        <v>38361</v>
      </c>
      <c r="B12" s="32">
        <v>17786</v>
      </c>
      <c r="C12" s="32">
        <v>49</v>
      </c>
      <c r="D12" s="32"/>
      <c r="E12" s="60">
        <v>38361</v>
      </c>
      <c r="F12" s="32">
        <v>17786</v>
      </c>
      <c r="G12" s="32">
        <v>49</v>
      </c>
      <c r="H12" s="69">
        <f t="shared" si="1"/>
        <v>362.9795918367347</v>
      </c>
      <c r="I12" s="32"/>
      <c r="J12" s="37">
        <f t="shared" si="9"/>
        <v>38361</v>
      </c>
      <c r="K12" s="10" t="str">
        <f t="shared" si="2"/>
        <v>Sunday</v>
      </c>
      <c r="L12" s="5">
        <f>VLOOKUP(J12:J42,E$4:H$36,2,FALSE)</f>
        <v>17786</v>
      </c>
      <c r="M12" s="5">
        <f>VLOOKUP($J12:$J42,$E$4:$H$36,3,FALSE)</f>
        <v>49</v>
      </c>
      <c r="N12" s="88">
        <f>VLOOKUP($J12:$J42,$E$4:$H$36,4,FALSE)</f>
        <v>362.9795918367347</v>
      </c>
      <c r="R12" t="s">
        <v>62</v>
      </c>
      <c r="S12">
        <f>AVERAGE(S4:S10)</f>
        <v>36054.428571428572</v>
      </c>
      <c r="T12">
        <f>AVERAGE(T4:T10)</f>
        <v>95</v>
      </c>
      <c r="U12" s="49">
        <f>AVERAGE(U4:U10)</f>
        <v>379.01230015781852</v>
      </c>
      <c r="V12">
        <f>AVERAGE(V4:V10)</f>
        <v>0</v>
      </c>
      <c r="W12" s="49">
        <f>U12-U$12</f>
        <v>0</v>
      </c>
    </row>
    <row r="13" spans="1:23" x14ac:dyDescent="0.2">
      <c r="A13" s="60">
        <v>38362</v>
      </c>
      <c r="B13" s="32">
        <v>15889</v>
      </c>
      <c r="C13" s="32">
        <v>41</v>
      </c>
      <c r="D13" s="32"/>
      <c r="E13" s="60">
        <v>38362</v>
      </c>
      <c r="F13" s="32">
        <v>15889</v>
      </c>
      <c r="G13" s="32">
        <v>41</v>
      </c>
      <c r="H13" s="69">
        <f t="shared" si="1"/>
        <v>387.53658536585368</v>
      </c>
      <c r="I13" s="32"/>
      <c r="J13" s="37">
        <f t="shared" si="9"/>
        <v>38362</v>
      </c>
      <c r="K13" s="10" t="str">
        <f t="shared" si="2"/>
        <v>Monday</v>
      </c>
      <c r="L13" s="5">
        <f>VLOOKUP(J13:J42,E$4:H$36,2,FALSE)</f>
        <v>15889</v>
      </c>
      <c r="M13" s="5">
        <f>VLOOKUP($J13:$J42,$E$4:$H$36,3,FALSE)</f>
        <v>41</v>
      </c>
      <c r="N13" s="88">
        <f>VLOOKUP($J13:$J42,$E$4:$H$36,4,FALSE)</f>
        <v>387.53658536585368</v>
      </c>
      <c r="R13" t="s">
        <v>211</v>
      </c>
      <c r="S13">
        <f>CORREL(U4:U10,T4:T10)</f>
        <v>6.9863413850041925E-2</v>
      </c>
    </row>
    <row r="14" spans="1:23" x14ac:dyDescent="0.2">
      <c r="A14" s="60">
        <v>38363</v>
      </c>
      <c r="B14" s="32">
        <v>9820</v>
      </c>
      <c r="C14" s="32">
        <v>33</v>
      </c>
      <c r="D14" s="32"/>
      <c r="E14" s="60">
        <v>38363</v>
      </c>
      <c r="F14" s="32">
        <v>9820</v>
      </c>
      <c r="G14" s="32">
        <v>33</v>
      </c>
      <c r="H14" s="69">
        <f t="shared" si="1"/>
        <v>297.57575757575756</v>
      </c>
      <c r="I14" s="32"/>
      <c r="J14" s="37">
        <f t="shared" si="9"/>
        <v>38363</v>
      </c>
      <c r="K14" s="10" t="str">
        <f t="shared" si="2"/>
        <v>Tuesday</v>
      </c>
      <c r="L14" s="5">
        <f>VLOOKUP(J14:J42,E$4:H$36,2,FALSE)</f>
        <v>9820</v>
      </c>
      <c r="M14" s="5">
        <f>VLOOKUP($J14:$J42,$E$4:$H$36,3,FALSE)</f>
        <v>33</v>
      </c>
      <c r="N14" s="88">
        <f>VLOOKUP($J14:$J42,$E$4:$H$36,4,FALSE)</f>
        <v>297.57575757575756</v>
      </c>
    </row>
    <row r="15" spans="1:23" x14ac:dyDescent="0.2">
      <c r="A15" s="60">
        <v>38364</v>
      </c>
      <c r="B15" s="32">
        <v>10270</v>
      </c>
      <c r="C15" s="32">
        <v>31</v>
      </c>
      <c r="D15" s="32"/>
      <c r="E15" s="60">
        <v>38364</v>
      </c>
      <c r="F15" s="32">
        <v>10270</v>
      </c>
      <c r="G15" s="32">
        <v>31</v>
      </c>
      <c r="H15" s="69">
        <f t="shared" si="1"/>
        <v>331.29032258064518</v>
      </c>
      <c r="I15" s="32"/>
      <c r="J15" s="37">
        <f t="shared" si="9"/>
        <v>38364</v>
      </c>
      <c r="K15" s="10" t="str">
        <f t="shared" si="2"/>
        <v>Wednesday</v>
      </c>
      <c r="L15" s="5">
        <f>VLOOKUP(J15:J42,E$4:H$36,2,FALSE)</f>
        <v>10270</v>
      </c>
      <c r="M15" s="5">
        <f>VLOOKUP($J15:$J42,$E$4:$H$36,3,FALSE)</f>
        <v>31</v>
      </c>
      <c r="N15" s="88">
        <f>VLOOKUP($J15:$J42,$E$4:$H$36,4,FALSE)</f>
        <v>331.29032258064518</v>
      </c>
    </row>
    <row r="16" spans="1:23" x14ac:dyDescent="0.2">
      <c r="A16" s="60">
        <v>38365</v>
      </c>
      <c r="B16" s="32">
        <v>12197</v>
      </c>
      <c r="C16" s="32">
        <v>29</v>
      </c>
      <c r="D16" s="32"/>
      <c r="E16" s="60">
        <v>38365</v>
      </c>
      <c r="F16" s="32">
        <v>12197</v>
      </c>
      <c r="G16" s="32">
        <v>29</v>
      </c>
      <c r="H16" s="69">
        <f t="shared" si="1"/>
        <v>420.58620689655174</v>
      </c>
      <c r="I16" s="32"/>
      <c r="J16" s="37">
        <f t="shared" si="9"/>
        <v>38365</v>
      </c>
      <c r="K16" s="10" t="str">
        <f t="shared" si="2"/>
        <v>Thursday</v>
      </c>
      <c r="L16" s="5">
        <f>VLOOKUP(J16:J42,E$4:H$36,2,FALSE)</f>
        <v>12197</v>
      </c>
      <c r="M16" s="5">
        <f>VLOOKUP($J16:$J42,$E$4:$H$36,3,FALSE)</f>
        <v>29</v>
      </c>
      <c r="N16" s="88">
        <f>VLOOKUP($J16:$J42,$E$4:$H$36,4,FALSE)</f>
        <v>420.58620689655174</v>
      </c>
    </row>
    <row r="17" spans="1:14" x14ac:dyDescent="0.2">
      <c r="A17" s="60">
        <v>38366</v>
      </c>
      <c r="B17" s="32">
        <v>12562</v>
      </c>
      <c r="C17" s="32">
        <v>28</v>
      </c>
      <c r="D17" s="32"/>
      <c r="E17" s="60">
        <v>38366</v>
      </c>
      <c r="F17" s="32">
        <v>12562</v>
      </c>
      <c r="G17" s="32">
        <v>28</v>
      </c>
      <c r="H17" s="69">
        <f t="shared" si="1"/>
        <v>448.64285714285717</v>
      </c>
      <c r="I17" s="32"/>
      <c r="J17" s="37">
        <f t="shared" si="9"/>
        <v>38366</v>
      </c>
      <c r="K17" s="10" t="str">
        <f t="shared" si="2"/>
        <v>Friday</v>
      </c>
      <c r="L17" s="5">
        <f>VLOOKUP(J17:J42,E$4:H$36,2,FALSE)</f>
        <v>12562</v>
      </c>
      <c r="M17" s="5">
        <f>VLOOKUP($J17:$J42,$E$4:$H$36,3,FALSE)</f>
        <v>28</v>
      </c>
      <c r="N17" s="88">
        <f>VLOOKUP($J17:$J42,$E$4:$H$36,4,FALSE)</f>
        <v>448.64285714285717</v>
      </c>
    </row>
    <row r="18" spans="1:14" x14ac:dyDescent="0.2">
      <c r="A18" s="60">
        <v>38367</v>
      </c>
      <c r="B18" s="32">
        <v>4310</v>
      </c>
      <c r="C18" s="32">
        <v>16</v>
      </c>
      <c r="D18" s="32"/>
      <c r="E18" s="60">
        <v>38367</v>
      </c>
      <c r="F18" s="32">
        <v>4310</v>
      </c>
      <c r="G18" s="32">
        <v>16</v>
      </c>
      <c r="H18" s="69">
        <f t="shared" si="1"/>
        <v>269.375</v>
      </c>
      <c r="I18" s="32"/>
      <c r="J18" s="37">
        <f t="shared" si="9"/>
        <v>38367</v>
      </c>
      <c r="K18" s="10" t="str">
        <f t="shared" si="2"/>
        <v>Saturday</v>
      </c>
      <c r="L18" s="5">
        <f>VLOOKUP(J18:J42,E$4:H$36,2,FALSE)</f>
        <v>4310</v>
      </c>
      <c r="M18" s="5">
        <f>VLOOKUP($J18:$J42,$E$4:$H$36,3,FALSE)</f>
        <v>16</v>
      </c>
      <c r="N18" s="88">
        <f>VLOOKUP($J18:$J42,$E$4:$H$36,4,FALSE)</f>
        <v>269.375</v>
      </c>
    </row>
    <row r="19" spans="1:14" x14ac:dyDescent="0.2">
      <c r="A19" s="60">
        <v>38368</v>
      </c>
      <c r="B19" s="32">
        <v>5068</v>
      </c>
      <c r="C19" s="32">
        <v>12</v>
      </c>
      <c r="D19" s="32"/>
      <c r="E19" s="60">
        <v>38368</v>
      </c>
      <c r="F19" s="32">
        <v>5068</v>
      </c>
      <c r="G19" s="32">
        <v>12</v>
      </c>
      <c r="H19" s="69">
        <f t="shared" si="1"/>
        <v>422.33333333333331</v>
      </c>
      <c r="I19" s="32"/>
      <c r="J19" s="37">
        <f t="shared" si="9"/>
        <v>38368</v>
      </c>
      <c r="K19" s="10" t="str">
        <f t="shared" si="2"/>
        <v>Sunday</v>
      </c>
      <c r="L19" s="5">
        <f>VLOOKUP(J19:J42,E$4:H$36,2,FALSE)</f>
        <v>5068</v>
      </c>
      <c r="M19" s="5">
        <f>VLOOKUP($J19:$J42,$E$4:$H$36,3,FALSE)</f>
        <v>12</v>
      </c>
      <c r="N19" s="88">
        <f>VLOOKUP($J19:$J42,$E$4:$H$36,4,FALSE)</f>
        <v>422.33333333333331</v>
      </c>
    </row>
    <row r="20" spans="1:14" x14ac:dyDescent="0.2">
      <c r="A20" s="60">
        <v>38369</v>
      </c>
      <c r="B20" s="32">
        <v>9547</v>
      </c>
      <c r="C20" s="32">
        <v>19</v>
      </c>
      <c r="D20" s="32"/>
      <c r="E20" s="60">
        <v>38369</v>
      </c>
      <c r="F20" s="32">
        <v>9547</v>
      </c>
      <c r="G20" s="32">
        <v>19</v>
      </c>
      <c r="H20" s="69">
        <f t="shared" si="1"/>
        <v>502.4736842105263</v>
      </c>
      <c r="I20" s="32"/>
      <c r="J20" s="37">
        <f t="shared" si="9"/>
        <v>38369</v>
      </c>
      <c r="K20" s="10" t="str">
        <f t="shared" si="2"/>
        <v>Monday</v>
      </c>
      <c r="L20" s="5">
        <f>VLOOKUP(J20:J42,E$4:H$36,2,FALSE)</f>
        <v>9547</v>
      </c>
      <c r="M20" s="5">
        <f>VLOOKUP($J20:$J42,$E$4:$H$36,3,FALSE)</f>
        <v>19</v>
      </c>
      <c r="N20" s="88">
        <f>VLOOKUP($J20:$J42,$E$4:$H$36,4,FALSE)</f>
        <v>502.4736842105263</v>
      </c>
    </row>
    <row r="21" spans="1:14" x14ac:dyDescent="0.2">
      <c r="A21" s="60">
        <v>38370</v>
      </c>
      <c r="B21" s="32">
        <v>3612</v>
      </c>
      <c r="C21" s="32">
        <v>11</v>
      </c>
      <c r="D21" s="32"/>
      <c r="E21" s="60">
        <v>38370</v>
      </c>
      <c r="F21" s="32">
        <v>3612</v>
      </c>
      <c r="G21" s="32">
        <v>11</v>
      </c>
      <c r="H21" s="69">
        <f t="shared" si="1"/>
        <v>328.36363636363637</v>
      </c>
      <c r="I21" s="32"/>
      <c r="J21" s="37">
        <f t="shared" si="9"/>
        <v>38370</v>
      </c>
      <c r="K21" s="10" t="str">
        <f t="shared" si="2"/>
        <v>Tuesday</v>
      </c>
      <c r="L21" s="5">
        <f>VLOOKUP(J21:J42,E$4:H$36,2,FALSE)</f>
        <v>3612</v>
      </c>
      <c r="M21" s="5">
        <f>VLOOKUP($J21:$J42,$E$4:$H$36,3,FALSE)</f>
        <v>11</v>
      </c>
      <c r="N21" s="88">
        <f>VLOOKUP($J21:$J42,$E$4:$H$36,4,FALSE)</f>
        <v>328.36363636363637</v>
      </c>
    </row>
    <row r="22" spans="1:14" x14ac:dyDescent="0.2">
      <c r="A22" s="60">
        <v>38371</v>
      </c>
      <c r="B22" s="32">
        <v>4508</v>
      </c>
      <c r="C22" s="32">
        <v>8</v>
      </c>
      <c r="D22" s="32"/>
      <c r="E22" s="60">
        <v>38371</v>
      </c>
      <c r="F22" s="32">
        <v>4508</v>
      </c>
      <c r="G22" s="32">
        <v>8</v>
      </c>
      <c r="H22" s="69">
        <f t="shared" si="1"/>
        <v>563.5</v>
      </c>
      <c r="I22" s="32"/>
      <c r="J22" s="37">
        <f t="shared" si="9"/>
        <v>38371</v>
      </c>
      <c r="K22" s="10" t="str">
        <f t="shared" si="2"/>
        <v>Wednesday</v>
      </c>
      <c r="L22" s="5">
        <f>VLOOKUP(J22:J42,E$4:H$36,2,FALSE)</f>
        <v>4508</v>
      </c>
      <c r="M22" s="5">
        <f>VLOOKUP($J22:$J42,$E$4:$H$36,3,FALSE)</f>
        <v>8</v>
      </c>
      <c r="N22" s="88">
        <f>VLOOKUP($J22:$J42,$E$4:$H$36,4,FALSE)</f>
        <v>563.5</v>
      </c>
    </row>
    <row r="23" spans="1:14" x14ac:dyDescent="0.2">
      <c r="A23" s="60">
        <v>38372</v>
      </c>
      <c r="B23" s="32">
        <v>3618</v>
      </c>
      <c r="C23" s="32">
        <v>9</v>
      </c>
      <c r="D23" s="32"/>
      <c r="E23" s="60">
        <v>38372</v>
      </c>
      <c r="F23" s="32">
        <v>3618</v>
      </c>
      <c r="G23" s="32">
        <v>9</v>
      </c>
      <c r="H23" s="69">
        <f t="shared" si="1"/>
        <v>402</v>
      </c>
      <c r="I23" s="32"/>
      <c r="J23" s="37">
        <f t="shared" si="9"/>
        <v>38372</v>
      </c>
      <c r="K23" s="10" t="str">
        <f t="shared" si="2"/>
        <v>Thursday</v>
      </c>
      <c r="L23" s="5">
        <f>VLOOKUP(J23:J42,E$4:H$36,2,FALSE)</f>
        <v>3618</v>
      </c>
      <c r="M23" s="5">
        <f>VLOOKUP($J23:$J42,$E$4:$H$36,3,FALSE)</f>
        <v>9</v>
      </c>
      <c r="N23" s="88">
        <f>VLOOKUP($J23:$J42,$E$4:$H$36,4,FALSE)</f>
        <v>402</v>
      </c>
    </row>
    <row r="24" spans="1:14" x14ac:dyDescent="0.2">
      <c r="A24" s="60">
        <v>38373</v>
      </c>
      <c r="B24" s="32">
        <v>681</v>
      </c>
      <c r="C24" s="32">
        <v>3</v>
      </c>
      <c r="D24" s="32"/>
      <c r="E24" s="60">
        <v>38373</v>
      </c>
      <c r="F24" s="32">
        <v>681</v>
      </c>
      <c r="G24" s="32">
        <v>3</v>
      </c>
      <c r="H24" s="69">
        <f t="shared" si="1"/>
        <v>227</v>
      </c>
      <c r="I24" s="32"/>
      <c r="J24" s="37">
        <f t="shared" si="9"/>
        <v>38373</v>
      </c>
      <c r="K24" s="10" t="str">
        <f t="shared" si="2"/>
        <v>Friday</v>
      </c>
      <c r="L24" s="5">
        <f>VLOOKUP(J24:J42,E$4:H$36,2,FALSE)</f>
        <v>681</v>
      </c>
      <c r="M24" s="5">
        <f>VLOOKUP($J24:$J42,$E$4:$H$36,3,FALSE)</f>
        <v>3</v>
      </c>
      <c r="N24" s="88">
        <f>VLOOKUP($J24:$J42,$E$4:$H$36,4,FALSE)</f>
        <v>227</v>
      </c>
    </row>
    <row r="25" spans="1:14" x14ac:dyDescent="0.2">
      <c r="A25" s="60">
        <v>38374</v>
      </c>
      <c r="B25" s="32">
        <v>922</v>
      </c>
      <c r="C25" s="32">
        <v>5</v>
      </c>
      <c r="D25" s="32"/>
      <c r="E25" s="60">
        <v>38374</v>
      </c>
      <c r="F25" s="32">
        <v>922</v>
      </c>
      <c r="G25" s="32">
        <v>5</v>
      </c>
      <c r="H25" s="69">
        <f t="shared" si="1"/>
        <v>184.4</v>
      </c>
      <c r="I25" s="32"/>
      <c r="J25" s="37">
        <f t="shared" si="9"/>
        <v>38374</v>
      </c>
      <c r="K25" s="10" t="str">
        <f t="shared" si="2"/>
        <v>Saturday</v>
      </c>
      <c r="L25" s="5">
        <f>VLOOKUP(J25:J42,E$4:H$36,2,FALSE)</f>
        <v>922</v>
      </c>
      <c r="M25" s="5">
        <f>VLOOKUP($J25:$J42,$E$4:$H$36,3,FALSE)</f>
        <v>5</v>
      </c>
      <c r="N25" s="88">
        <f>VLOOKUP($J25:$J42,$E$4:$H$36,4,FALSE)</f>
        <v>184.4</v>
      </c>
    </row>
    <row r="26" spans="1:14" x14ac:dyDescent="0.2">
      <c r="A26" s="60">
        <v>38375</v>
      </c>
      <c r="B26" s="32">
        <v>1359</v>
      </c>
      <c r="C26" s="32">
        <v>3</v>
      </c>
      <c r="D26" s="32"/>
      <c r="E26" s="60">
        <v>38375</v>
      </c>
      <c r="F26" s="32">
        <v>1359</v>
      </c>
      <c r="G26" s="32">
        <v>3</v>
      </c>
      <c r="H26" s="69">
        <f t="shared" si="1"/>
        <v>453</v>
      </c>
      <c r="I26" s="32"/>
      <c r="J26" s="37">
        <f t="shared" si="9"/>
        <v>38375</v>
      </c>
      <c r="K26" s="10" t="str">
        <f t="shared" si="2"/>
        <v>Sunday</v>
      </c>
      <c r="L26" s="5">
        <f>VLOOKUP(J26:J42,E$4:H$36,2,FALSE)</f>
        <v>1359</v>
      </c>
      <c r="M26" s="5">
        <f>VLOOKUP($J26:$J42,$E$4:$H$36,3,FALSE)</f>
        <v>3</v>
      </c>
      <c r="N26" s="88">
        <f>VLOOKUP($J26:$J42,$E$4:$H$36,4,FALSE)</f>
        <v>453</v>
      </c>
    </row>
    <row r="27" spans="1:14" x14ac:dyDescent="0.2">
      <c r="A27" s="60">
        <v>38376</v>
      </c>
      <c r="B27" s="32">
        <v>1304</v>
      </c>
      <c r="C27" s="32">
        <v>2</v>
      </c>
      <c r="D27" s="32"/>
      <c r="E27" s="60">
        <v>38376</v>
      </c>
      <c r="F27" s="32">
        <v>1304</v>
      </c>
      <c r="G27" s="32">
        <v>2</v>
      </c>
      <c r="H27" s="69">
        <f t="shared" si="1"/>
        <v>652</v>
      </c>
      <c r="I27" s="32"/>
      <c r="J27" s="37">
        <f t="shared" si="9"/>
        <v>38376</v>
      </c>
      <c r="K27" s="10" t="str">
        <f t="shared" si="2"/>
        <v>Monday</v>
      </c>
      <c r="L27" s="5">
        <f>VLOOKUP(J27:J42,E$4:H$36,2,FALSE)</f>
        <v>1304</v>
      </c>
      <c r="M27" s="5">
        <f>VLOOKUP($J27:$J42,$E$4:$H$36,3,FALSE)</f>
        <v>2</v>
      </c>
      <c r="N27" s="88">
        <f>VLOOKUP($J27:$J42,$E$4:$H$36,4,FALSE)</f>
        <v>652</v>
      </c>
    </row>
    <row r="28" spans="1:14" x14ac:dyDescent="0.2">
      <c r="A28" s="60">
        <v>38377</v>
      </c>
      <c r="B28" s="32">
        <v>785</v>
      </c>
      <c r="C28" s="32">
        <v>1</v>
      </c>
      <c r="D28" s="32"/>
      <c r="E28" s="60">
        <v>38377</v>
      </c>
      <c r="F28" s="32">
        <v>785</v>
      </c>
      <c r="G28" s="32">
        <v>1</v>
      </c>
      <c r="H28" s="69">
        <f t="shared" si="1"/>
        <v>785</v>
      </c>
      <c r="I28" s="32"/>
      <c r="J28" s="37">
        <f t="shared" si="9"/>
        <v>38377</v>
      </c>
      <c r="K28" s="10" t="str">
        <f t="shared" si="2"/>
        <v>Tuesday</v>
      </c>
      <c r="L28" s="5">
        <f>VLOOKUP(J28:J42,E$4:H$36,2,FALSE)</f>
        <v>785</v>
      </c>
      <c r="M28" s="5">
        <f>VLOOKUP($J28:$J42,$E$4:$H$36,3,FALSE)</f>
        <v>1</v>
      </c>
      <c r="N28" s="88">
        <f>VLOOKUP($J28:$J42,$E$4:$H$36,4,FALSE)</f>
        <v>785</v>
      </c>
    </row>
    <row r="29" spans="1:14" x14ac:dyDescent="0.2">
      <c r="A29" s="60">
        <v>38378</v>
      </c>
      <c r="B29" s="32">
        <v>718</v>
      </c>
      <c r="C29" s="32">
        <v>4</v>
      </c>
      <c r="D29"/>
      <c r="E29" s="60">
        <v>38378</v>
      </c>
      <c r="F29" s="32">
        <v>718</v>
      </c>
      <c r="G29" s="32">
        <v>4</v>
      </c>
      <c r="H29" s="69">
        <f t="shared" si="1"/>
        <v>179.5</v>
      </c>
      <c r="I29" s="32"/>
      <c r="J29" s="37">
        <f t="shared" si="9"/>
        <v>38378</v>
      </c>
      <c r="K29" s="10" t="str">
        <f t="shared" si="2"/>
        <v>Wednesday</v>
      </c>
      <c r="L29" s="5">
        <f>VLOOKUP(J29:J42,E$4:H$36,2,FALSE)</f>
        <v>718</v>
      </c>
      <c r="M29" s="5">
        <f>VLOOKUP($J29:$J42,$E$4:$H$36,3,FALSE)</f>
        <v>4</v>
      </c>
      <c r="N29" s="88">
        <f>VLOOKUP($J29:$J42,$E$4:$H$36,4,FALSE)</f>
        <v>179.5</v>
      </c>
    </row>
    <row r="30" spans="1:14" x14ac:dyDescent="0.2">
      <c r="A30" s="60">
        <v>38380</v>
      </c>
      <c r="B30" s="32">
        <v>2048</v>
      </c>
      <c r="C30" s="32">
        <v>4</v>
      </c>
      <c r="D30"/>
      <c r="E30" s="60">
        <v>38380</v>
      </c>
      <c r="F30" s="32">
        <v>2048</v>
      </c>
      <c r="G30" s="32">
        <v>4</v>
      </c>
      <c r="H30" s="69">
        <f t="shared" si="1"/>
        <v>512</v>
      </c>
      <c r="I30" s="32"/>
      <c r="J30" s="37">
        <f t="shared" si="9"/>
        <v>38379</v>
      </c>
      <c r="K30" s="10" t="str">
        <f t="shared" si="2"/>
        <v>Thursday</v>
      </c>
      <c r="L30" s="5">
        <v>0</v>
      </c>
      <c r="M30" s="5">
        <v>0</v>
      </c>
      <c r="N30" s="88">
        <v>0</v>
      </c>
    </row>
    <row r="31" spans="1:14" x14ac:dyDescent="0.2">
      <c r="A31" s="60">
        <v>38381</v>
      </c>
      <c r="B31" s="32">
        <v>37</v>
      </c>
      <c r="C31" s="32">
        <v>1</v>
      </c>
      <c r="D31"/>
      <c r="E31" s="60">
        <v>38381</v>
      </c>
      <c r="F31" s="32">
        <v>37</v>
      </c>
      <c r="G31" s="32">
        <v>1</v>
      </c>
      <c r="H31" s="69">
        <f t="shared" si="1"/>
        <v>37</v>
      </c>
      <c r="I31" s="32"/>
      <c r="J31" s="37">
        <f t="shared" si="9"/>
        <v>38380</v>
      </c>
      <c r="K31" s="10" t="str">
        <f t="shared" si="2"/>
        <v>Friday</v>
      </c>
      <c r="L31" s="5">
        <f>VLOOKUP(J31:J42,E$4:H$36,2,FALSE)</f>
        <v>2048</v>
      </c>
      <c r="M31" s="5">
        <f>VLOOKUP($J31:$J42,$E$4:$H$36,3,FALSE)</f>
        <v>4</v>
      </c>
      <c r="N31" s="88">
        <f>VLOOKUP($J31:$J42,$E$4:$H$36,4,FALSE)</f>
        <v>512</v>
      </c>
    </row>
    <row r="32" spans="1:14" x14ac:dyDescent="0.2">
      <c r="A32" s="60">
        <v>38383</v>
      </c>
      <c r="B32" s="32">
        <v>1067</v>
      </c>
      <c r="C32" s="32">
        <v>2</v>
      </c>
      <c r="D32"/>
      <c r="E32" s="60">
        <v>38383</v>
      </c>
      <c r="F32" s="32">
        <v>1067</v>
      </c>
      <c r="G32" s="32">
        <v>2</v>
      </c>
      <c r="H32" s="69">
        <f t="shared" si="1"/>
        <v>533.5</v>
      </c>
      <c r="I32" s="32"/>
      <c r="J32" s="37">
        <f t="shared" si="9"/>
        <v>38381</v>
      </c>
      <c r="K32" s="10" t="str">
        <f t="shared" si="2"/>
        <v>Saturday</v>
      </c>
      <c r="L32" s="5">
        <f>VLOOKUP(J32:J42,E$4:H$36,2,FALSE)</f>
        <v>37</v>
      </c>
      <c r="M32" s="5">
        <f>VLOOKUP($J32:$J42,$E$4:$H$36,3,FALSE)</f>
        <v>1</v>
      </c>
      <c r="N32" s="88">
        <f>VLOOKUP($J32:$J42,$E$4:$H$36,4,FALSE)</f>
        <v>37</v>
      </c>
    </row>
    <row r="33" spans="1:14" x14ac:dyDescent="0.2">
      <c r="A33" s="60">
        <v>38384</v>
      </c>
      <c r="B33" s="32">
        <v>523</v>
      </c>
      <c r="C33" s="32">
        <v>1</v>
      </c>
      <c r="D33"/>
      <c r="E33" s="60">
        <v>38384</v>
      </c>
      <c r="F33" s="32">
        <v>523</v>
      </c>
      <c r="G33" s="32">
        <v>1</v>
      </c>
      <c r="H33" s="69">
        <f t="shared" si="1"/>
        <v>523</v>
      </c>
      <c r="I33" s="32"/>
      <c r="J33" s="37">
        <f t="shared" si="9"/>
        <v>38382</v>
      </c>
      <c r="K33" s="10" t="str">
        <f t="shared" si="2"/>
        <v>Sunday</v>
      </c>
      <c r="L33" s="5">
        <v>0</v>
      </c>
      <c r="M33" s="5">
        <v>0</v>
      </c>
      <c r="N33" s="88">
        <v>0</v>
      </c>
    </row>
    <row r="34" spans="1:14" x14ac:dyDescent="0.2">
      <c r="A34" s="60">
        <v>38385</v>
      </c>
      <c r="B34" s="32">
        <v>800</v>
      </c>
      <c r="C34" s="32">
        <v>1</v>
      </c>
      <c r="D34"/>
      <c r="E34" s="60">
        <v>38385</v>
      </c>
      <c r="F34" s="32">
        <v>800</v>
      </c>
      <c r="G34" s="32">
        <v>1</v>
      </c>
      <c r="H34" s="69">
        <f t="shared" si="1"/>
        <v>800</v>
      </c>
      <c r="I34" s="32"/>
      <c r="J34" s="37">
        <f>J33+1</f>
        <v>38383</v>
      </c>
      <c r="K34" s="10" t="str">
        <f t="shared" si="2"/>
        <v>Monday</v>
      </c>
      <c r="L34" s="5">
        <f>VLOOKUP(J34:J42,E$4:H$36,2,FALSE)</f>
        <v>1067</v>
      </c>
      <c r="M34" s="5">
        <f>VLOOKUP($J34:$J42,$E$4:$H$36,3,FALSE)</f>
        <v>2</v>
      </c>
      <c r="N34" s="88">
        <f>VLOOKUP($J34:$J42,$E$4:$H$36,4,FALSE)</f>
        <v>533.5</v>
      </c>
    </row>
    <row r="35" spans="1:14" x14ac:dyDescent="0.2">
      <c r="A35" s="60">
        <v>38388</v>
      </c>
      <c r="B35" s="32">
        <v>14</v>
      </c>
      <c r="C35" s="32">
        <v>1</v>
      </c>
      <c r="D35"/>
      <c r="E35" s="60">
        <v>38388</v>
      </c>
      <c r="F35" s="32">
        <v>14</v>
      </c>
      <c r="G35" s="32">
        <v>1</v>
      </c>
      <c r="H35" s="69">
        <f t="shared" si="1"/>
        <v>14</v>
      </c>
      <c r="I35" s="32"/>
      <c r="J35" s="37">
        <f t="shared" si="9"/>
        <v>38384</v>
      </c>
      <c r="K35" s="10" t="str">
        <f t="shared" si="2"/>
        <v>Tuesday</v>
      </c>
      <c r="L35" s="5">
        <f>VLOOKUP(J35:J42,E$4:H$36,2,FALSE)</f>
        <v>523</v>
      </c>
      <c r="M35" s="5">
        <f>VLOOKUP($J35:$J42,$E$4:$H$36,3,FALSE)</f>
        <v>1</v>
      </c>
      <c r="N35" s="88">
        <f>VLOOKUP($J35:$J42,$E$4:$H$36,4,FALSE)</f>
        <v>523</v>
      </c>
    </row>
    <row r="36" spans="1:14" x14ac:dyDescent="0.2">
      <c r="A36" s="60">
        <v>38389</v>
      </c>
      <c r="B36" s="32">
        <v>47</v>
      </c>
      <c r="C36" s="32">
        <v>2</v>
      </c>
      <c r="D36"/>
      <c r="E36" s="60">
        <v>38389</v>
      </c>
      <c r="F36" s="32">
        <v>47</v>
      </c>
      <c r="G36" s="32">
        <v>2</v>
      </c>
      <c r="H36" s="69">
        <f t="shared" si="1"/>
        <v>23.5</v>
      </c>
      <c r="I36" s="32"/>
      <c r="J36" s="37">
        <f t="shared" si="9"/>
        <v>38385</v>
      </c>
      <c r="K36" s="10" t="str">
        <f t="shared" si="2"/>
        <v>Wednesday</v>
      </c>
      <c r="L36" s="5">
        <f>VLOOKUP(J36:J42,E$4:H$36,2,FALSE)</f>
        <v>800</v>
      </c>
      <c r="M36" s="5">
        <f>VLOOKUP($J36:$J42,$E$4:$H$36,3,FALSE)</f>
        <v>1</v>
      </c>
      <c r="N36" s="88">
        <f>VLOOKUP($J36:$J42,$E$4:$H$36,4,FALSE)</f>
        <v>800</v>
      </c>
    </row>
    <row r="37" spans="1:14" x14ac:dyDescent="0.2">
      <c r="A37" s="60" t="s">
        <v>30</v>
      </c>
      <c r="B37" s="32">
        <v>391845</v>
      </c>
      <c r="C37" s="32">
        <v>1036</v>
      </c>
      <c r="D37"/>
      <c r="J37" s="37">
        <f t="shared" si="9"/>
        <v>38386</v>
      </c>
      <c r="K37" s="10" t="str">
        <f t="shared" si="2"/>
        <v>Thursday</v>
      </c>
      <c r="L37" s="5">
        <v>0</v>
      </c>
      <c r="M37" s="5">
        <v>0</v>
      </c>
      <c r="N37" s="88">
        <v>0</v>
      </c>
    </row>
    <row r="38" spans="1:14" x14ac:dyDescent="0.2">
      <c r="B38"/>
      <c r="C38"/>
      <c r="D38"/>
      <c r="J38" s="37">
        <f t="shared" si="9"/>
        <v>38387</v>
      </c>
      <c r="K38" s="10" t="str">
        <f t="shared" si="2"/>
        <v>Friday</v>
      </c>
      <c r="L38" s="5">
        <v>0</v>
      </c>
      <c r="M38" s="5">
        <v>0</v>
      </c>
      <c r="N38" s="88">
        <v>0</v>
      </c>
    </row>
    <row r="39" spans="1:14" x14ac:dyDescent="0.2">
      <c r="B39"/>
      <c r="C39"/>
      <c r="D39"/>
      <c r="J39" s="37">
        <f t="shared" si="9"/>
        <v>38388</v>
      </c>
      <c r="K39" s="10" t="str">
        <f t="shared" si="2"/>
        <v>Saturday</v>
      </c>
      <c r="L39" s="5">
        <f>VLOOKUP(J39:J42,E$4:H$36,2,FALSE)</f>
        <v>14</v>
      </c>
      <c r="M39" s="5">
        <f>VLOOKUP($J39:$J42,$E$4:$H$36,3,FALSE)</f>
        <v>1</v>
      </c>
      <c r="N39" s="88">
        <f>VLOOKUP($J39:$J42,$E$4:$H$36,4,FALSE)</f>
        <v>14</v>
      </c>
    </row>
    <row r="40" spans="1:14" x14ac:dyDescent="0.2">
      <c r="B40"/>
      <c r="C40"/>
      <c r="D40"/>
      <c r="J40" s="37">
        <f t="shared" si="9"/>
        <v>38389</v>
      </c>
      <c r="K40" s="10" t="str">
        <f t="shared" si="2"/>
        <v>Sunday</v>
      </c>
      <c r="L40" s="5">
        <f>VLOOKUP(J40:J42,E$4:H$36,2,FALSE)</f>
        <v>47</v>
      </c>
      <c r="M40" s="5">
        <f>VLOOKUP($J40:$J42,$E$4:$H$36,3,FALSE)</f>
        <v>2</v>
      </c>
      <c r="N40" s="88">
        <f>VLOOKUP($J40:$J42,$E$4:$H$36,4,FALSE)</f>
        <v>23.5</v>
      </c>
    </row>
    <row r="41" spans="1:14" x14ac:dyDescent="0.2">
      <c r="B41"/>
      <c r="C41"/>
      <c r="D41"/>
      <c r="J41"/>
    </row>
    <row r="42" spans="1:14" x14ac:dyDescent="0.2">
      <c r="B42"/>
      <c r="C42"/>
      <c r="D42"/>
      <c r="J42"/>
    </row>
    <row r="43" spans="1:14" x14ac:dyDescent="0.2">
      <c r="B43"/>
      <c r="C43"/>
      <c r="D43"/>
      <c r="E43"/>
      <c r="F43"/>
      <c r="G43"/>
      <c r="H43"/>
      <c r="I43"/>
      <c r="J43"/>
      <c r="K43"/>
    </row>
    <row r="44" spans="1:14" x14ac:dyDescent="0.2">
      <c r="B44"/>
      <c r="C44"/>
      <c r="D44"/>
      <c r="E44"/>
      <c r="F44"/>
      <c r="G44"/>
      <c r="H44"/>
      <c r="I44"/>
      <c r="J44"/>
      <c r="K44"/>
    </row>
    <row r="45" spans="1:14" x14ac:dyDescent="0.2">
      <c r="B45"/>
      <c r="C45"/>
      <c r="D45"/>
      <c r="E45"/>
      <c r="F45"/>
      <c r="G45"/>
      <c r="H45"/>
      <c r="I45"/>
      <c r="J45"/>
      <c r="K45"/>
    </row>
    <row r="46" spans="1:14" x14ac:dyDescent="0.2">
      <c r="B46"/>
      <c r="C46"/>
      <c r="D46"/>
      <c r="E46"/>
      <c r="F46"/>
      <c r="G46"/>
      <c r="H46"/>
      <c r="I46"/>
      <c r="J46"/>
      <c r="K46"/>
    </row>
    <row r="47" spans="1:14" x14ac:dyDescent="0.2">
      <c r="B47"/>
      <c r="C47"/>
      <c r="D47"/>
      <c r="E47"/>
      <c r="F47"/>
      <c r="G47"/>
      <c r="H47"/>
      <c r="I47"/>
      <c r="J47"/>
      <c r="K47"/>
    </row>
    <row r="48" spans="1:14" x14ac:dyDescent="0.2">
      <c r="B48"/>
      <c r="C48"/>
      <c r="D48"/>
      <c r="E48"/>
      <c r="F48"/>
      <c r="G48"/>
      <c r="H48"/>
      <c r="I48"/>
      <c r="J48"/>
      <c r="K48"/>
    </row>
    <row r="49" spans="2:11" x14ac:dyDescent="0.2">
      <c r="B49"/>
      <c r="C49"/>
      <c r="D49"/>
      <c r="E49"/>
      <c r="F49"/>
      <c r="G49"/>
      <c r="H49"/>
      <c r="I49"/>
      <c r="J49"/>
      <c r="K49"/>
    </row>
    <row r="50" spans="2:11" x14ac:dyDescent="0.2">
      <c r="B50"/>
      <c r="C50"/>
      <c r="D50"/>
      <c r="E50"/>
      <c r="F50"/>
      <c r="G50"/>
      <c r="H50"/>
      <c r="I50"/>
      <c r="J50"/>
      <c r="K50"/>
    </row>
    <row r="51" spans="2:11" x14ac:dyDescent="0.2">
      <c r="B51"/>
      <c r="C51"/>
      <c r="D51"/>
      <c r="E51"/>
      <c r="F51"/>
      <c r="G51"/>
      <c r="H51"/>
      <c r="I51"/>
      <c r="J51"/>
      <c r="K51"/>
    </row>
    <row r="52" spans="2:11" x14ac:dyDescent="0.2">
      <c r="B52"/>
      <c r="C52"/>
      <c r="D52"/>
      <c r="E52"/>
      <c r="F52"/>
      <c r="G52"/>
      <c r="H52"/>
      <c r="I52"/>
      <c r="J52"/>
      <c r="K52"/>
    </row>
    <row r="53" spans="2:11" x14ac:dyDescent="0.2">
      <c r="B53"/>
      <c r="C53"/>
      <c r="D53"/>
      <c r="E53"/>
      <c r="F53"/>
      <c r="G53"/>
      <c r="H53"/>
      <c r="I53"/>
      <c r="J53"/>
      <c r="K53"/>
    </row>
    <row r="54" spans="2:11" x14ac:dyDescent="0.2">
      <c r="B54"/>
      <c r="C54"/>
      <c r="D54"/>
      <c r="E54"/>
      <c r="F54"/>
      <c r="G54"/>
      <c r="H54"/>
      <c r="I54"/>
      <c r="J54"/>
      <c r="K54"/>
    </row>
    <row r="55" spans="2:11" x14ac:dyDescent="0.2">
      <c r="B55"/>
      <c r="C55"/>
      <c r="D55"/>
      <c r="E55"/>
      <c r="F55"/>
      <c r="G55"/>
      <c r="H55"/>
      <c r="I55"/>
      <c r="J55"/>
      <c r="K55"/>
    </row>
    <row r="56" spans="2:11" x14ac:dyDescent="0.2">
      <c r="B56"/>
      <c r="C56"/>
      <c r="D56"/>
      <c r="E56"/>
      <c r="F56"/>
      <c r="G56"/>
      <c r="H56"/>
      <c r="I56"/>
      <c r="J56"/>
      <c r="K56"/>
    </row>
    <row r="57" spans="2:11" x14ac:dyDescent="0.2">
      <c r="B57"/>
      <c r="C57"/>
      <c r="D57"/>
      <c r="E57"/>
      <c r="F57"/>
      <c r="G57"/>
      <c r="H57"/>
      <c r="I57"/>
      <c r="J57"/>
      <c r="K57"/>
    </row>
    <row r="58" spans="2:11" x14ac:dyDescent="0.2">
      <c r="B58"/>
      <c r="C58"/>
      <c r="D58"/>
      <c r="E58"/>
      <c r="F58"/>
      <c r="G58"/>
      <c r="H58"/>
      <c r="I58"/>
      <c r="J58"/>
      <c r="K58"/>
    </row>
    <row r="59" spans="2:11" x14ac:dyDescent="0.2">
      <c r="B59"/>
      <c r="C59"/>
      <c r="D59"/>
      <c r="E59"/>
      <c r="F59"/>
      <c r="G59"/>
      <c r="H59"/>
      <c r="I59"/>
      <c r="J59"/>
      <c r="K59"/>
    </row>
    <row r="60" spans="2:11" x14ac:dyDescent="0.2">
      <c r="B60"/>
      <c r="C60"/>
      <c r="D60"/>
      <c r="E60"/>
      <c r="F60"/>
      <c r="G60"/>
      <c r="H60"/>
      <c r="I60"/>
      <c r="J60"/>
      <c r="K60"/>
    </row>
    <row r="61" spans="2:11" x14ac:dyDescent="0.2">
      <c r="B61"/>
      <c r="C61"/>
      <c r="D61"/>
      <c r="E61"/>
      <c r="F61"/>
      <c r="G61"/>
      <c r="H61"/>
      <c r="I61"/>
      <c r="J61"/>
      <c r="K61"/>
    </row>
    <row r="62" spans="2:11" x14ac:dyDescent="0.2">
      <c r="B62"/>
      <c r="C62"/>
      <c r="D62"/>
      <c r="E62"/>
      <c r="F62"/>
      <c r="G62"/>
      <c r="H62"/>
      <c r="I62"/>
      <c r="J62"/>
      <c r="K62"/>
    </row>
    <row r="63" spans="2:11" x14ac:dyDescent="0.2">
      <c r="B63"/>
      <c r="C63"/>
      <c r="D63"/>
      <c r="E63"/>
      <c r="F63"/>
      <c r="G63"/>
      <c r="H63"/>
      <c r="I63"/>
      <c r="J63"/>
      <c r="K63"/>
    </row>
    <row r="64" spans="2:11" x14ac:dyDescent="0.2">
      <c r="B64"/>
      <c r="C64"/>
      <c r="D64"/>
      <c r="E64"/>
      <c r="F64"/>
      <c r="G64"/>
      <c r="H64"/>
      <c r="I64"/>
      <c r="J64"/>
      <c r="K64"/>
    </row>
    <row r="65" spans="2:11" x14ac:dyDescent="0.2">
      <c r="B65"/>
      <c r="C65"/>
      <c r="D65"/>
      <c r="E65"/>
      <c r="F65"/>
      <c r="G65"/>
      <c r="H65"/>
      <c r="I65"/>
      <c r="J65"/>
      <c r="K65"/>
    </row>
    <row r="66" spans="2:11" x14ac:dyDescent="0.2">
      <c r="B66"/>
      <c r="C66"/>
      <c r="D66"/>
      <c r="E66"/>
      <c r="F66"/>
      <c r="G66"/>
      <c r="H66"/>
      <c r="I66"/>
      <c r="J66"/>
      <c r="K66"/>
    </row>
    <row r="67" spans="2:11" x14ac:dyDescent="0.2">
      <c r="B67"/>
      <c r="C67"/>
      <c r="D67"/>
      <c r="E67"/>
      <c r="F67"/>
      <c r="G67"/>
      <c r="H67"/>
      <c r="I67"/>
      <c r="J67"/>
      <c r="K67"/>
    </row>
    <row r="68" spans="2:11" x14ac:dyDescent="0.2">
      <c r="B68"/>
      <c r="C68"/>
      <c r="D68"/>
      <c r="E68"/>
      <c r="F68"/>
      <c r="G68"/>
      <c r="H68"/>
      <c r="I68"/>
      <c r="J68"/>
      <c r="K68"/>
    </row>
    <row r="69" spans="2:11" x14ac:dyDescent="0.2">
      <c r="B69"/>
      <c r="C69"/>
      <c r="D69"/>
      <c r="E69"/>
      <c r="F69"/>
      <c r="G69"/>
      <c r="H69"/>
      <c r="I69"/>
      <c r="J69"/>
      <c r="K69"/>
    </row>
    <row r="70" spans="2:11" x14ac:dyDescent="0.2">
      <c r="B70"/>
      <c r="C70"/>
      <c r="D70"/>
      <c r="E70"/>
      <c r="F70"/>
      <c r="G70"/>
      <c r="H70"/>
      <c r="I70"/>
      <c r="J70"/>
      <c r="K70"/>
    </row>
    <row r="71" spans="2:11" x14ac:dyDescent="0.2">
      <c r="B71"/>
      <c r="C71"/>
      <c r="D71"/>
      <c r="E71"/>
      <c r="F71"/>
      <c r="G71"/>
      <c r="H71"/>
      <c r="I71"/>
      <c r="J71"/>
      <c r="K71"/>
    </row>
    <row r="72" spans="2:11" x14ac:dyDescent="0.2">
      <c r="B72"/>
      <c r="C72"/>
      <c r="D72"/>
      <c r="E72"/>
      <c r="F72"/>
      <c r="G72"/>
      <c r="H72"/>
      <c r="I72"/>
      <c r="J72"/>
      <c r="K72"/>
    </row>
    <row r="73" spans="2:11" x14ac:dyDescent="0.2">
      <c r="B73"/>
      <c r="C73"/>
      <c r="D73"/>
      <c r="E73"/>
      <c r="F73"/>
      <c r="G73"/>
      <c r="H73"/>
      <c r="I73"/>
      <c r="J73"/>
      <c r="K73"/>
    </row>
    <row r="74" spans="2:11" x14ac:dyDescent="0.2">
      <c r="B74"/>
      <c r="C74"/>
      <c r="D74"/>
      <c r="E74"/>
      <c r="F74"/>
      <c r="G74"/>
      <c r="H74"/>
      <c r="I74"/>
      <c r="J74"/>
      <c r="K74"/>
    </row>
    <row r="75" spans="2:11" x14ac:dyDescent="0.2">
      <c r="B75"/>
      <c r="C75"/>
      <c r="D75"/>
      <c r="E75"/>
      <c r="F75"/>
      <c r="G75"/>
      <c r="H75"/>
      <c r="I75"/>
      <c r="J75"/>
      <c r="K75"/>
    </row>
    <row r="76" spans="2:11" x14ac:dyDescent="0.2">
      <c r="B76"/>
      <c r="C76"/>
      <c r="D76"/>
      <c r="E76"/>
      <c r="F76"/>
      <c r="G76"/>
      <c r="H76"/>
      <c r="I76"/>
      <c r="J76"/>
      <c r="K76"/>
    </row>
    <row r="77" spans="2:11" x14ac:dyDescent="0.2">
      <c r="B77"/>
      <c r="C77"/>
      <c r="D77"/>
      <c r="E77"/>
      <c r="F77"/>
      <c r="G77"/>
      <c r="H77"/>
      <c r="I77"/>
      <c r="J77"/>
      <c r="K77"/>
    </row>
    <row r="78" spans="2:11" x14ac:dyDescent="0.2">
      <c r="B78"/>
      <c r="C78"/>
      <c r="D78"/>
      <c r="E78"/>
      <c r="F78"/>
      <c r="G78"/>
      <c r="H78"/>
      <c r="I78"/>
      <c r="J78"/>
      <c r="K78"/>
    </row>
    <row r="79" spans="2:11" x14ac:dyDescent="0.2">
      <c r="B79"/>
      <c r="C79"/>
      <c r="D79"/>
      <c r="E79"/>
      <c r="F79"/>
      <c r="G79"/>
      <c r="H79"/>
      <c r="I79"/>
      <c r="J79"/>
      <c r="K79"/>
    </row>
    <row r="80" spans="2:11" x14ac:dyDescent="0.2">
      <c r="B80"/>
      <c r="C80"/>
      <c r="D80"/>
      <c r="E80"/>
      <c r="F80"/>
      <c r="G80"/>
      <c r="H80"/>
      <c r="I80"/>
      <c r="J80"/>
      <c r="K80"/>
    </row>
    <row r="81" spans="2:11" x14ac:dyDescent="0.2">
      <c r="B81"/>
      <c r="C81"/>
      <c r="D81"/>
      <c r="E81"/>
      <c r="F81"/>
      <c r="G81"/>
      <c r="H81"/>
      <c r="I81"/>
      <c r="J81"/>
      <c r="K81"/>
    </row>
    <row r="82" spans="2:11" x14ac:dyDescent="0.2">
      <c r="B82"/>
      <c r="C82"/>
      <c r="D82"/>
      <c r="E82"/>
      <c r="F82"/>
      <c r="G82"/>
      <c r="H82"/>
      <c r="I82"/>
      <c r="J82"/>
      <c r="K82"/>
    </row>
    <row r="83" spans="2:11" x14ac:dyDescent="0.2">
      <c r="B83"/>
      <c r="C83"/>
      <c r="D83"/>
      <c r="E83"/>
      <c r="F83"/>
      <c r="G83"/>
      <c r="H83"/>
      <c r="I83"/>
      <c r="J83"/>
      <c r="K83"/>
    </row>
    <row r="84" spans="2:11" x14ac:dyDescent="0.2">
      <c r="B84"/>
      <c r="C84"/>
      <c r="D84"/>
      <c r="E84"/>
      <c r="F84"/>
      <c r="G84"/>
      <c r="H84"/>
      <c r="I84"/>
      <c r="J84"/>
      <c r="K84"/>
    </row>
    <row r="85" spans="2:11" x14ac:dyDescent="0.2">
      <c r="B85"/>
      <c r="C85"/>
      <c r="D85"/>
      <c r="E85"/>
      <c r="F85"/>
      <c r="G85"/>
      <c r="H85"/>
      <c r="I85"/>
      <c r="J85"/>
      <c r="K85"/>
    </row>
    <row r="86" spans="2:11" x14ac:dyDescent="0.2">
      <c r="B86"/>
      <c r="C86"/>
      <c r="D86"/>
      <c r="E86"/>
      <c r="F86"/>
      <c r="G86"/>
      <c r="H86"/>
      <c r="I86"/>
      <c r="J86"/>
      <c r="K86"/>
    </row>
    <row r="87" spans="2:11" x14ac:dyDescent="0.2">
      <c r="B87"/>
      <c r="C87"/>
      <c r="D87"/>
      <c r="E87"/>
      <c r="F87"/>
      <c r="G87"/>
      <c r="H87"/>
      <c r="I87"/>
      <c r="J87"/>
      <c r="K87"/>
    </row>
    <row r="88" spans="2:11" x14ac:dyDescent="0.2">
      <c r="B88"/>
      <c r="C88"/>
      <c r="D88"/>
      <c r="E88"/>
      <c r="F88"/>
      <c r="G88"/>
      <c r="H88"/>
      <c r="I88"/>
      <c r="J88"/>
      <c r="K88"/>
    </row>
    <row r="89" spans="2:11" x14ac:dyDescent="0.2">
      <c r="B89"/>
      <c r="C89"/>
      <c r="D89"/>
      <c r="E89"/>
      <c r="F89"/>
      <c r="G89"/>
      <c r="H89"/>
      <c r="I89"/>
      <c r="J89"/>
      <c r="K89"/>
    </row>
    <row r="90" spans="2:11" x14ac:dyDescent="0.2">
      <c r="B90"/>
      <c r="C90"/>
      <c r="D90"/>
      <c r="E90"/>
      <c r="F90"/>
      <c r="G90"/>
      <c r="H90"/>
      <c r="I90"/>
      <c r="J90"/>
      <c r="K90"/>
    </row>
    <row r="91" spans="2:11" x14ac:dyDescent="0.2">
      <c r="B91"/>
      <c r="C91"/>
      <c r="D91"/>
      <c r="E91"/>
      <c r="F91"/>
      <c r="G91"/>
      <c r="H91"/>
      <c r="I91"/>
      <c r="J91"/>
      <c r="K91"/>
    </row>
    <row r="92" spans="2:11" x14ac:dyDescent="0.2">
      <c r="B92"/>
      <c r="C92"/>
      <c r="D92"/>
      <c r="E92"/>
      <c r="F92"/>
      <c r="G92"/>
      <c r="H92"/>
      <c r="I92"/>
      <c r="J92"/>
      <c r="K92"/>
    </row>
    <row r="93" spans="2:11" x14ac:dyDescent="0.2">
      <c r="B93"/>
      <c r="C93"/>
      <c r="D93"/>
      <c r="E93"/>
      <c r="F93"/>
      <c r="G93"/>
      <c r="H93"/>
      <c r="I93"/>
      <c r="J93"/>
      <c r="K93"/>
    </row>
    <row r="94" spans="2:11" x14ac:dyDescent="0.2">
      <c r="B94"/>
      <c r="C94"/>
      <c r="D94"/>
      <c r="E94"/>
      <c r="F94"/>
      <c r="G94"/>
      <c r="H94"/>
      <c r="I94"/>
      <c r="J94"/>
      <c r="K94"/>
    </row>
    <row r="95" spans="2:11" x14ac:dyDescent="0.2">
      <c r="B95"/>
      <c r="C95"/>
      <c r="D95"/>
      <c r="E95"/>
      <c r="F95"/>
      <c r="G95"/>
      <c r="H95"/>
      <c r="I95"/>
      <c r="J95"/>
      <c r="K95"/>
    </row>
    <row r="96" spans="2:11" x14ac:dyDescent="0.2">
      <c r="B96"/>
      <c r="C96"/>
      <c r="D96"/>
      <c r="E96"/>
      <c r="F96"/>
      <c r="G96"/>
      <c r="H96"/>
      <c r="I96"/>
      <c r="J96"/>
      <c r="K96"/>
    </row>
    <row r="97" spans="2:11" x14ac:dyDescent="0.2">
      <c r="B97"/>
      <c r="C97"/>
      <c r="D97"/>
      <c r="E97"/>
      <c r="F97"/>
      <c r="G97"/>
      <c r="H97"/>
      <c r="I97"/>
      <c r="J97"/>
      <c r="K97"/>
    </row>
    <row r="98" spans="2:11" x14ac:dyDescent="0.2">
      <c r="B98"/>
      <c r="C98"/>
      <c r="D98"/>
      <c r="E98"/>
      <c r="F98"/>
      <c r="G98"/>
      <c r="H98"/>
      <c r="I98"/>
      <c r="J98"/>
      <c r="K98"/>
    </row>
    <row r="99" spans="2:11" x14ac:dyDescent="0.2">
      <c r="B99"/>
      <c r="C99"/>
      <c r="D99"/>
      <c r="E99"/>
      <c r="F99"/>
      <c r="G99"/>
      <c r="H99"/>
      <c r="I99"/>
      <c r="J99"/>
      <c r="K99"/>
    </row>
    <row r="100" spans="2:11" x14ac:dyDescent="0.2">
      <c r="B100"/>
      <c r="C100"/>
      <c r="D100"/>
      <c r="E100"/>
      <c r="F100"/>
      <c r="G100"/>
      <c r="H100"/>
      <c r="I100"/>
      <c r="J100"/>
      <c r="K100"/>
    </row>
    <row r="101" spans="2:11" x14ac:dyDescent="0.2">
      <c r="B101"/>
      <c r="C101"/>
      <c r="D101"/>
      <c r="E101"/>
      <c r="F101"/>
      <c r="G101"/>
      <c r="H101"/>
      <c r="I101"/>
      <c r="J101"/>
      <c r="K101"/>
    </row>
    <row r="102" spans="2:11" x14ac:dyDescent="0.2">
      <c r="B102"/>
      <c r="C102"/>
      <c r="D102"/>
      <c r="E102"/>
      <c r="F102"/>
      <c r="G102"/>
      <c r="H102"/>
      <c r="I102"/>
      <c r="J102"/>
      <c r="K102"/>
    </row>
    <row r="103" spans="2:11" x14ac:dyDescent="0.2">
      <c r="B103"/>
      <c r="C103"/>
      <c r="D103"/>
      <c r="E103"/>
      <c r="F103"/>
      <c r="G103"/>
      <c r="H103"/>
      <c r="I103"/>
      <c r="J103"/>
      <c r="K103"/>
    </row>
    <row r="104" spans="2:11" x14ac:dyDescent="0.2">
      <c r="B104"/>
      <c r="C104"/>
      <c r="D104"/>
      <c r="E104"/>
      <c r="F104"/>
      <c r="G104"/>
      <c r="H104"/>
      <c r="I104"/>
      <c r="J104"/>
      <c r="K104"/>
    </row>
    <row r="105" spans="2:11" x14ac:dyDescent="0.2">
      <c r="B105"/>
      <c r="C105"/>
      <c r="D105"/>
      <c r="E105"/>
      <c r="F105"/>
      <c r="G105"/>
      <c r="H105"/>
      <c r="I105"/>
      <c r="J105"/>
      <c r="K105"/>
    </row>
    <row r="106" spans="2:11" x14ac:dyDescent="0.2">
      <c r="B106"/>
      <c r="C106"/>
      <c r="D106"/>
      <c r="E106"/>
      <c r="F106"/>
      <c r="G106"/>
      <c r="H106"/>
      <c r="I106"/>
      <c r="J106"/>
      <c r="K106"/>
    </row>
    <row r="107" spans="2:11" x14ac:dyDescent="0.2">
      <c r="B107"/>
      <c r="C107"/>
      <c r="D107"/>
      <c r="E107"/>
      <c r="F107"/>
      <c r="G107"/>
      <c r="H107"/>
      <c r="I107"/>
      <c r="J107"/>
      <c r="K107"/>
    </row>
    <row r="108" spans="2:11" x14ac:dyDescent="0.2">
      <c r="B108"/>
      <c r="C108"/>
      <c r="D108"/>
      <c r="E108"/>
      <c r="F108"/>
      <c r="G108"/>
      <c r="H108"/>
      <c r="I108"/>
      <c r="J108"/>
      <c r="K108"/>
    </row>
    <row r="109" spans="2:11" x14ac:dyDescent="0.2">
      <c r="B109"/>
      <c r="C109"/>
      <c r="D109"/>
      <c r="E109"/>
      <c r="F109"/>
      <c r="G109"/>
      <c r="H109"/>
      <c r="I109"/>
      <c r="J109"/>
      <c r="K109"/>
    </row>
    <row r="110" spans="2:11" x14ac:dyDescent="0.2">
      <c r="B110"/>
      <c r="C110"/>
      <c r="D110"/>
      <c r="E110"/>
      <c r="F110"/>
      <c r="G110"/>
      <c r="H110"/>
      <c r="I110"/>
      <c r="J110"/>
      <c r="K110"/>
    </row>
    <row r="111" spans="2:11" x14ac:dyDescent="0.2">
      <c r="B111"/>
      <c r="C111"/>
      <c r="D111"/>
      <c r="E111"/>
      <c r="F111"/>
      <c r="G111"/>
      <c r="H111"/>
      <c r="I111"/>
      <c r="J111"/>
      <c r="K111"/>
    </row>
    <row r="112" spans="2:11" x14ac:dyDescent="0.2">
      <c r="B112"/>
      <c r="C112"/>
      <c r="D112"/>
      <c r="E112"/>
      <c r="F112"/>
      <c r="G112"/>
      <c r="H112"/>
      <c r="I112"/>
      <c r="J112"/>
      <c r="K112"/>
    </row>
    <row r="113" spans="2:11" x14ac:dyDescent="0.2">
      <c r="B113"/>
      <c r="C113"/>
      <c r="D113"/>
      <c r="E113"/>
      <c r="F113"/>
      <c r="G113"/>
      <c r="H113"/>
      <c r="I113"/>
      <c r="J113"/>
      <c r="K113"/>
    </row>
    <row r="114" spans="2:11" x14ac:dyDescent="0.2">
      <c r="B114"/>
      <c r="C114"/>
      <c r="D114"/>
      <c r="E114"/>
      <c r="F114"/>
      <c r="G114"/>
      <c r="H114"/>
      <c r="I114"/>
      <c r="J114"/>
      <c r="K114"/>
    </row>
    <row r="115" spans="2:11" x14ac:dyDescent="0.2">
      <c r="B115"/>
      <c r="C115"/>
      <c r="D115"/>
      <c r="E115"/>
      <c r="F115"/>
      <c r="G115"/>
      <c r="H115"/>
      <c r="I115"/>
      <c r="J115"/>
      <c r="K115"/>
    </row>
    <row r="116" spans="2:11" x14ac:dyDescent="0.2">
      <c r="B116"/>
      <c r="C116"/>
      <c r="D116"/>
      <c r="E116"/>
      <c r="F116"/>
      <c r="G116"/>
      <c r="H116"/>
      <c r="I116"/>
      <c r="J116"/>
      <c r="K116"/>
    </row>
    <row r="117" spans="2:11" x14ac:dyDescent="0.2">
      <c r="B117"/>
      <c r="C117"/>
      <c r="D117"/>
      <c r="E117"/>
      <c r="F117"/>
      <c r="G117"/>
      <c r="H117"/>
      <c r="I117"/>
      <c r="J117"/>
      <c r="K117"/>
    </row>
    <row r="118" spans="2:11" x14ac:dyDescent="0.2">
      <c r="B118"/>
      <c r="C118"/>
      <c r="D118"/>
      <c r="E118"/>
      <c r="F118"/>
      <c r="G118"/>
      <c r="H118"/>
      <c r="I118"/>
      <c r="J118"/>
      <c r="K118"/>
    </row>
    <row r="119" spans="2:11" x14ac:dyDescent="0.2">
      <c r="B119"/>
      <c r="C119"/>
      <c r="D119"/>
      <c r="E119"/>
      <c r="F119"/>
      <c r="G119"/>
      <c r="H119"/>
      <c r="I119"/>
      <c r="J119"/>
      <c r="K119"/>
    </row>
    <row r="120" spans="2:11" x14ac:dyDescent="0.2">
      <c r="B120"/>
      <c r="C120"/>
      <c r="D120"/>
      <c r="E120"/>
      <c r="F120"/>
      <c r="G120"/>
      <c r="H120"/>
      <c r="I120"/>
      <c r="J120"/>
      <c r="K120"/>
    </row>
    <row r="121" spans="2:11" x14ac:dyDescent="0.2">
      <c r="B121"/>
      <c r="C121"/>
      <c r="D121"/>
      <c r="E121"/>
      <c r="F121"/>
      <c r="G121"/>
      <c r="H121"/>
      <c r="I121"/>
      <c r="J121"/>
      <c r="K121"/>
    </row>
    <row r="122" spans="2:11" x14ac:dyDescent="0.2">
      <c r="B122"/>
      <c r="C122"/>
      <c r="D122"/>
      <c r="E122"/>
      <c r="F122"/>
      <c r="G122"/>
      <c r="H122"/>
      <c r="I122"/>
      <c r="J122"/>
      <c r="K122"/>
    </row>
    <row r="123" spans="2:11" x14ac:dyDescent="0.2">
      <c r="B123"/>
      <c r="C123"/>
      <c r="D123"/>
      <c r="E123"/>
      <c r="F123"/>
      <c r="G123"/>
      <c r="H123"/>
      <c r="I123"/>
      <c r="J123"/>
      <c r="K123"/>
    </row>
    <row r="124" spans="2:11" x14ac:dyDescent="0.2">
      <c r="B124"/>
      <c r="C124"/>
      <c r="D124"/>
      <c r="E124"/>
      <c r="F124"/>
      <c r="G124"/>
      <c r="H124"/>
      <c r="I124"/>
      <c r="J124"/>
      <c r="K124"/>
    </row>
    <row r="125" spans="2:11" x14ac:dyDescent="0.2">
      <c r="B125"/>
      <c r="C125"/>
      <c r="D125"/>
      <c r="E125"/>
      <c r="F125"/>
      <c r="G125"/>
      <c r="H125"/>
      <c r="I125"/>
      <c r="J125"/>
      <c r="K125"/>
    </row>
    <row r="126" spans="2:11" x14ac:dyDescent="0.2">
      <c r="B126"/>
      <c r="C126"/>
      <c r="D126"/>
      <c r="E126"/>
      <c r="F126"/>
      <c r="G126"/>
      <c r="H126"/>
      <c r="I126"/>
      <c r="J126"/>
      <c r="K126"/>
    </row>
    <row r="127" spans="2:11" x14ac:dyDescent="0.2">
      <c r="B127"/>
      <c r="C127"/>
      <c r="D127"/>
      <c r="E127"/>
      <c r="F127"/>
      <c r="G127"/>
      <c r="H127"/>
      <c r="I127"/>
      <c r="J127"/>
      <c r="K127"/>
    </row>
    <row r="128" spans="2:11" x14ac:dyDescent="0.2">
      <c r="B128"/>
      <c r="C128"/>
      <c r="D128"/>
      <c r="E128"/>
      <c r="F128"/>
      <c r="G128"/>
      <c r="H128"/>
      <c r="I128"/>
      <c r="J128"/>
      <c r="K128"/>
    </row>
    <row r="129" spans="2:11" x14ac:dyDescent="0.2">
      <c r="B129"/>
      <c r="C129"/>
      <c r="D129"/>
      <c r="E129"/>
      <c r="F129"/>
      <c r="G129"/>
      <c r="H129"/>
      <c r="I129"/>
      <c r="J129"/>
      <c r="K129"/>
    </row>
    <row r="130" spans="2:11" x14ac:dyDescent="0.2">
      <c r="B130"/>
      <c r="C130"/>
      <c r="D130"/>
      <c r="E130"/>
      <c r="F130"/>
      <c r="G130"/>
      <c r="H130"/>
      <c r="I130"/>
      <c r="J130"/>
      <c r="K130"/>
    </row>
    <row r="131" spans="2:11" x14ac:dyDescent="0.2">
      <c r="B131"/>
      <c r="C131"/>
      <c r="D131"/>
      <c r="E131"/>
      <c r="F131"/>
      <c r="G131"/>
      <c r="H131"/>
      <c r="I131"/>
      <c r="J131"/>
      <c r="K131"/>
    </row>
    <row r="132" spans="2:11" x14ac:dyDescent="0.2">
      <c r="B132"/>
      <c r="C132"/>
      <c r="D132"/>
      <c r="E132"/>
      <c r="F132"/>
      <c r="G132"/>
      <c r="H132"/>
      <c r="I132"/>
      <c r="J132"/>
      <c r="K132"/>
    </row>
    <row r="133" spans="2:11" x14ac:dyDescent="0.2">
      <c r="B133"/>
      <c r="C133"/>
      <c r="D133"/>
      <c r="E133"/>
      <c r="F133"/>
      <c r="G133"/>
      <c r="H133"/>
      <c r="I133"/>
      <c r="J133"/>
      <c r="K133"/>
    </row>
    <row r="134" spans="2:11" x14ac:dyDescent="0.2">
      <c r="B134"/>
      <c r="C134"/>
      <c r="D134"/>
      <c r="E134"/>
      <c r="F134"/>
      <c r="G134"/>
      <c r="H134"/>
      <c r="I134"/>
      <c r="J134"/>
      <c r="K134"/>
    </row>
    <row r="135" spans="2:11" x14ac:dyDescent="0.2">
      <c r="B135"/>
      <c r="C135"/>
      <c r="D135"/>
      <c r="E135"/>
      <c r="F135"/>
      <c r="G135"/>
      <c r="H135"/>
      <c r="I135"/>
      <c r="J135"/>
      <c r="K135"/>
    </row>
    <row r="136" spans="2:11" x14ac:dyDescent="0.2">
      <c r="B136"/>
      <c r="C136"/>
      <c r="D136"/>
      <c r="E136"/>
      <c r="F136"/>
      <c r="G136"/>
      <c r="H136"/>
      <c r="I136"/>
      <c r="J136"/>
      <c r="K136"/>
    </row>
    <row r="137" spans="2:11" x14ac:dyDescent="0.2">
      <c r="B137"/>
      <c r="C137"/>
      <c r="D137"/>
      <c r="E137"/>
      <c r="F137"/>
      <c r="G137"/>
      <c r="H137"/>
      <c r="I137"/>
      <c r="J137"/>
      <c r="K137"/>
    </row>
    <row r="138" spans="2:11" x14ac:dyDescent="0.2">
      <c r="B138"/>
      <c r="C138"/>
      <c r="D138"/>
      <c r="E138"/>
      <c r="F138"/>
      <c r="G138"/>
      <c r="H138"/>
      <c r="I138"/>
      <c r="J138"/>
      <c r="K138"/>
    </row>
    <row r="139" spans="2:11" x14ac:dyDescent="0.2">
      <c r="B139"/>
      <c r="C139"/>
      <c r="D139"/>
      <c r="E139"/>
      <c r="F139"/>
      <c r="G139"/>
      <c r="H139"/>
      <c r="I139"/>
      <c r="J139"/>
      <c r="K139"/>
    </row>
    <row r="140" spans="2:11" x14ac:dyDescent="0.2">
      <c r="B140"/>
      <c r="C140"/>
      <c r="D140"/>
      <c r="E140"/>
      <c r="F140"/>
      <c r="G140"/>
      <c r="H140"/>
      <c r="I140"/>
      <c r="J140"/>
      <c r="K140"/>
    </row>
    <row r="141" spans="2:11" x14ac:dyDescent="0.2">
      <c r="B141"/>
      <c r="C141"/>
      <c r="D141"/>
      <c r="E141"/>
      <c r="F141"/>
      <c r="G141"/>
      <c r="H141"/>
      <c r="I141"/>
      <c r="J141"/>
      <c r="K141"/>
    </row>
    <row r="142" spans="2:11" x14ac:dyDescent="0.2">
      <c r="B142"/>
      <c r="C142"/>
      <c r="D142"/>
      <c r="E142"/>
      <c r="F142"/>
      <c r="G142"/>
      <c r="H142"/>
      <c r="I142"/>
      <c r="J142"/>
      <c r="K142"/>
    </row>
    <row r="143" spans="2:11" x14ac:dyDescent="0.2">
      <c r="B143"/>
      <c r="C143"/>
      <c r="D143"/>
      <c r="E143"/>
      <c r="F143"/>
      <c r="G143"/>
      <c r="H143"/>
      <c r="I143"/>
      <c r="J143"/>
      <c r="K143"/>
    </row>
    <row r="144" spans="2:11" x14ac:dyDescent="0.2">
      <c r="B144"/>
      <c r="C144"/>
      <c r="D144"/>
      <c r="E144"/>
      <c r="F144"/>
      <c r="G144"/>
      <c r="H144"/>
      <c r="I144"/>
      <c r="J144"/>
      <c r="K144"/>
    </row>
    <row r="145" spans="2:11" x14ac:dyDescent="0.2">
      <c r="B145"/>
      <c r="C145"/>
      <c r="D145"/>
      <c r="E145"/>
      <c r="F145"/>
      <c r="G145"/>
      <c r="H145"/>
      <c r="I145"/>
      <c r="J145"/>
      <c r="K145"/>
    </row>
    <row r="146" spans="2:11" x14ac:dyDescent="0.2">
      <c r="B146"/>
      <c r="C146"/>
      <c r="D146"/>
      <c r="E146"/>
      <c r="F146"/>
      <c r="G146"/>
      <c r="H146"/>
      <c r="I146"/>
      <c r="J146"/>
      <c r="K146"/>
    </row>
    <row r="147" spans="2:11" x14ac:dyDescent="0.2">
      <c r="B147"/>
      <c r="C147"/>
      <c r="D147"/>
      <c r="E147"/>
      <c r="F147"/>
      <c r="G147"/>
      <c r="H147"/>
      <c r="I147"/>
      <c r="J147"/>
      <c r="K147"/>
    </row>
    <row r="148" spans="2:11" x14ac:dyDescent="0.2">
      <c r="B148"/>
      <c r="C148"/>
      <c r="D148"/>
      <c r="E148"/>
      <c r="F148"/>
      <c r="G148"/>
      <c r="H148"/>
      <c r="I148"/>
      <c r="J148"/>
      <c r="K148"/>
    </row>
    <row r="149" spans="2:11" x14ac:dyDescent="0.2">
      <c r="B149"/>
      <c r="C149"/>
      <c r="D149"/>
      <c r="E149"/>
      <c r="F149"/>
      <c r="G149"/>
      <c r="H149"/>
      <c r="I149"/>
      <c r="J149"/>
      <c r="K149"/>
    </row>
    <row r="150" spans="2:11" x14ac:dyDescent="0.2">
      <c r="B150"/>
      <c r="C150"/>
      <c r="D150"/>
      <c r="E150"/>
      <c r="F150"/>
      <c r="G150"/>
      <c r="H150"/>
      <c r="I150"/>
      <c r="J150"/>
      <c r="K150"/>
    </row>
    <row r="151" spans="2:11" x14ac:dyDescent="0.2">
      <c r="B151"/>
      <c r="C151"/>
      <c r="D151"/>
      <c r="E151"/>
      <c r="F151"/>
      <c r="G151"/>
      <c r="H151"/>
      <c r="I151"/>
      <c r="J151"/>
      <c r="K151"/>
    </row>
    <row r="152" spans="2:11" x14ac:dyDescent="0.2">
      <c r="B152"/>
      <c r="C152"/>
      <c r="D152"/>
      <c r="E152"/>
      <c r="F152"/>
      <c r="G152"/>
      <c r="H152"/>
      <c r="I152"/>
      <c r="J152"/>
      <c r="K152"/>
    </row>
    <row r="153" spans="2:11" x14ac:dyDescent="0.2">
      <c r="B153"/>
      <c r="C153"/>
      <c r="D153"/>
      <c r="E153"/>
      <c r="F153"/>
      <c r="G153"/>
      <c r="H153"/>
      <c r="I153"/>
      <c r="J153"/>
      <c r="K153"/>
    </row>
    <row r="154" spans="2:11" x14ac:dyDescent="0.2">
      <c r="B154"/>
      <c r="C154"/>
      <c r="D154"/>
      <c r="E154"/>
      <c r="F154"/>
      <c r="G154"/>
      <c r="H154"/>
      <c r="I154"/>
      <c r="J154"/>
      <c r="K154"/>
    </row>
    <row r="155" spans="2:11" x14ac:dyDescent="0.2">
      <c r="B155"/>
      <c r="C155"/>
      <c r="D155"/>
      <c r="E155"/>
      <c r="F155"/>
      <c r="G155"/>
      <c r="H155"/>
      <c r="I155"/>
      <c r="J155"/>
      <c r="K155"/>
    </row>
    <row r="156" spans="2:11" x14ac:dyDescent="0.2">
      <c r="B156"/>
      <c r="C156"/>
      <c r="D156"/>
      <c r="E156"/>
      <c r="F156"/>
      <c r="G156"/>
      <c r="H156"/>
      <c r="I156"/>
      <c r="J156"/>
      <c r="K156"/>
    </row>
    <row r="157" spans="2:11" x14ac:dyDescent="0.2">
      <c r="B157"/>
      <c r="C157"/>
      <c r="D157"/>
      <c r="E157"/>
      <c r="F157"/>
      <c r="G157"/>
      <c r="H157"/>
      <c r="I157"/>
      <c r="J157"/>
      <c r="K157"/>
    </row>
    <row r="158" spans="2:11" x14ac:dyDescent="0.2">
      <c r="B158"/>
      <c r="C158"/>
      <c r="D158"/>
      <c r="E158"/>
      <c r="F158"/>
      <c r="G158"/>
      <c r="H158"/>
      <c r="I158"/>
      <c r="J158"/>
      <c r="K158"/>
    </row>
    <row r="159" spans="2:11" x14ac:dyDescent="0.2">
      <c r="B159"/>
      <c r="C159"/>
      <c r="D159"/>
      <c r="E159"/>
      <c r="F159"/>
      <c r="G159"/>
      <c r="H159"/>
      <c r="I159"/>
      <c r="J159"/>
      <c r="K159"/>
    </row>
    <row r="160" spans="2:11" x14ac:dyDescent="0.2">
      <c r="B160"/>
      <c r="C160"/>
      <c r="D160"/>
      <c r="E160"/>
      <c r="F160"/>
      <c r="G160"/>
      <c r="H160"/>
      <c r="I160"/>
      <c r="J160"/>
      <c r="K160"/>
    </row>
    <row r="161" spans="2:11" x14ac:dyDescent="0.2">
      <c r="B161"/>
      <c r="C161"/>
      <c r="D161"/>
      <c r="E161"/>
      <c r="F161"/>
      <c r="G161"/>
      <c r="H161"/>
      <c r="I161"/>
      <c r="J161"/>
      <c r="K161"/>
    </row>
    <row r="162" spans="2:11" x14ac:dyDescent="0.2">
      <c r="B162"/>
      <c r="C162"/>
      <c r="D162"/>
      <c r="E162"/>
      <c r="F162"/>
      <c r="G162"/>
      <c r="H162"/>
      <c r="I162"/>
      <c r="J162"/>
      <c r="K162"/>
    </row>
    <row r="163" spans="2:11" x14ac:dyDescent="0.2">
      <c r="B163"/>
      <c r="C163"/>
      <c r="D163"/>
      <c r="E163"/>
      <c r="F163"/>
      <c r="G163"/>
      <c r="H163"/>
      <c r="I163"/>
      <c r="J163"/>
      <c r="K163"/>
    </row>
    <row r="164" spans="2:11" x14ac:dyDescent="0.2">
      <c r="B164"/>
      <c r="C164"/>
      <c r="D164"/>
      <c r="E164"/>
      <c r="F164"/>
      <c r="G164"/>
      <c r="H164"/>
      <c r="I164"/>
      <c r="J164"/>
      <c r="K164"/>
    </row>
    <row r="165" spans="2:11" x14ac:dyDescent="0.2">
      <c r="B165"/>
      <c r="C165"/>
      <c r="D165"/>
      <c r="E165"/>
      <c r="F165"/>
      <c r="G165"/>
      <c r="H165"/>
      <c r="I165"/>
      <c r="J165"/>
      <c r="K165"/>
    </row>
    <row r="166" spans="2:11" x14ac:dyDescent="0.2">
      <c r="B166"/>
      <c r="C166"/>
      <c r="D166"/>
      <c r="E166"/>
      <c r="F166"/>
      <c r="G166"/>
      <c r="H166"/>
      <c r="I166"/>
      <c r="J166"/>
      <c r="K166"/>
    </row>
    <row r="167" spans="2:11" x14ac:dyDescent="0.2">
      <c r="B167"/>
      <c r="C167"/>
      <c r="D167"/>
      <c r="E167"/>
      <c r="F167"/>
      <c r="G167"/>
      <c r="H167"/>
      <c r="I167"/>
      <c r="J167"/>
      <c r="K167"/>
    </row>
    <row r="168" spans="2:11" x14ac:dyDescent="0.2">
      <c r="B168"/>
      <c r="C168"/>
      <c r="D168"/>
      <c r="E168"/>
      <c r="F168"/>
      <c r="G168"/>
      <c r="H168"/>
      <c r="I168"/>
      <c r="J168"/>
      <c r="K168"/>
    </row>
    <row r="169" spans="2:11" x14ac:dyDescent="0.2">
      <c r="B169"/>
      <c r="C169"/>
      <c r="D169"/>
      <c r="E169"/>
      <c r="F169"/>
      <c r="G169"/>
      <c r="H169"/>
      <c r="I169"/>
      <c r="J169"/>
      <c r="K169"/>
    </row>
    <row r="170" spans="2:11" x14ac:dyDescent="0.2">
      <c r="B170"/>
      <c r="C170"/>
      <c r="D170"/>
      <c r="E170"/>
      <c r="F170"/>
      <c r="G170"/>
      <c r="H170"/>
      <c r="I170"/>
      <c r="J170"/>
      <c r="K170"/>
    </row>
    <row r="171" spans="2:11" x14ac:dyDescent="0.2">
      <c r="B171"/>
      <c r="C171"/>
      <c r="D171"/>
      <c r="E171"/>
      <c r="F171"/>
      <c r="G171"/>
      <c r="H171"/>
      <c r="I171"/>
      <c r="J171"/>
      <c r="K171"/>
    </row>
    <row r="172" spans="2:11" x14ac:dyDescent="0.2">
      <c r="B172"/>
      <c r="C172"/>
      <c r="D172"/>
      <c r="E172"/>
      <c r="F172"/>
      <c r="G172"/>
      <c r="H172"/>
      <c r="I172"/>
      <c r="J172"/>
      <c r="K172"/>
    </row>
    <row r="173" spans="2:11" x14ac:dyDescent="0.2">
      <c r="B173"/>
      <c r="C173"/>
      <c r="D173"/>
      <c r="E173"/>
      <c r="F173"/>
      <c r="G173"/>
      <c r="H173"/>
      <c r="I173"/>
      <c r="J173"/>
      <c r="K173"/>
    </row>
    <row r="174" spans="2:11" x14ac:dyDescent="0.2">
      <c r="B174"/>
      <c r="C174"/>
      <c r="D174"/>
      <c r="E174"/>
      <c r="F174"/>
      <c r="G174"/>
      <c r="H174"/>
      <c r="I174"/>
      <c r="J174"/>
      <c r="K174"/>
    </row>
    <row r="175" spans="2:11" x14ac:dyDescent="0.2">
      <c r="B175"/>
      <c r="C175"/>
      <c r="D175"/>
      <c r="E175"/>
      <c r="F175"/>
      <c r="G175"/>
      <c r="H175"/>
      <c r="I175"/>
      <c r="J175"/>
      <c r="K175"/>
    </row>
    <row r="176" spans="2:11" x14ac:dyDescent="0.2">
      <c r="B176"/>
      <c r="C176"/>
      <c r="D176"/>
      <c r="E176"/>
      <c r="F176"/>
      <c r="G176"/>
      <c r="H176"/>
      <c r="I176"/>
      <c r="J176"/>
      <c r="K176"/>
    </row>
    <row r="177" spans="2:11" x14ac:dyDescent="0.2">
      <c r="B177"/>
      <c r="C177"/>
      <c r="D177"/>
      <c r="E177"/>
      <c r="F177"/>
      <c r="G177"/>
      <c r="H177"/>
      <c r="I177"/>
      <c r="J177"/>
      <c r="K177"/>
    </row>
    <row r="178" spans="2:11" x14ac:dyDescent="0.2">
      <c r="B178"/>
      <c r="C178"/>
      <c r="D178"/>
      <c r="E178"/>
      <c r="F178"/>
      <c r="G178"/>
      <c r="H178"/>
      <c r="I178"/>
      <c r="J178"/>
      <c r="K178"/>
    </row>
    <row r="179" spans="2:11" x14ac:dyDescent="0.2">
      <c r="B179"/>
      <c r="C179"/>
      <c r="D179"/>
      <c r="E179"/>
      <c r="F179"/>
      <c r="G179"/>
      <c r="H179"/>
      <c r="I179"/>
      <c r="J179"/>
      <c r="K179"/>
    </row>
    <row r="180" spans="2:11" x14ac:dyDescent="0.2">
      <c r="B180"/>
      <c r="C180"/>
      <c r="D180"/>
      <c r="E180"/>
      <c r="F180"/>
      <c r="G180"/>
      <c r="H180"/>
      <c r="I180"/>
      <c r="J180"/>
      <c r="K180"/>
    </row>
    <row r="181" spans="2:11" x14ac:dyDescent="0.2">
      <c r="B181"/>
      <c r="C181"/>
      <c r="D181"/>
      <c r="E181"/>
      <c r="F181"/>
      <c r="G181"/>
      <c r="H181"/>
      <c r="I181"/>
      <c r="J181"/>
      <c r="K181"/>
    </row>
    <row r="182" spans="2:11" x14ac:dyDescent="0.2">
      <c r="B182"/>
      <c r="C182"/>
      <c r="D182"/>
      <c r="E182"/>
      <c r="F182"/>
      <c r="G182"/>
      <c r="H182"/>
      <c r="I182"/>
      <c r="J182"/>
      <c r="K182"/>
    </row>
    <row r="183" spans="2:11" x14ac:dyDescent="0.2">
      <c r="B183"/>
      <c r="C183"/>
      <c r="D183"/>
      <c r="E183"/>
      <c r="F183"/>
      <c r="G183"/>
      <c r="H183"/>
      <c r="I183"/>
      <c r="J183"/>
      <c r="K183"/>
    </row>
    <row r="184" spans="2:11" x14ac:dyDescent="0.2">
      <c r="B184"/>
      <c r="C184"/>
      <c r="D184"/>
      <c r="E184"/>
      <c r="F184"/>
      <c r="G184"/>
      <c r="H184"/>
      <c r="I184"/>
      <c r="J184"/>
      <c r="K184"/>
    </row>
    <row r="185" spans="2:11" x14ac:dyDescent="0.2">
      <c r="B185"/>
      <c r="C185"/>
      <c r="D185"/>
      <c r="E185"/>
      <c r="F185"/>
      <c r="G185"/>
      <c r="H185"/>
      <c r="I185"/>
      <c r="J185"/>
      <c r="K185"/>
    </row>
    <row r="186" spans="2:11" x14ac:dyDescent="0.2">
      <c r="B186"/>
      <c r="C186"/>
      <c r="D186"/>
      <c r="E186"/>
      <c r="F186"/>
      <c r="G186"/>
      <c r="H186"/>
      <c r="I186"/>
      <c r="J186"/>
      <c r="K186"/>
    </row>
    <row r="187" spans="2:11" x14ac:dyDescent="0.2">
      <c r="B187"/>
      <c r="C187"/>
      <c r="D187"/>
      <c r="E187"/>
      <c r="F187"/>
      <c r="G187"/>
      <c r="H187"/>
      <c r="I187"/>
      <c r="J187"/>
      <c r="K187"/>
    </row>
    <row r="188" spans="2:11" x14ac:dyDescent="0.2">
      <c r="B188"/>
      <c r="C188"/>
      <c r="D188"/>
      <c r="E188"/>
      <c r="F188"/>
      <c r="G188"/>
      <c r="H188"/>
      <c r="I188"/>
      <c r="J188"/>
      <c r="K188"/>
    </row>
    <row r="189" spans="2:11" x14ac:dyDescent="0.2">
      <c r="B189"/>
      <c r="C189"/>
      <c r="D189"/>
      <c r="E189"/>
      <c r="F189"/>
      <c r="G189"/>
      <c r="H189"/>
      <c r="I189"/>
      <c r="J189"/>
      <c r="K189"/>
    </row>
    <row r="190" spans="2:11" x14ac:dyDescent="0.2">
      <c r="B190"/>
      <c r="C190"/>
      <c r="D190"/>
      <c r="E190"/>
      <c r="F190"/>
      <c r="G190"/>
      <c r="H190"/>
      <c r="I190"/>
      <c r="J190"/>
      <c r="K190"/>
    </row>
    <row r="191" spans="2:11" x14ac:dyDescent="0.2">
      <c r="B191"/>
      <c r="C191"/>
      <c r="D191"/>
      <c r="E191"/>
      <c r="F191"/>
      <c r="G191"/>
      <c r="H191"/>
      <c r="I191"/>
      <c r="J191"/>
      <c r="K191"/>
    </row>
    <row r="192" spans="2:11" x14ac:dyDescent="0.2">
      <c r="B192"/>
      <c r="C192"/>
      <c r="D192"/>
      <c r="E192"/>
      <c r="F192"/>
      <c r="G192"/>
      <c r="H192"/>
      <c r="I192"/>
      <c r="J192"/>
      <c r="K192"/>
    </row>
    <row r="193" spans="2:11" x14ac:dyDescent="0.2">
      <c r="B193"/>
      <c r="C193"/>
      <c r="D193"/>
      <c r="E193"/>
      <c r="F193"/>
      <c r="G193"/>
      <c r="H193"/>
      <c r="I193"/>
      <c r="J193"/>
      <c r="K193"/>
    </row>
    <row r="194" spans="2:11" x14ac:dyDescent="0.2">
      <c r="B194"/>
      <c r="C194"/>
      <c r="D194"/>
      <c r="E194"/>
      <c r="F194"/>
      <c r="G194"/>
      <c r="H194"/>
      <c r="I194"/>
      <c r="J194"/>
      <c r="K194"/>
    </row>
    <row r="195" spans="2:11" x14ac:dyDescent="0.2">
      <c r="B195"/>
      <c r="C195"/>
      <c r="D195"/>
      <c r="E195"/>
      <c r="F195"/>
      <c r="G195"/>
      <c r="H195"/>
      <c r="I195"/>
      <c r="J195"/>
      <c r="K195"/>
    </row>
    <row r="196" spans="2:11" x14ac:dyDescent="0.2">
      <c r="B196"/>
      <c r="C196"/>
      <c r="D196"/>
      <c r="E196"/>
      <c r="F196"/>
      <c r="G196"/>
      <c r="H196"/>
      <c r="I196"/>
      <c r="J196"/>
      <c r="K196"/>
    </row>
    <row r="197" spans="2:11" x14ac:dyDescent="0.2">
      <c r="B197"/>
      <c r="C197"/>
      <c r="D197"/>
      <c r="E197"/>
      <c r="F197"/>
      <c r="G197"/>
      <c r="H197"/>
      <c r="I197"/>
      <c r="J197"/>
      <c r="K197"/>
    </row>
    <row r="198" spans="2:11" x14ac:dyDescent="0.2">
      <c r="B198"/>
      <c r="C198"/>
      <c r="D198"/>
      <c r="E198"/>
      <c r="F198"/>
      <c r="G198"/>
      <c r="H198"/>
      <c r="I198"/>
      <c r="J198"/>
      <c r="K198"/>
    </row>
    <row r="199" spans="2:11" x14ac:dyDescent="0.2">
      <c r="B199"/>
      <c r="C199"/>
      <c r="D199"/>
      <c r="E199"/>
      <c r="F199"/>
      <c r="G199"/>
      <c r="H199"/>
      <c r="I199"/>
      <c r="J199"/>
      <c r="K199"/>
    </row>
    <row r="200" spans="2:11" x14ac:dyDescent="0.2">
      <c r="B200"/>
      <c r="C200"/>
      <c r="D200"/>
      <c r="E200"/>
      <c r="F200"/>
      <c r="G200"/>
      <c r="H200"/>
      <c r="I200"/>
      <c r="J200"/>
      <c r="K200"/>
    </row>
    <row r="201" spans="2:11" x14ac:dyDescent="0.2">
      <c r="B201"/>
      <c r="C201"/>
      <c r="D201"/>
      <c r="E201"/>
      <c r="F201"/>
      <c r="G201"/>
      <c r="H201"/>
      <c r="I201"/>
      <c r="J201"/>
      <c r="K201"/>
    </row>
    <row r="202" spans="2:11" x14ac:dyDescent="0.2">
      <c r="B202"/>
      <c r="C202"/>
      <c r="D202"/>
      <c r="E202"/>
      <c r="F202"/>
      <c r="G202"/>
      <c r="H202"/>
      <c r="I202"/>
      <c r="J202"/>
      <c r="K202"/>
    </row>
    <row r="203" spans="2:11" x14ac:dyDescent="0.2">
      <c r="B203"/>
      <c r="C203"/>
      <c r="D203"/>
      <c r="E203"/>
      <c r="F203"/>
      <c r="G203"/>
      <c r="H203"/>
      <c r="I203"/>
      <c r="J203"/>
      <c r="K203"/>
    </row>
    <row r="204" spans="2:11" x14ac:dyDescent="0.2">
      <c r="B204"/>
      <c r="C204"/>
      <c r="D204"/>
      <c r="E204"/>
      <c r="F204"/>
      <c r="G204"/>
      <c r="H204"/>
      <c r="I204"/>
      <c r="J204"/>
      <c r="K204"/>
    </row>
    <row r="205" spans="2:11" x14ac:dyDescent="0.2">
      <c r="B205"/>
      <c r="C205"/>
      <c r="D205"/>
      <c r="E205"/>
      <c r="F205"/>
      <c r="G205"/>
      <c r="H205"/>
      <c r="I205"/>
      <c r="J205"/>
      <c r="K205"/>
    </row>
    <row r="206" spans="2:11" x14ac:dyDescent="0.2">
      <c r="B206"/>
      <c r="C206"/>
      <c r="D206"/>
      <c r="E206"/>
      <c r="F206"/>
      <c r="G206"/>
      <c r="H206"/>
      <c r="I206"/>
      <c r="J206"/>
      <c r="K206"/>
    </row>
    <row r="207" spans="2:11" x14ac:dyDescent="0.2">
      <c r="B207"/>
      <c r="C207"/>
      <c r="D207"/>
      <c r="E207"/>
      <c r="F207"/>
      <c r="G207"/>
      <c r="H207"/>
      <c r="I207"/>
      <c r="J207"/>
      <c r="K207"/>
    </row>
    <row r="208" spans="2:11" x14ac:dyDescent="0.2">
      <c r="B208"/>
      <c r="C208"/>
      <c r="D208"/>
      <c r="E208"/>
      <c r="F208"/>
      <c r="G208"/>
      <c r="H208"/>
      <c r="I208"/>
      <c r="J208"/>
      <c r="K208"/>
    </row>
    <row r="209" spans="2:11" x14ac:dyDescent="0.2">
      <c r="B209"/>
      <c r="C209"/>
      <c r="D209"/>
      <c r="E209"/>
      <c r="F209"/>
      <c r="G209"/>
      <c r="H209"/>
      <c r="I209"/>
      <c r="J209"/>
      <c r="K209"/>
    </row>
    <row r="210" spans="2:11" x14ac:dyDescent="0.2">
      <c r="B210"/>
      <c r="C210"/>
      <c r="D210"/>
      <c r="E210"/>
      <c r="F210"/>
      <c r="G210"/>
      <c r="H210"/>
      <c r="I210"/>
      <c r="J210"/>
      <c r="K210"/>
    </row>
    <row r="211" spans="2:11" x14ac:dyDescent="0.2">
      <c r="B211"/>
      <c r="C211"/>
      <c r="D211"/>
      <c r="E211"/>
      <c r="F211"/>
      <c r="G211"/>
      <c r="H211"/>
      <c r="I211"/>
      <c r="J211"/>
      <c r="K211"/>
    </row>
    <row r="212" spans="2:11" x14ac:dyDescent="0.2">
      <c r="B212"/>
      <c r="C212"/>
      <c r="D212"/>
      <c r="E212"/>
      <c r="F212"/>
      <c r="G212"/>
      <c r="H212"/>
      <c r="I212"/>
      <c r="J212"/>
      <c r="K212"/>
    </row>
    <row r="213" spans="2:11" x14ac:dyDescent="0.2">
      <c r="B213"/>
      <c r="C213"/>
      <c r="D213"/>
      <c r="E213"/>
      <c r="F213"/>
      <c r="G213"/>
      <c r="H213"/>
      <c r="I213"/>
      <c r="J213"/>
      <c r="K213"/>
    </row>
    <row r="214" spans="2:11" x14ac:dyDescent="0.2">
      <c r="B214"/>
      <c r="C214"/>
      <c r="D214"/>
      <c r="E214"/>
      <c r="F214"/>
      <c r="G214"/>
      <c r="H214"/>
      <c r="I214"/>
      <c r="J214"/>
      <c r="K214"/>
    </row>
    <row r="215" spans="2:11" x14ac:dyDescent="0.2">
      <c r="B215"/>
      <c r="C215"/>
      <c r="D215"/>
      <c r="E215"/>
      <c r="F215"/>
      <c r="G215"/>
      <c r="H215"/>
      <c r="I215"/>
      <c r="J215"/>
      <c r="K215"/>
    </row>
    <row r="216" spans="2:11" x14ac:dyDescent="0.2">
      <c r="B216"/>
      <c r="C216"/>
      <c r="D216"/>
      <c r="E216"/>
      <c r="F216"/>
      <c r="G216"/>
      <c r="H216"/>
      <c r="I216"/>
      <c r="J216"/>
      <c r="K216"/>
    </row>
    <row r="217" spans="2:11" x14ac:dyDescent="0.2">
      <c r="B217"/>
      <c r="C217"/>
      <c r="D217"/>
      <c r="E217"/>
      <c r="F217"/>
      <c r="G217"/>
      <c r="H217"/>
      <c r="I217"/>
      <c r="J217"/>
      <c r="K217"/>
    </row>
    <row r="218" spans="2:11" x14ac:dyDescent="0.2">
      <c r="B218"/>
      <c r="C218"/>
      <c r="D218"/>
      <c r="E218"/>
      <c r="F218"/>
      <c r="G218"/>
      <c r="H218"/>
      <c r="I218"/>
      <c r="J218"/>
      <c r="K218"/>
    </row>
    <row r="219" spans="2:11" x14ac:dyDescent="0.2">
      <c r="B219"/>
      <c r="C219"/>
      <c r="D219"/>
      <c r="E219"/>
      <c r="F219"/>
      <c r="G219"/>
      <c r="H219"/>
      <c r="I219"/>
      <c r="J219"/>
      <c r="K219"/>
    </row>
    <row r="220" spans="2:11" x14ac:dyDescent="0.2">
      <c r="B220"/>
      <c r="C220"/>
      <c r="D220"/>
      <c r="E220"/>
      <c r="F220"/>
      <c r="G220"/>
      <c r="H220"/>
      <c r="I220"/>
      <c r="J220"/>
      <c r="K220"/>
    </row>
    <row r="221" spans="2:11" x14ac:dyDescent="0.2">
      <c r="B221"/>
      <c r="C221"/>
      <c r="D221"/>
      <c r="E221"/>
      <c r="F221"/>
      <c r="G221"/>
      <c r="H221"/>
      <c r="I221"/>
      <c r="J221"/>
      <c r="K221"/>
    </row>
    <row r="222" spans="2:11" x14ac:dyDescent="0.2">
      <c r="B222"/>
      <c r="C222"/>
      <c r="D222"/>
      <c r="E222"/>
      <c r="F222"/>
      <c r="G222"/>
      <c r="H222"/>
      <c r="I222"/>
      <c r="J222"/>
      <c r="K222"/>
    </row>
    <row r="223" spans="2:11" x14ac:dyDescent="0.2">
      <c r="B223"/>
      <c r="C223"/>
      <c r="D223"/>
      <c r="E223"/>
      <c r="F223"/>
      <c r="G223"/>
      <c r="H223"/>
      <c r="I223"/>
      <c r="J223"/>
      <c r="K223"/>
    </row>
    <row r="224" spans="2:11" x14ac:dyDescent="0.2">
      <c r="B224"/>
      <c r="C224"/>
      <c r="D224"/>
      <c r="E224"/>
      <c r="F224"/>
      <c r="G224"/>
      <c r="H224"/>
      <c r="I224"/>
      <c r="J224"/>
      <c r="K224"/>
    </row>
    <row r="225" spans="2:11" x14ac:dyDescent="0.2">
      <c r="B225"/>
      <c r="C225"/>
      <c r="D225"/>
      <c r="E225"/>
      <c r="F225"/>
      <c r="G225"/>
      <c r="H225"/>
      <c r="I225"/>
      <c r="J225"/>
      <c r="K225"/>
    </row>
    <row r="226" spans="2:11" x14ac:dyDescent="0.2">
      <c r="B226"/>
      <c r="C226"/>
      <c r="D226"/>
      <c r="E226"/>
      <c r="F226"/>
      <c r="G226"/>
      <c r="H226"/>
      <c r="I226"/>
      <c r="J226"/>
      <c r="K226"/>
    </row>
    <row r="227" spans="2:11" x14ac:dyDescent="0.2">
      <c r="B227"/>
      <c r="C227"/>
      <c r="D227"/>
      <c r="E227"/>
      <c r="F227"/>
      <c r="G227"/>
      <c r="H227"/>
      <c r="I227"/>
      <c r="J227"/>
      <c r="K227"/>
    </row>
    <row r="228" spans="2:11" x14ac:dyDescent="0.2">
      <c r="B228"/>
      <c r="C228"/>
      <c r="D228"/>
      <c r="E228"/>
      <c r="F228"/>
      <c r="G228"/>
      <c r="H228"/>
      <c r="I228"/>
      <c r="J228"/>
      <c r="K228"/>
    </row>
    <row r="229" spans="2:11" x14ac:dyDescent="0.2">
      <c r="B229"/>
      <c r="C229"/>
      <c r="D229"/>
      <c r="E229"/>
      <c r="F229"/>
      <c r="G229"/>
      <c r="H229"/>
      <c r="I229"/>
      <c r="J229"/>
      <c r="K229"/>
    </row>
    <row r="230" spans="2:11" x14ac:dyDescent="0.2">
      <c r="B230"/>
      <c r="C230"/>
      <c r="D230"/>
      <c r="E230"/>
      <c r="F230"/>
      <c r="G230"/>
      <c r="H230"/>
      <c r="I230"/>
      <c r="J230"/>
      <c r="K230"/>
    </row>
    <row r="231" spans="2:11" x14ac:dyDescent="0.2">
      <c r="B231"/>
      <c r="C231"/>
      <c r="D231"/>
      <c r="E231"/>
      <c r="F231"/>
      <c r="G231"/>
      <c r="H231"/>
      <c r="I231"/>
      <c r="J231"/>
      <c r="K231"/>
    </row>
    <row r="232" spans="2:11" x14ac:dyDescent="0.2">
      <c r="B232"/>
      <c r="C232"/>
      <c r="D232"/>
      <c r="E232"/>
      <c r="F232"/>
      <c r="G232"/>
      <c r="H232"/>
      <c r="I232"/>
      <c r="J232"/>
      <c r="K232"/>
    </row>
    <row r="233" spans="2:11" x14ac:dyDescent="0.2">
      <c r="B233"/>
      <c r="C233"/>
      <c r="D233"/>
      <c r="E233"/>
      <c r="F233"/>
      <c r="G233"/>
      <c r="H233"/>
      <c r="I233"/>
      <c r="J233"/>
      <c r="K233"/>
    </row>
    <row r="234" spans="2:11" x14ac:dyDescent="0.2">
      <c r="B234"/>
      <c r="C234"/>
      <c r="D234"/>
      <c r="E234"/>
      <c r="F234"/>
      <c r="G234"/>
      <c r="H234"/>
      <c r="I234"/>
      <c r="J234"/>
      <c r="K234"/>
    </row>
    <row r="235" spans="2:11" x14ac:dyDescent="0.2">
      <c r="B235"/>
      <c r="C235"/>
      <c r="D235"/>
      <c r="E235"/>
      <c r="F235"/>
      <c r="G235"/>
      <c r="H235"/>
      <c r="I235"/>
      <c r="J235"/>
      <c r="K235"/>
    </row>
    <row r="236" spans="2:11" x14ac:dyDescent="0.2">
      <c r="B236"/>
      <c r="C236"/>
      <c r="D236"/>
      <c r="E236"/>
      <c r="F236"/>
      <c r="G236"/>
      <c r="H236"/>
      <c r="I236"/>
      <c r="J236"/>
      <c r="K236"/>
    </row>
    <row r="237" spans="2:11" x14ac:dyDescent="0.2">
      <c r="B237"/>
      <c r="C237"/>
      <c r="D237"/>
      <c r="E237"/>
      <c r="F237"/>
      <c r="G237"/>
      <c r="H237"/>
      <c r="I237"/>
      <c r="J237"/>
      <c r="K237"/>
    </row>
    <row r="238" spans="2:11" x14ac:dyDescent="0.2">
      <c r="B238"/>
      <c r="C238"/>
      <c r="D238"/>
      <c r="E238"/>
      <c r="F238"/>
      <c r="G238"/>
      <c r="H238"/>
      <c r="I238"/>
      <c r="J238"/>
      <c r="K238"/>
    </row>
    <row r="239" spans="2:11" x14ac:dyDescent="0.2">
      <c r="B239"/>
      <c r="C239"/>
      <c r="D239"/>
      <c r="E239"/>
      <c r="F239"/>
      <c r="G239"/>
      <c r="H239"/>
      <c r="I239"/>
      <c r="J239"/>
      <c r="K239"/>
    </row>
    <row r="240" spans="2:11" x14ac:dyDescent="0.2">
      <c r="B240"/>
      <c r="C240"/>
      <c r="D240"/>
      <c r="E240"/>
      <c r="F240"/>
      <c r="G240"/>
      <c r="H240"/>
      <c r="I240"/>
      <c r="J240"/>
      <c r="K240"/>
    </row>
    <row r="241" spans="2:11" x14ac:dyDescent="0.2">
      <c r="B241"/>
      <c r="C241"/>
      <c r="D241"/>
      <c r="E241"/>
      <c r="F241"/>
      <c r="G241"/>
      <c r="H241"/>
      <c r="I241"/>
      <c r="J241"/>
      <c r="K241"/>
    </row>
    <row r="242" spans="2:11" x14ac:dyDescent="0.2">
      <c r="B242"/>
      <c r="C242"/>
      <c r="D242"/>
      <c r="E242"/>
      <c r="F242"/>
      <c r="G242"/>
      <c r="H242"/>
      <c r="I242"/>
      <c r="J242"/>
      <c r="K242"/>
    </row>
    <row r="243" spans="2:11" x14ac:dyDescent="0.2">
      <c r="B243"/>
      <c r="C243"/>
      <c r="D243"/>
      <c r="E243"/>
      <c r="F243"/>
      <c r="G243"/>
      <c r="H243"/>
      <c r="I243"/>
      <c r="J243"/>
      <c r="K243"/>
    </row>
    <row r="244" spans="2:11" x14ac:dyDescent="0.2">
      <c r="B244"/>
      <c r="C244"/>
      <c r="D244"/>
      <c r="E244"/>
      <c r="F244"/>
      <c r="G244"/>
      <c r="H244"/>
      <c r="I244"/>
      <c r="J244"/>
      <c r="K244"/>
    </row>
    <row r="245" spans="2:11" x14ac:dyDescent="0.2">
      <c r="B245"/>
      <c r="C245"/>
      <c r="D245"/>
      <c r="E245"/>
      <c r="F245"/>
      <c r="G245"/>
      <c r="H245"/>
      <c r="I245"/>
      <c r="J245"/>
      <c r="K245"/>
    </row>
    <row r="246" spans="2:11" x14ac:dyDescent="0.2">
      <c r="B246"/>
      <c r="C246"/>
      <c r="D246"/>
      <c r="E246"/>
      <c r="F246"/>
      <c r="G246"/>
      <c r="H246"/>
      <c r="I246"/>
      <c r="J246"/>
      <c r="K246"/>
    </row>
    <row r="247" spans="2:11" x14ac:dyDescent="0.2">
      <c r="B247"/>
      <c r="C247"/>
      <c r="D247"/>
      <c r="E247"/>
      <c r="F247"/>
      <c r="G247"/>
      <c r="H247"/>
      <c r="I247"/>
      <c r="J247"/>
      <c r="K247"/>
    </row>
    <row r="248" spans="2:11" x14ac:dyDescent="0.2">
      <c r="B248"/>
      <c r="C248"/>
      <c r="D248"/>
      <c r="E248"/>
      <c r="F248"/>
      <c r="G248"/>
      <c r="H248"/>
      <c r="I248"/>
      <c r="J248"/>
      <c r="K248"/>
    </row>
    <row r="249" spans="2:11" x14ac:dyDescent="0.2">
      <c r="B249"/>
      <c r="C249"/>
      <c r="D249"/>
      <c r="E249"/>
      <c r="F249"/>
      <c r="G249"/>
      <c r="H249"/>
      <c r="I249"/>
      <c r="J249"/>
      <c r="K249"/>
    </row>
    <row r="250" spans="2:11" x14ac:dyDescent="0.2">
      <c r="B250"/>
      <c r="C250"/>
      <c r="D250"/>
      <c r="E250"/>
      <c r="F250"/>
      <c r="G250"/>
      <c r="H250"/>
      <c r="I250"/>
      <c r="J250"/>
      <c r="K250"/>
    </row>
    <row r="251" spans="2:11" x14ac:dyDescent="0.2">
      <c r="B251"/>
      <c r="C251"/>
      <c r="D251"/>
      <c r="E251"/>
      <c r="F251"/>
      <c r="G251"/>
      <c r="H251"/>
      <c r="I251"/>
      <c r="J251"/>
      <c r="K251"/>
    </row>
    <row r="252" spans="2:11" x14ac:dyDescent="0.2">
      <c r="B252"/>
      <c r="C252"/>
      <c r="D252"/>
      <c r="E252"/>
      <c r="F252"/>
      <c r="G252"/>
      <c r="H252"/>
      <c r="I252"/>
      <c r="J252"/>
      <c r="K252"/>
    </row>
    <row r="253" spans="2:11" x14ac:dyDescent="0.2">
      <c r="B253"/>
      <c r="C253"/>
      <c r="D253"/>
      <c r="E253"/>
      <c r="F253"/>
      <c r="G253"/>
      <c r="H253"/>
      <c r="I253"/>
      <c r="J253"/>
      <c r="K253"/>
    </row>
    <row r="254" spans="2:11" x14ac:dyDescent="0.2">
      <c r="B254"/>
      <c r="C254"/>
      <c r="D254"/>
      <c r="E254"/>
      <c r="F254"/>
      <c r="G254"/>
      <c r="H254"/>
      <c r="I254"/>
      <c r="J254"/>
      <c r="K254"/>
    </row>
    <row r="255" spans="2:11" x14ac:dyDescent="0.2">
      <c r="B255"/>
      <c r="C255"/>
      <c r="D255"/>
      <c r="E255"/>
      <c r="F255"/>
      <c r="G255"/>
      <c r="H255"/>
      <c r="I255"/>
      <c r="J255"/>
      <c r="K255"/>
    </row>
    <row r="256" spans="2:11" x14ac:dyDescent="0.2">
      <c r="B256"/>
      <c r="C256"/>
      <c r="D256"/>
      <c r="E256"/>
      <c r="F256"/>
      <c r="G256"/>
      <c r="H256"/>
      <c r="I256"/>
      <c r="J256"/>
      <c r="K256"/>
    </row>
    <row r="257" spans="2:11" x14ac:dyDescent="0.2">
      <c r="B257"/>
      <c r="C257"/>
      <c r="D257"/>
      <c r="E257"/>
      <c r="F257"/>
      <c r="G257"/>
      <c r="H257"/>
      <c r="I257"/>
      <c r="J257"/>
      <c r="K257"/>
    </row>
    <row r="258" spans="2:11" x14ac:dyDescent="0.2">
      <c r="B258"/>
      <c r="C258"/>
      <c r="D258"/>
      <c r="E258"/>
      <c r="F258"/>
      <c r="G258"/>
      <c r="H258"/>
      <c r="I258"/>
      <c r="J258"/>
      <c r="K258"/>
    </row>
    <row r="259" spans="2:11" x14ac:dyDescent="0.2">
      <c r="B259"/>
      <c r="C259"/>
      <c r="D259"/>
      <c r="E259"/>
      <c r="F259"/>
      <c r="G259"/>
      <c r="H259"/>
      <c r="I259"/>
      <c r="J259"/>
      <c r="K259"/>
    </row>
    <row r="260" spans="2:11" x14ac:dyDescent="0.2">
      <c r="B260"/>
      <c r="C260"/>
      <c r="D260"/>
      <c r="E260"/>
      <c r="F260"/>
      <c r="G260"/>
      <c r="H260"/>
      <c r="I260"/>
      <c r="J260"/>
      <c r="K260"/>
    </row>
    <row r="261" spans="2:11" x14ac:dyDescent="0.2">
      <c r="B261"/>
      <c r="C261"/>
      <c r="D261"/>
      <c r="E261"/>
      <c r="F261"/>
      <c r="G261"/>
      <c r="H261"/>
      <c r="I261"/>
      <c r="J261"/>
      <c r="K261"/>
    </row>
    <row r="262" spans="2:11" x14ac:dyDescent="0.2">
      <c r="B262"/>
      <c r="C262"/>
      <c r="D262"/>
      <c r="E262"/>
      <c r="F262"/>
      <c r="G262"/>
      <c r="H262"/>
      <c r="I262"/>
      <c r="J262"/>
      <c r="K262"/>
    </row>
    <row r="263" spans="2:11" x14ac:dyDescent="0.2">
      <c r="B263"/>
      <c r="C263"/>
      <c r="D263"/>
      <c r="E263"/>
      <c r="F263"/>
      <c r="G263"/>
      <c r="H263"/>
      <c r="I263"/>
      <c r="J263"/>
      <c r="K263"/>
    </row>
    <row r="264" spans="2:11" x14ac:dyDescent="0.2">
      <c r="B264"/>
      <c r="C264"/>
      <c r="D264"/>
      <c r="E264"/>
      <c r="F264"/>
      <c r="G264"/>
      <c r="H264"/>
      <c r="I264"/>
      <c r="J264"/>
      <c r="K264"/>
    </row>
    <row r="265" spans="2:11" x14ac:dyDescent="0.2">
      <c r="B265"/>
      <c r="C265"/>
      <c r="D265"/>
      <c r="E265"/>
      <c r="F265"/>
      <c r="G265"/>
      <c r="H265"/>
      <c r="I265"/>
      <c r="J265"/>
      <c r="K265"/>
    </row>
    <row r="266" spans="2:11" x14ac:dyDescent="0.2">
      <c r="B266"/>
      <c r="C266"/>
      <c r="D266"/>
      <c r="E266"/>
      <c r="F266"/>
      <c r="G266"/>
      <c r="H266"/>
      <c r="I266"/>
      <c r="J266"/>
      <c r="K266"/>
    </row>
    <row r="267" spans="2:11" x14ac:dyDescent="0.2">
      <c r="B267"/>
      <c r="C267"/>
      <c r="D267"/>
      <c r="E267"/>
      <c r="F267"/>
      <c r="G267"/>
      <c r="H267"/>
      <c r="I267"/>
      <c r="J267"/>
      <c r="K267"/>
    </row>
    <row r="268" spans="2:11" x14ac:dyDescent="0.2">
      <c r="B268"/>
      <c r="C268"/>
      <c r="D268"/>
      <c r="E268"/>
      <c r="F268"/>
      <c r="G268"/>
      <c r="H268"/>
      <c r="I268"/>
      <c r="J268"/>
      <c r="K268"/>
    </row>
    <row r="269" spans="2:11" x14ac:dyDescent="0.2">
      <c r="B269"/>
      <c r="C269"/>
      <c r="D269"/>
      <c r="E269"/>
      <c r="F269"/>
      <c r="G269"/>
      <c r="H269"/>
      <c r="I269"/>
      <c r="J269"/>
      <c r="K269"/>
    </row>
    <row r="270" spans="2:11" x14ac:dyDescent="0.2">
      <c r="B270"/>
      <c r="C270"/>
      <c r="D270"/>
      <c r="E270"/>
      <c r="F270"/>
      <c r="G270"/>
      <c r="H270"/>
      <c r="I270"/>
      <c r="J270"/>
      <c r="K270"/>
    </row>
    <row r="271" spans="2:11" x14ac:dyDescent="0.2">
      <c r="B271"/>
      <c r="C271"/>
      <c r="D271"/>
      <c r="E271"/>
      <c r="F271"/>
      <c r="G271"/>
      <c r="H271"/>
      <c r="I271"/>
      <c r="J271"/>
      <c r="K271"/>
    </row>
    <row r="272" spans="2:11" x14ac:dyDescent="0.2">
      <c r="B272"/>
      <c r="C272"/>
      <c r="D272"/>
      <c r="E272"/>
      <c r="F272"/>
      <c r="G272"/>
      <c r="H272"/>
      <c r="I272"/>
      <c r="J272"/>
      <c r="K272"/>
    </row>
    <row r="273" spans="2:11" x14ac:dyDescent="0.2">
      <c r="B273"/>
      <c r="C273"/>
      <c r="D273"/>
      <c r="E273"/>
      <c r="F273"/>
      <c r="G273"/>
      <c r="H273"/>
      <c r="I273"/>
      <c r="J273"/>
      <c r="K273"/>
    </row>
    <row r="274" spans="2:11" x14ac:dyDescent="0.2">
      <c r="B274"/>
      <c r="C274"/>
      <c r="D274"/>
      <c r="E274"/>
      <c r="F274"/>
      <c r="G274"/>
      <c r="H274"/>
      <c r="I274"/>
      <c r="J274"/>
      <c r="K274"/>
    </row>
    <row r="275" spans="2:11" x14ac:dyDescent="0.2">
      <c r="B275"/>
      <c r="C275"/>
      <c r="D275"/>
      <c r="E275"/>
      <c r="F275"/>
      <c r="G275"/>
      <c r="H275"/>
      <c r="I275"/>
      <c r="J275"/>
      <c r="K275"/>
    </row>
    <row r="276" spans="2:11" x14ac:dyDescent="0.2">
      <c r="B276"/>
      <c r="C276"/>
      <c r="D276"/>
      <c r="E276"/>
      <c r="F276"/>
      <c r="G276"/>
      <c r="H276"/>
      <c r="I276"/>
      <c r="J276"/>
      <c r="K276"/>
    </row>
    <row r="277" spans="2:11" x14ac:dyDescent="0.2">
      <c r="B277"/>
      <c r="C277"/>
      <c r="D277"/>
      <c r="E277"/>
      <c r="F277"/>
      <c r="G277"/>
      <c r="H277"/>
      <c r="I277"/>
      <c r="J277"/>
      <c r="K277"/>
    </row>
    <row r="278" spans="2:11" x14ac:dyDescent="0.2">
      <c r="B278"/>
      <c r="C278"/>
      <c r="D278"/>
      <c r="E278"/>
      <c r="F278"/>
      <c r="G278"/>
      <c r="H278"/>
      <c r="I278"/>
      <c r="J278"/>
      <c r="K278"/>
    </row>
    <row r="279" spans="2:11" x14ac:dyDescent="0.2">
      <c r="B279"/>
      <c r="C279"/>
      <c r="D279"/>
      <c r="E279"/>
      <c r="F279"/>
      <c r="G279"/>
      <c r="H279"/>
      <c r="I279"/>
      <c r="J279"/>
      <c r="K279"/>
    </row>
    <row r="280" spans="2:11" x14ac:dyDescent="0.2">
      <c r="B280"/>
      <c r="C280"/>
      <c r="D280"/>
      <c r="E280"/>
      <c r="F280"/>
      <c r="G280"/>
      <c r="H280"/>
      <c r="I280"/>
      <c r="J280"/>
      <c r="K280"/>
    </row>
    <row r="281" spans="2:11" x14ac:dyDescent="0.2">
      <c r="B281"/>
      <c r="C281"/>
      <c r="D281"/>
      <c r="E281"/>
      <c r="F281"/>
      <c r="G281"/>
      <c r="H281"/>
      <c r="I281"/>
      <c r="J281"/>
      <c r="K281"/>
    </row>
    <row r="282" spans="2:11" x14ac:dyDescent="0.2">
      <c r="B282"/>
      <c r="C282"/>
      <c r="D282"/>
      <c r="E282"/>
      <c r="F282"/>
      <c r="G282"/>
      <c r="H282"/>
      <c r="I282"/>
      <c r="J282"/>
      <c r="K282"/>
    </row>
    <row r="283" spans="2:11" x14ac:dyDescent="0.2">
      <c r="B283"/>
      <c r="C283"/>
      <c r="D283"/>
      <c r="E283"/>
      <c r="F283"/>
      <c r="G283"/>
      <c r="H283"/>
      <c r="I283"/>
      <c r="J283"/>
      <c r="K283"/>
    </row>
    <row r="284" spans="2:11" x14ac:dyDescent="0.2">
      <c r="B284"/>
      <c r="C284"/>
      <c r="D284"/>
      <c r="E284"/>
      <c r="F284"/>
      <c r="G284"/>
      <c r="H284"/>
      <c r="I284"/>
      <c r="J284"/>
      <c r="K284"/>
    </row>
    <row r="285" spans="2:11" x14ac:dyDescent="0.2">
      <c r="B285"/>
      <c r="C285"/>
      <c r="D285"/>
      <c r="E285"/>
      <c r="F285"/>
      <c r="G285"/>
      <c r="H285"/>
      <c r="I285"/>
      <c r="J285"/>
      <c r="K285"/>
    </row>
    <row r="286" spans="2:11" x14ac:dyDescent="0.2">
      <c r="B286"/>
      <c r="C286"/>
      <c r="D286"/>
      <c r="E286"/>
      <c r="F286"/>
      <c r="G286"/>
      <c r="H286"/>
      <c r="I286"/>
      <c r="J286"/>
      <c r="K286"/>
    </row>
    <row r="287" spans="2:11" x14ac:dyDescent="0.2">
      <c r="B287"/>
      <c r="C287"/>
      <c r="D287"/>
      <c r="E287"/>
      <c r="F287"/>
      <c r="G287"/>
      <c r="H287"/>
      <c r="I287"/>
      <c r="J287"/>
      <c r="K287"/>
    </row>
    <row r="288" spans="2:11" x14ac:dyDescent="0.2">
      <c r="B288"/>
      <c r="C288"/>
      <c r="D288"/>
      <c r="E288"/>
      <c r="F288"/>
      <c r="G288"/>
      <c r="H288"/>
      <c r="I288"/>
      <c r="J288"/>
      <c r="K288"/>
    </row>
    <row r="289" spans="2:11" x14ac:dyDescent="0.2">
      <c r="B289"/>
      <c r="C289"/>
      <c r="D289"/>
      <c r="E289"/>
      <c r="F289"/>
      <c r="G289"/>
      <c r="H289"/>
      <c r="I289"/>
      <c r="J289"/>
      <c r="K289"/>
    </row>
    <row r="290" spans="2:11" x14ac:dyDescent="0.2">
      <c r="B290"/>
      <c r="C290"/>
      <c r="D290"/>
      <c r="E290"/>
      <c r="F290"/>
      <c r="G290"/>
      <c r="H290"/>
      <c r="I290"/>
      <c r="J290"/>
      <c r="K290"/>
    </row>
    <row r="291" spans="2:11" x14ac:dyDescent="0.2">
      <c r="B291"/>
      <c r="C291"/>
      <c r="D291"/>
      <c r="E291"/>
      <c r="F291"/>
      <c r="G291"/>
      <c r="H291"/>
      <c r="I291"/>
      <c r="J291"/>
      <c r="K291"/>
    </row>
    <row r="292" spans="2:11" x14ac:dyDescent="0.2">
      <c r="B292"/>
      <c r="C292"/>
      <c r="D292"/>
      <c r="E292"/>
      <c r="F292"/>
      <c r="G292"/>
      <c r="H292"/>
      <c r="I292"/>
      <c r="J292"/>
      <c r="K292"/>
    </row>
    <row r="293" spans="2:11" x14ac:dyDescent="0.2">
      <c r="B293"/>
      <c r="C293"/>
      <c r="D293"/>
      <c r="E293"/>
      <c r="F293"/>
      <c r="G293"/>
      <c r="H293"/>
      <c r="I293"/>
      <c r="J293"/>
      <c r="K293"/>
    </row>
    <row r="294" spans="2:11" x14ac:dyDescent="0.2">
      <c r="B294"/>
      <c r="C294"/>
      <c r="D294"/>
      <c r="E294"/>
      <c r="F294"/>
      <c r="G294"/>
      <c r="H294"/>
      <c r="I294"/>
      <c r="J294"/>
      <c r="K294"/>
    </row>
    <row r="295" spans="2:11" x14ac:dyDescent="0.2">
      <c r="B295"/>
      <c r="C295"/>
      <c r="D295"/>
      <c r="E295"/>
      <c r="F295"/>
      <c r="G295"/>
      <c r="H295"/>
      <c r="I295"/>
      <c r="J295"/>
      <c r="K295"/>
    </row>
    <row r="296" spans="2:11" x14ac:dyDescent="0.2">
      <c r="B296"/>
      <c r="C296"/>
      <c r="D296"/>
      <c r="E296"/>
      <c r="F296"/>
      <c r="G296"/>
      <c r="H296"/>
      <c r="I296"/>
      <c r="J296"/>
      <c r="K296"/>
    </row>
    <row r="297" spans="2:11" x14ac:dyDescent="0.2">
      <c r="B297"/>
      <c r="C297"/>
      <c r="D297"/>
      <c r="E297"/>
      <c r="F297"/>
      <c r="G297"/>
      <c r="H297"/>
      <c r="I297"/>
      <c r="J297"/>
      <c r="K297"/>
    </row>
    <row r="298" spans="2:11" x14ac:dyDescent="0.2">
      <c r="B298"/>
      <c r="C298"/>
      <c r="D298"/>
      <c r="E298"/>
      <c r="F298"/>
      <c r="G298"/>
      <c r="H298"/>
      <c r="I298"/>
      <c r="J298"/>
      <c r="K298"/>
    </row>
    <row r="299" spans="2:11" x14ac:dyDescent="0.2">
      <c r="B299"/>
      <c r="C299"/>
      <c r="D299"/>
      <c r="E299"/>
      <c r="F299"/>
      <c r="G299"/>
      <c r="H299"/>
      <c r="I299"/>
      <c r="J299"/>
      <c r="K299"/>
    </row>
    <row r="300" spans="2:11" x14ac:dyDescent="0.2">
      <c r="B300"/>
      <c r="C300"/>
      <c r="D300"/>
      <c r="E300"/>
      <c r="F300"/>
      <c r="G300"/>
      <c r="H300"/>
      <c r="I300"/>
      <c r="J300"/>
      <c r="K300"/>
    </row>
    <row r="301" spans="2:11" x14ac:dyDescent="0.2">
      <c r="B301"/>
      <c r="C301"/>
      <c r="D301"/>
      <c r="E301"/>
      <c r="F301"/>
      <c r="G301"/>
      <c r="H301"/>
      <c r="I301"/>
      <c r="J301"/>
      <c r="K301"/>
    </row>
    <row r="302" spans="2:11" x14ac:dyDescent="0.2">
      <c r="B302"/>
      <c r="C302"/>
      <c r="D302"/>
      <c r="E302"/>
      <c r="F302"/>
      <c r="G302"/>
      <c r="H302"/>
      <c r="I302"/>
      <c r="J302"/>
      <c r="K302"/>
    </row>
    <row r="303" spans="2:11" x14ac:dyDescent="0.2">
      <c r="B303"/>
      <c r="C303"/>
      <c r="D303"/>
      <c r="E303"/>
      <c r="F303"/>
      <c r="G303"/>
      <c r="H303"/>
      <c r="I303"/>
      <c r="J303"/>
      <c r="K303"/>
    </row>
    <row r="304" spans="2:11" x14ac:dyDescent="0.2">
      <c r="B304"/>
      <c r="C304"/>
      <c r="D304"/>
      <c r="E304"/>
      <c r="F304"/>
      <c r="G304"/>
      <c r="H304"/>
      <c r="I304"/>
      <c r="J304"/>
      <c r="K304"/>
    </row>
    <row r="305" spans="2:11" x14ac:dyDescent="0.2">
      <c r="B305"/>
      <c r="C305"/>
      <c r="D305"/>
      <c r="E305"/>
      <c r="F305"/>
      <c r="G305"/>
      <c r="H305"/>
      <c r="I305"/>
      <c r="J305"/>
      <c r="K305"/>
    </row>
    <row r="306" spans="2:11" x14ac:dyDescent="0.2">
      <c r="B306"/>
      <c r="C306"/>
      <c r="D306"/>
      <c r="E306"/>
      <c r="F306"/>
      <c r="G306"/>
      <c r="H306"/>
      <c r="I306"/>
      <c r="J306"/>
      <c r="K306"/>
    </row>
    <row r="307" spans="2:11" x14ac:dyDescent="0.2">
      <c r="B307"/>
      <c r="C307"/>
      <c r="D307"/>
      <c r="E307"/>
      <c r="F307"/>
      <c r="G307"/>
      <c r="H307"/>
      <c r="I307"/>
      <c r="J307"/>
      <c r="K307"/>
    </row>
    <row r="308" spans="2:11" x14ac:dyDescent="0.2">
      <c r="B308"/>
      <c r="C308"/>
      <c r="D308"/>
      <c r="E308"/>
      <c r="F308"/>
      <c r="G308"/>
      <c r="H308"/>
      <c r="I308"/>
      <c r="J308"/>
      <c r="K308"/>
    </row>
    <row r="309" spans="2:11" x14ac:dyDescent="0.2">
      <c r="B309"/>
      <c r="C309"/>
      <c r="D309"/>
      <c r="E309"/>
      <c r="F309"/>
      <c r="G309"/>
      <c r="H309"/>
      <c r="I309"/>
      <c r="J309"/>
      <c r="K309"/>
    </row>
    <row r="310" spans="2:11" x14ac:dyDescent="0.2">
      <c r="B310"/>
      <c r="C310"/>
      <c r="D310"/>
      <c r="E310"/>
      <c r="F310"/>
      <c r="G310"/>
      <c r="H310"/>
      <c r="I310"/>
      <c r="J310"/>
      <c r="K310"/>
    </row>
    <row r="311" spans="2:11" x14ac:dyDescent="0.2">
      <c r="B311"/>
      <c r="C311"/>
      <c r="D311"/>
      <c r="E311"/>
      <c r="F311"/>
      <c r="G311"/>
      <c r="H311"/>
      <c r="I311"/>
      <c r="J311"/>
      <c r="K311"/>
    </row>
    <row r="312" spans="2:11" x14ac:dyDescent="0.2">
      <c r="B312"/>
      <c r="C312"/>
      <c r="D312"/>
      <c r="E312"/>
      <c r="F312"/>
      <c r="G312"/>
      <c r="H312"/>
      <c r="I312"/>
      <c r="J312"/>
      <c r="K312"/>
    </row>
    <row r="313" spans="2:11" x14ac:dyDescent="0.2">
      <c r="B313"/>
      <c r="C313"/>
      <c r="D313"/>
      <c r="E313"/>
      <c r="F313"/>
      <c r="G313"/>
      <c r="H313"/>
      <c r="I313"/>
      <c r="J313"/>
      <c r="K313"/>
    </row>
    <row r="314" spans="2:11" x14ac:dyDescent="0.2">
      <c r="B314"/>
      <c r="C314"/>
      <c r="D314"/>
      <c r="E314"/>
      <c r="F314"/>
      <c r="G314"/>
      <c r="H314"/>
      <c r="I314"/>
      <c r="J314"/>
      <c r="K314"/>
    </row>
    <row r="315" spans="2:11" x14ac:dyDescent="0.2">
      <c r="B315"/>
      <c r="C315"/>
      <c r="D315"/>
      <c r="E315"/>
      <c r="F315"/>
      <c r="G315"/>
      <c r="H315"/>
      <c r="I315"/>
      <c r="J315"/>
      <c r="K315"/>
    </row>
    <row r="316" spans="2:11" x14ac:dyDescent="0.2">
      <c r="B316"/>
      <c r="C316"/>
      <c r="D316"/>
      <c r="E316"/>
      <c r="F316"/>
      <c r="G316"/>
      <c r="H316"/>
      <c r="I316"/>
      <c r="J316"/>
      <c r="K316"/>
    </row>
    <row r="317" spans="2:11" x14ac:dyDescent="0.2">
      <c r="B317"/>
      <c r="C317"/>
      <c r="D317"/>
      <c r="E317"/>
      <c r="F317"/>
      <c r="G317"/>
      <c r="H317"/>
      <c r="I317"/>
      <c r="J317"/>
      <c r="K317"/>
    </row>
    <row r="318" spans="2:11" x14ac:dyDescent="0.2">
      <c r="B318"/>
      <c r="C318"/>
      <c r="D318"/>
      <c r="E318"/>
      <c r="F318"/>
      <c r="G318"/>
      <c r="H318"/>
      <c r="I318"/>
      <c r="J318"/>
      <c r="K318"/>
    </row>
    <row r="319" spans="2:11" x14ac:dyDescent="0.2">
      <c r="B319"/>
      <c r="C319"/>
      <c r="D319"/>
      <c r="E319"/>
      <c r="F319"/>
      <c r="G319"/>
      <c r="H319"/>
      <c r="I319"/>
      <c r="J319"/>
      <c r="K319"/>
    </row>
    <row r="320" spans="2:11" x14ac:dyDescent="0.2">
      <c r="B320"/>
      <c r="C320"/>
      <c r="D320"/>
      <c r="E320"/>
      <c r="F320"/>
      <c r="G320"/>
      <c r="H320"/>
      <c r="I320"/>
      <c r="J320"/>
      <c r="K320"/>
    </row>
    <row r="321" spans="2:11" x14ac:dyDescent="0.2">
      <c r="B321"/>
      <c r="C321"/>
      <c r="D321"/>
      <c r="E321"/>
      <c r="F321"/>
      <c r="G321"/>
      <c r="H321"/>
      <c r="I321"/>
      <c r="J321"/>
      <c r="K321"/>
    </row>
    <row r="322" spans="2:11" x14ac:dyDescent="0.2">
      <c r="B322"/>
      <c r="C322"/>
      <c r="D322"/>
      <c r="E322"/>
      <c r="F322"/>
      <c r="G322"/>
      <c r="H322"/>
      <c r="I322"/>
      <c r="J322"/>
      <c r="K322"/>
    </row>
    <row r="323" spans="2:11" x14ac:dyDescent="0.2">
      <c r="B323"/>
      <c r="C323"/>
      <c r="D323"/>
      <c r="E323"/>
      <c r="F323"/>
      <c r="G323"/>
      <c r="H323"/>
      <c r="I323"/>
      <c r="J323"/>
      <c r="K323"/>
    </row>
    <row r="324" spans="2:11" x14ac:dyDescent="0.2">
      <c r="B324"/>
      <c r="C324"/>
      <c r="D324"/>
      <c r="E324"/>
      <c r="F324"/>
      <c r="G324"/>
      <c r="H324"/>
      <c r="I324"/>
      <c r="J324"/>
      <c r="K324"/>
    </row>
    <row r="325" spans="2:11" x14ac:dyDescent="0.2">
      <c r="B325"/>
      <c r="C325"/>
      <c r="D325"/>
      <c r="E325"/>
      <c r="F325"/>
      <c r="G325"/>
      <c r="H325"/>
      <c r="I325"/>
      <c r="J325"/>
      <c r="K325"/>
    </row>
    <row r="326" spans="2:11" x14ac:dyDescent="0.2">
      <c r="B326"/>
      <c r="C326"/>
      <c r="D326"/>
      <c r="E326"/>
      <c r="F326"/>
      <c r="G326"/>
      <c r="H326"/>
      <c r="I326"/>
      <c r="J326"/>
      <c r="K326"/>
    </row>
    <row r="327" spans="2:11" x14ac:dyDescent="0.2">
      <c r="B327"/>
      <c r="C327"/>
      <c r="D327"/>
      <c r="E327"/>
      <c r="F327"/>
      <c r="G327"/>
      <c r="H327"/>
      <c r="I327"/>
      <c r="J327"/>
      <c r="K327"/>
    </row>
    <row r="328" spans="2:11" x14ac:dyDescent="0.2">
      <c r="B328"/>
      <c r="C328"/>
      <c r="D328"/>
      <c r="E328"/>
      <c r="F328"/>
      <c r="G328"/>
      <c r="H328"/>
      <c r="I328"/>
      <c r="J328"/>
      <c r="K328"/>
    </row>
    <row r="329" spans="2:11" x14ac:dyDescent="0.2">
      <c r="B329"/>
      <c r="C329"/>
      <c r="D329"/>
      <c r="E329"/>
      <c r="F329"/>
      <c r="G329"/>
      <c r="H329"/>
      <c r="I329"/>
      <c r="J329"/>
      <c r="K329"/>
    </row>
    <row r="330" spans="2:11" x14ac:dyDescent="0.2">
      <c r="B330"/>
      <c r="C330"/>
      <c r="D330"/>
      <c r="E330"/>
      <c r="F330"/>
      <c r="G330"/>
      <c r="H330"/>
      <c r="I330"/>
      <c r="J330"/>
      <c r="K330"/>
    </row>
    <row r="331" spans="2:11" x14ac:dyDescent="0.2">
      <c r="B331"/>
      <c r="C331"/>
      <c r="D331"/>
      <c r="E331"/>
      <c r="F331"/>
      <c r="G331"/>
      <c r="H331"/>
      <c r="I331"/>
      <c r="J331"/>
      <c r="K331"/>
    </row>
    <row r="332" spans="2:11" x14ac:dyDescent="0.2">
      <c r="B332"/>
      <c r="C332"/>
      <c r="D332"/>
      <c r="E332"/>
      <c r="F332"/>
      <c r="G332"/>
      <c r="H332"/>
      <c r="I332"/>
      <c r="J332"/>
      <c r="K332"/>
    </row>
    <row r="333" spans="2:11" x14ac:dyDescent="0.2">
      <c r="B333"/>
      <c r="C333"/>
      <c r="D333"/>
      <c r="E333"/>
      <c r="F333"/>
      <c r="G333"/>
      <c r="H333"/>
      <c r="I333"/>
      <c r="J333"/>
      <c r="K333"/>
    </row>
    <row r="334" spans="2:11" x14ac:dyDescent="0.2">
      <c r="B334"/>
      <c r="C334"/>
      <c r="D334"/>
      <c r="E334"/>
      <c r="F334"/>
      <c r="G334"/>
      <c r="H334"/>
      <c r="I334"/>
      <c r="J334"/>
      <c r="K334"/>
    </row>
    <row r="335" spans="2:11" x14ac:dyDescent="0.2">
      <c r="B335"/>
      <c r="C335"/>
      <c r="D335"/>
      <c r="E335"/>
      <c r="F335"/>
      <c r="G335"/>
      <c r="H335"/>
      <c r="I335"/>
      <c r="J335"/>
      <c r="K335"/>
    </row>
    <row r="336" spans="2:11" x14ac:dyDescent="0.2">
      <c r="B336"/>
      <c r="C336"/>
      <c r="D336"/>
      <c r="E336"/>
      <c r="F336"/>
      <c r="G336"/>
      <c r="H336"/>
      <c r="I336"/>
      <c r="J336"/>
      <c r="K336"/>
    </row>
    <row r="337" spans="2:11" x14ac:dyDescent="0.2">
      <c r="B337"/>
      <c r="C337"/>
      <c r="D337"/>
      <c r="E337"/>
      <c r="F337"/>
      <c r="G337"/>
      <c r="H337"/>
      <c r="I337"/>
      <c r="J337"/>
      <c r="K337"/>
    </row>
    <row r="338" spans="2:11" x14ac:dyDescent="0.2">
      <c r="B338"/>
      <c r="C338"/>
      <c r="D338"/>
      <c r="E338"/>
      <c r="F338"/>
      <c r="G338"/>
      <c r="H338"/>
      <c r="I338"/>
      <c r="J338"/>
      <c r="K338"/>
    </row>
    <row r="339" spans="2:11" x14ac:dyDescent="0.2">
      <c r="B339"/>
      <c r="C339"/>
      <c r="D339"/>
      <c r="E339"/>
      <c r="F339"/>
      <c r="G339"/>
      <c r="H339"/>
      <c r="I339"/>
      <c r="J339"/>
      <c r="K339"/>
    </row>
    <row r="340" spans="2:11" x14ac:dyDescent="0.2">
      <c r="B340"/>
      <c r="C340"/>
      <c r="D340"/>
      <c r="E340"/>
      <c r="F340"/>
      <c r="G340"/>
      <c r="H340"/>
      <c r="I340"/>
      <c r="J340"/>
      <c r="K340"/>
    </row>
    <row r="341" spans="2:11" x14ac:dyDescent="0.2">
      <c r="B341"/>
      <c r="C341"/>
      <c r="D341"/>
      <c r="E341"/>
      <c r="F341"/>
      <c r="G341"/>
      <c r="H341"/>
      <c r="I341"/>
      <c r="J341"/>
      <c r="K341"/>
    </row>
    <row r="342" spans="2:11" x14ac:dyDescent="0.2">
      <c r="B342"/>
      <c r="C342"/>
      <c r="D342"/>
      <c r="E342"/>
      <c r="F342"/>
      <c r="G342"/>
      <c r="H342"/>
      <c r="I342"/>
      <c r="J342"/>
      <c r="K342"/>
    </row>
    <row r="343" spans="2:11" x14ac:dyDescent="0.2">
      <c r="B343"/>
      <c r="C343"/>
      <c r="D343"/>
      <c r="E343"/>
      <c r="F343"/>
      <c r="G343"/>
      <c r="H343"/>
      <c r="I343"/>
      <c r="J343"/>
      <c r="K343"/>
    </row>
    <row r="344" spans="2:11" x14ac:dyDescent="0.2">
      <c r="B344"/>
      <c r="C344"/>
      <c r="D344"/>
      <c r="E344"/>
      <c r="F344"/>
      <c r="G344"/>
      <c r="H344"/>
      <c r="I344"/>
      <c r="J344"/>
      <c r="K344"/>
    </row>
    <row r="345" spans="2:11" x14ac:dyDescent="0.2">
      <c r="B345"/>
      <c r="C345"/>
      <c r="D345"/>
      <c r="E345"/>
      <c r="F345"/>
      <c r="G345"/>
      <c r="H345"/>
      <c r="I345"/>
      <c r="J345"/>
      <c r="K345"/>
    </row>
    <row r="346" spans="2:11" x14ac:dyDescent="0.2">
      <c r="B346"/>
      <c r="C346"/>
      <c r="D346"/>
      <c r="E346"/>
      <c r="F346"/>
      <c r="G346"/>
      <c r="H346"/>
      <c r="I346"/>
      <c r="J346"/>
      <c r="K346"/>
    </row>
    <row r="347" spans="2:11" x14ac:dyDescent="0.2">
      <c r="B347"/>
      <c r="C347"/>
      <c r="D347"/>
      <c r="E347"/>
      <c r="F347"/>
      <c r="G347"/>
      <c r="H347"/>
      <c r="I347"/>
      <c r="J347"/>
      <c r="K347"/>
    </row>
    <row r="348" spans="2:11" x14ac:dyDescent="0.2">
      <c r="B348"/>
      <c r="C348"/>
      <c r="D348"/>
      <c r="E348"/>
      <c r="F348"/>
      <c r="G348"/>
      <c r="H348"/>
      <c r="I348"/>
      <c r="J348"/>
      <c r="K348"/>
    </row>
    <row r="349" spans="2:11" x14ac:dyDescent="0.2">
      <c r="B349"/>
      <c r="C349"/>
      <c r="D349"/>
      <c r="E349"/>
      <c r="F349"/>
      <c r="G349"/>
      <c r="H349"/>
      <c r="I349"/>
      <c r="J349"/>
      <c r="K349"/>
    </row>
    <row r="350" spans="2:11" x14ac:dyDescent="0.2">
      <c r="B350"/>
      <c r="C350"/>
      <c r="D350"/>
      <c r="E350"/>
      <c r="F350"/>
      <c r="G350"/>
      <c r="H350"/>
      <c r="I350"/>
      <c r="J350"/>
      <c r="K350"/>
    </row>
    <row r="351" spans="2:11" x14ac:dyDescent="0.2">
      <c r="B351"/>
      <c r="C351"/>
      <c r="D351"/>
      <c r="E351"/>
      <c r="F351"/>
      <c r="G351"/>
      <c r="H351"/>
      <c r="I351"/>
      <c r="J351"/>
      <c r="K351"/>
    </row>
    <row r="352" spans="2:11" x14ac:dyDescent="0.2">
      <c r="B352"/>
      <c r="C352"/>
      <c r="D352"/>
      <c r="E352"/>
      <c r="F352"/>
      <c r="G352"/>
      <c r="H352"/>
      <c r="I352"/>
      <c r="J352"/>
      <c r="K352"/>
    </row>
    <row r="353" spans="2:11" x14ac:dyDescent="0.2">
      <c r="B353"/>
      <c r="C353"/>
      <c r="D353"/>
      <c r="E353"/>
      <c r="F353"/>
      <c r="G353"/>
      <c r="H353"/>
      <c r="I353"/>
      <c r="J353"/>
      <c r="K353"/>
    </row>
    <row r="354" spans="2:11" x14ac:dyDescent="0.2">
      <c r="B354"/>
      <c r="C354"/>
      <c r="D354"/>
      <c r="E354"/>
      <c r="F354"/>
      <c r="G354"/>
      <c r="H354"/>
      <c r="I354"/>
      <c r="J354"/>
      <c r="K354"/>
    </row>
    <row r="355" spans="2:11" x14ac:dyDescent="0.2">
      <c r="B355"/>
      <c r="C355"/>
      <c r="D355"/>
      <c r="E355"/>
      <c r="F355"/>
      <c r="G355"/>
      <c r="H355"/>
      <c r="I355"/>
      <c r="J355"/>
      <c r="K355"/>
    </row>
    <row r="356" spans="2:11" x14ac:dyDescent="0.2">
      <c r="B356"/>
      <c r="C356"/>
      <c r="D356"/>
      <c r="E356"/>
      <c r="F356"/>
      <c r="G356"/>
      <c r="H356"/>
      <c r="I356"/>
      <c r="J356"/>
      <c r="K356"/>
    </row>
    <row r="357" spans="2:11" x14ac:dyDescent="0.2">
      <c r="B357"/>
      <c r="C357"/>
      <c r="D357"/>
      <c r="E357"/>
      <c r="F357"/>
      <c r="G357"/>
      <c r="H357"/>
      <c r="I357"/>
      <c r="J357"/>
      <c r="K357"/>
    </row>
    <row r="358" spans="2:11" x14ac:dyDescent="0.2">
      <c r="B358"/>
      <c r="C358"/>
      <c r="D358"/>
      <c r="E358"/>
      <c r="F358"/>
      <c r="G358"/>
      <c r="H358"/>
      <c r="I358"/>
      <c r="J358"/>
      <c r="K358"/>
    </row>
    <row r="359" spans="2:11" x14ac:dyDescent="0.2">
      <c r="B359"/>
      <c r="C359"/>
      <c r="D359"/>
      <c r="E359"/>
      <c r="F359"/>
      <c r="G359"/>
      <c r="H359"/>
      <c r="I359"/>
      <c r="J359"/>
      <c r="K359"/>
    </row>
    <row r="360" spans="2:11" x14ac:dyDescent="0.2">
      <c r="B360"/>
      <c r="C360"/>
      <c r="D360"/>
      <c r="E360"/>
      <c r="F360"/>
      <c r="G360"/>
      <c r="H360"/>
      <c r="I360"/>
      <c r="J360"/>
      <c r="K360"/>
    </row>
    <row r="361" spans="2:11" x14ac:dyDescent="0.2">
      <c r="B361"/>
      <c r="C361"/>
      <c r="D361"/>
      <c r="E361"/>
      <c r="F361"/>
      <c r="G361"/>
      <c r="H361"/>
      <c r="I361"/>
      <c r="J361"/>
      <c r="K361"/>
    </row>
    <row r="362" spans="2:11" x14ac:dyDescent="0.2">
      <c r="B362"/>
      <c r="C362"/>
      <c r="D362"/>
      <c r="E362"/>
      <c r="F362"/>
      <c r="G362"/>
      <c r="H362"/>
      <c r="I362"/>
      <c r="J362"/>
      <c r="K362"/>
    </row>
    <row r="363" spans="2:11" x14ac:dyDescent="0.2">
      <c r="B363"/>
      <c r="C363"/>
      <c r="D363"/>
      <c r="E363"/>
      <c r="F363"/>
      <c r="G363"/>
      <c r="H363"/>
      <c r="I363"/>
      <c r="J363"/>
      <c r="K363"/>
    </row>
    <row r="364" spans="2:11" x14ac:dyDescent="0.2">
      <c r="B364"/>
      <c r="C364"/>
      <c r="D364"/>
      <c r="E364"/>
      <c r="F364"/>
      <c r="G364"/>
      <c r="H364"/>
      <c r="I364"/>
      <c r="J364"/>
      <c r="K364"/>
    </row>
    <row r="365" spans="2:11" x14ac:dyDescent="0.2">
      <c r="B365"/>
      <c r="C365"/>
      <c r="D365"/>
      <c r="E365"/>
      <c r="F365"/>
      <c r="G365"/>
      <c r="H365"/>
      <c r="I365"/>
      <c r="J365"/>
      <c r="K365"/>
    </row>
    <row r="366" spans="2:11" x14ac:dyDescent="0.2">
      <c r="B366"/>
      <c r="C366"/>
      <c r="D366"/>
      <c r="E366"/>
      <c r="F366"/>
      <c r="G366"/>
      <c r="H366"/>
      <c r="I366"/>
      <c r="J366"/>
      <c r="K366"/>
    </row>
    <row r="367" spans="2:11" x14ac:dyDescent="0.2">
      <c r="B367"/>
      <c r="C367"/>
      <c r="D367"/>
      <c r="E367"/>
      <c r="F367"/>
      <c r="G367"/>
      <c r="H367"/>
      <c r="I367"/>
      <c r="J367"/>
      <c r="K367"/>
    </row>
    <row r="368" spans="2:11" x14ac:dyDescent="0.2">
      <c r="B368"/>
      <c r="C368"/>
      <c r="D368"/>
      <c r="E368"/>
      <c r="F368"/>
      <c r="G368"/>
      <c r="H368"/>
      <c r="I368"/>
      <c r="J368"/>
      <c r="K368"/>
    </row>
    <row r="369" spans="2:11" x14ac:dyDescent="0.2">
      <c r="B369"/>
      <c r="C369"/>
      <c r="D369"/>
      <c r="E369"/>
      <c r="F369"/>
      <c r="G369"/>
      <c r="H369"/>
      <c r="I369"/>
      <c r="J369"/>
      <c r="K369"/>
    </row>
    <row r="370" spans="2:11" x14ac:dyDescent="0.2">
      <c r="B370"/>
      <c r="C370"/>
      <c r="D370"/>
      <c r="E370"/>
      <c r="F370"/>
      <c r="G370"/>
      <c r="H370"/>
      <c r="I370"/>
      <c r="J370"/>
      <c r="K370"/>
    </row>
    <row r="371" spans="2:11" x14ac:dyDescent="0.2">
      <c r="B371"/>
      <c r="C371"/>
      <c r="D371"/>
      <c r="E371"/>
      <c r="F371"/>
      <c r="G371"/>
      <c r="H371"/>
      <c r="I371"/>
      <c r="J371"/>
      <c r="K371"/>
    </row>
    <row r="372" spans="2:11" x14ac:dyDescent="0.2">
      <c r="B372"/>
      <c r="C372"/>
      <c r="D372"/>
      <c r="E372"/>
      <c r="F372"/>
      <c r="G372"/>
      <c r="H372"/>
      <c r="I372"/>
      <c r="J372"/>
      <c r="K372"/>
    </row>
    <row r="373" spans="2:11" x14ac:dyDescent="0.2">
      <c r="B373"/>
      <c r="C373"/>
      <c r="D373"/>
      <c r="E373"/>
      <c r="F373"/>
      <c r="G373"/>
      <c r="H373"/>
      <c r="I373"/>
      <c r="J373"/>
      <c r="K373"/>
    </row>
    <row r="374" spans="2:11" x14ac:dyDescent="0.2">
      <c r="B374"/>
      <c r="C374"/>
      <c r="D374"/>
      <c r="E374"/>
      <c r="F374"/>
      <c r="G374"/>
      <c r="H374"/>
      <c r="I374"/>
      <c r="J374"/>
      <c r="K374"/>
    </row>
    <row r="375" spans="2:11" x14ac:dyDescent="0.2">
      <c r="B375"/>
      <c r="C375"/>
      <c r="D375"/>
      <c r="E375"/>
      <c r="F375"/>
      <c r="G375"/>
      <c r="H375"/>
      <c r="I375"/>
      <c r="J375"/>
      <c r="K375"/>
    </row>
    <row r="376" spans="2:11" x14ac:dyDescent="0.2">
      <c r="B376"/>
      <c r="C376"/>
      <c r="D376"/>
      <c r="E376"/>
      <c r="F376"/>
      <c r="G376"/>
      <c r="H376"/>
      <c r="I376"/>
      <c r="J376"/>
      <c r="K376"/>
    </row>
    <row r="377" spans="2:11" x14ac:dyDescent="0.2">
      <c r="B377"/>
      <c r="C377"/>
      <c r="D377"/>
      <c r="E377"/>
      <c r="F377"/>
      <c r="G377"/>
      <c r="H377"/>
      <c r="I377"/>
      <c r="J377"/>
      <c r="K377"/>
    </row>
    <row r="378" spans="2:11" x14ac:dyDescent="0.2">
      <c r="B378"/>
      <c r="C378"/>
      <c r="D378"/>
      <c r="E378"/>
      <c r="F378"/>
      <c r="G378"/>
      <c r="H378"/>
      <c r="I378"/>
      <c r="J378"/>
      <c r="K378"/>
    </row>
    <row r="379" spans="2:11" x14ac:dyDescent="0.2">
      <c r="B379"/>
      <c r="C379"/>
      <c r="D379"/>
      <c r="E379"/>
      <c r="F379"/>
      <c r="G379"/>
      <c r="H379"/>
      <c r="I379"/>
      <c r="J379"/>
      <c r="K379"/>
    </row>
    <row r="380" spans="2:11" x14ac:dyDescent="0.2">
      <c r="B380"/>
      <c r="C380"/>
      <c r="D380"/>
      <c r="E380"/>
      <c r="F380"/>
      <c r="G380"/>
      <c r="H380"/>
      <c r="I380"/>
      <c r="J380"/>
      <c r="K380"/>
    </row>
    <row r="381" spans="2:11" x14ac:dyDescent="0.2">
      <c r="B381"/>
      <c r="C381"/>
      <c r="D381"/>
      <c r="E381"/>
      <c r="F381"/>
      <c r="G381"/>
      <c r="H381"/>
      <c r="I381"/>
      <c r="J381"/>
      <c r="K381"/>
    </row>
    <row r="382" spans="2:11" x14ac:dyDescent="0.2">
      <c r="B382"/>
      <c r="C382"/>
      <c r="D382"/>
      <c r="E382"/>
      <c r="F382"/>
      <c r="G382"/>
      <c r="H382"/>
      <c r="I382"/>
      <c r="J382"/>
      <c r="K382"/>
    </row>
    <row r="383" spans="2:11" x14ac:dyDescent="0.2">
      <c r="B383"/>
      <c r="C383"/>
      <c r="D383"/>
      <c r="E383"/>
      <c r="F383"/>
      <c r="G383"/>
      <c r="H383"/>
      <c r="I383"/>
      <c r="J383"/>
      <c r="K383"/>
    </row>
    <row r="384" spans="2:11" x14ac:dyDescent="0.2">
      <c r="B384"/>
      <c r="C384"/>
      <c r="D384"/>
      <c r="E384"/>
      <c r="F384"/>
      <c r="G384"/>
      <c r="H384"/>
      <c r="I384"/>
      <c r="J384"/>
      <c r="K384"/>
    </row>
    <row r="385" spans="2:11" x14ac:dyDescent="0.2">
      <c r="B385"/>
      <c r="C385"/>
      <c r="D385"/>
      <c r="E385"/>
      <c r="F385"/>
      <c r="G385"/>
      <c r="H385"/>
      <c r="I385"/>
      <c r="J385"/>
      <c r="K385"/>
    </row>
    <row r="386" spans="2:11" x14ac:dyDescent="0.2">
      <c r="B386"/>
      <c r="C386"/>
      <c r="D386"/>
      <c r="E386"/>
      <c r="F386"/>
      <c r="G386"/>
      <c r="H386"/>
      <c r="I386"/>
      <c r="J386"/>
      <c r="K386"/>
    </row>
    <row r="387" spans="2:11" x14ac:dyDescent="0.2">
      <c r="B387"/>
      <c r="C387"/>
      <c r="D387"/>
      <c r="E387"/>
      <c r="F387"/>
      <c r="G387"/>
      <c r="H387"/>
      <c r="I387"/>
      <c r="J387"/>
      <c r="K387"/>
    </row>
    <row r="388" spans="2:11" x14ac:dyDescent="0.2">
      <c r="B388"/>
      <c r="C388"/>
      <c r="D388"/>
      <c r="E388"/>
      <c r="F388"/>
      <c r="G388"/>
      <c r="H388"/>
      <c r="I388"/>
      <c r="J388"/>
      <c r="K388"/>
    </row>
    <row r="389" spans="2:11" x14ac:dyDescent="0.2">
      <c r="B389"/>
      <c r="C389"/>
      <c r="D389"/>
      <c r="E389"/>
      <c r="F389"/>
      <c r="G389"/>
      <c r="H389"/>
      <c r="I389"/>
      <c r="J389"/>
      <c r="K389"/>
    </row>
    <row r="390" spans="2:11" x14ac:dyDescent="0.2">
      <c r="B390"/>
      <c r="C390"/>
      <c r="D390"/>
      <c r="E390"/>
      <c r="F390"/>
      <c r="G390"/>
      <c r="H390"/>
      <c r="I390"/>
      <c r="J390"/>
      <c r="K390"/>
    </row>
    <row r="391" spans="2:11" x14ac:dyDescent="0.2">
      <c r="B391"/>
      <c r="C391"/>
      <c r="D391"/>
      <c r="E391"/>
      <c r="F391"/>
      <c r="G391"/>
      <c r="H391"/>
      <c r="I391"/>
      <c r="J391"/>
      <c r="K391"/>
    </row>
    <row r="392" spans="2:11" x14ac:dyDescent="0.2">
      <c r="B392"/>
      <c r="C392"/>
      <c r="D392"/>
      <c r="E392"/>
      <c r="F392"/>
      <c r="G392"/>
      <c r="H392"/>
      <c r="I392"/>
      <c r="J392"/>
      <c r="K392"/>
    </row>
    <row r="393" spans="2:11" x14ac:dyDescent="0.2">
      <c r="B393"/>
      <c r="C393"/>
      <c r="D393"/>
      <c r="E393"/>
      <c r="F393"/>
      <c r="G393"/>
      <c r="H393"/>
      <c r="I393"/>
      <c r="J393"/>
      <c r="K393"/>
    </row>
    <row r="394" spans="2:11" x14ac:dyDescent="0.2">
      <c r="B394"/>
      <c r="C394"/>
      <c r="D394"/>
      <c r="E394"/>
      <c r="F394"/>
      <c r="G394"/>
      <c r="H394"/>
      <c r="I394"/>
      <c r="J394"/>
      <c r="K394"/>
    </row>
    <row r="395" spans="2:11" x14ac:dyDescent="0.2">
      <c r="B395"/>
      <c r="C395"/>
      <c r="D395"/>
      <c r="E395"/>
      <c r="F395"/>
      <c r="G395"/>
      <c r="H395"/>
      <c r="I395"/>
      <c r="J395"/>
      <c r="K395"/>
    </row>
    <row r="396" spans="2:11" x14ac:dyDescent="0.2">
      <c r="B396"/>
      <c r="C396"/>
      <c r="D396"/>
      <c r="E396"/>
      <c r="F396"/>
      <c r="G396"/>
      <c r="H396"/>
      <c r="I396"/>
      <c r="J396"/>
      <c r="K396"/>
    </row>
    <row r="397" spans="2:11" x14ac:dyDescent="0.2">
      <c r="B397"/>
      <c r="C397"/>
      <c r="D397"/>
      <c r="E397"/>
      <c r="F397"/>
      <c r="G397"/>
      <c r="H397"/>
      <c r="I397"/>
      <c r="J397"/>
      <c r="K397"/>
    </row>
    <row r="398" spans="2:11" x14ac:dyDescent="0.2">
      <c r="B398"/>
      <c r="C398"/>
      <c r="D398"/>
      <c r="E398"/>
      <c r="F398"/>
      <c r="G398"/>
      <c r="H398"/>
      <c r="I398"/>
      <c r="J398"/>
      <c r="K398"/>
    </row>
    <row r="399" spans="2:11" x14ac:dyDescent="0.2">
      <c r="B399"/>
      <c r="C399"/>
      <c r="D399"/>
      <c r="E399"/>
      <c r="F399"/>
      <c r="G399"/>
      <c r="H399"/>
      <c r="I399"/>
      <c r="J399"/>
      <c r="K399"/>
    </row>
    <row r="400" spans="2:11" x14ac:dyDescent="0.2">
      <c r="B400"/>
      <c r="C400"/>
      <c r="D400"/>
      <c r="E400"/>
      <c r="F400"/>
      <c r="G400"/>
      <c r="H400"/>
      <c r="I400"/>
      <c r="J400"/>
      <c r="K400"/>
    </row>
    <row r="401" spans="2:11" x14ac:dyDescent="0.2">
      <c r="B401"/>
      <c r="C401"/>
      <c r="D401"/>
      <c r="E401"/>
      <c r="F401"/>
      <c r="G401"/>
      <c r="H401"/>
      <c r="I401"/>
      <c r="J401"/>
      <c r="K401"/>
    </row>
    <row r="402" spans="2:11" x14ac:dyDescent="0.2">
      <c r="B402"/>
      <c r="C402"/>
      <c r="D402"/>
      <c r="E402"/>
      <c r="F402"/>
      <c r="G402"/>
      <c r="H402"/>
      <c r="I402"/>
      <c r="J402"/>
      <c r="K402"/>
    </row>
    <row r="403" spans="2:11" x14ac:dyDescent="0.2">
      <c r="B403"/>
      <c r="C403"/>
      <c r="D403"/>
      <c r="E403"/>
      <c r="F403"/>
      <c r="G403"/>
      <c r="H403"/>
      <c r="I403"/>
      <c r="J403"/>
      <c r="K403"/>
    </row>
    <row r="404" spans="2:11" x14ac:dyDescent="0.2">
      <c r="B404"/>
      <c r="C404"/>
      <c r="D404"/>
      <c r="E404"/>
      <c r="F404"/>
      <c r="G404"/>
      <c r="H404"/>
      <c r="I404"/>
      <c r="J404"/>
      <c r="K404"/>
    </row>
    <row r="405" spans="2:11" x14ac:dyDescent="0.2">
      <c r="B405"/>
      <c r="C405"/>
      <c r="D405"/>
      <c r="E405"/>
      <c r="F405"/>
      <c r="G405"/>
      <c r="H405"/>
      <c r="I405"/>
      <c r="J405"/>
      <c r="K405"/>
    </row>
    <row r="406" spans="2:11" x14ac:dyDescent="0.2">
      <c r="B406"/>
      <c r="C406"/>
      <c r="D406"/>
      <c r="E406"/>
      <c r="F406"/>
      <c r="G406"/>
      <c r="H406"/>
      <c r="I406"/>
      <c r="J406"/>
      <c r="K406"/>
    </row>
    <row r="407" spans="2:11" x14ac:dyDescent="0.2">
      <c r="B407"/>
      <c r="C407"/>
      <c r="D407"/>
      <c r="E407"/>
      <c r="F407"/>
      <c r="G407"/>
      <c r="H407"/>
      <c r="I407"/>
      <c r="J407"/>
      <c r="K407"/>
    </row>
    <row r="408" spans="2:11" x14ac:dyDescent="0.2">
      <c r="B408"/>
      <c r="C408"/>
      <c r="D408"/>
      <c r="E408"/>
      <c r="F408"/>
      <c r="G408"/>
      <c r="H408"/>
      <c r="I408"/>
      <c r="J408"/>
      <c r="K408"/>
    </row>
    <row r="409" spans="2:11" x14ac:dyDescent="0.2">
      <c r="B409"/>
      <c r="C409"/>
      <c r="D409"/>
      <c r="E409"/>
      <c r="F409"/>
      <c r="G409"/>
      <c r="H409"/>
      <c r="I409"/>
      <c r="J409"/>
      <c r="K409"/>
    </row>
    <row r="410" spans="2:11" x14ac:dyDescent="0.2">
      <c r="B410"/>
      <c r="C410"/>
      <c r="D410"/>
      <c r="E410"/>
      <c r="F410"/>
      <c r="G410"/>
      <c r="H410"/>
      <c r="I410"/>
      <c r="J410"/>
      <c r="K410"/>
    </row>
    <row r="411" spans="2:11" x14ac:dyDescent="0.2">
      <c r="B411"/>
      <c r="C411"/>
      <c r="D411"/>
      <c r="E411"/>
      <c r="F411"/>
      <c r="G411"/>
      <c r="H411"/>
      <c r="I411"/>
      <c r="J411"/>
      <c r="K411"/>
    </row>
    <row r="412" spans="2:11" x14ac:dyDescent="0.2">
      <c r="B412"/>
      <c r="C412"/>
      <c r="D412"/>
      <c r="E412"/>
      <c r="F412"/>
      <c r="G412"/>
      <c r="H412"/>
      <c r="I412"/>
      <c r="J412"/>
      <c r="K412"/>
    </row>
    <row r="413" spans="2:11" x14ac:dyDescent="0.2">
      <c r="B413"/>
      <c r="C413"/>
      <c r="D413"/>
      <c r="E413"/>
      <c r="F413"/>
      <c r="G413"/>
      <c r="H413"/>
      <c r="I413"/>
      <c r="J413"/>
      <c r="K413"/>
    </row>
    <row r="414" spans="2:11" x14ac:dyDescent="0.2">
      <c r="B414"/>
      <c r="C414"/>
      <c r="D414"/>
      <c r="E414"/>
      <c r="F414"/>
      <c r="G414"/>
      <c r="H414"/>
      <c r="I414"/>
      <c r="J414"/>
      <c r="K414"/>
    </row>
    <row r="415" spans="2:11" x14ac:dyDescent="0.2">
      <c r="B415"/>
      <c r="C415"/>
      <c r="D415"/>
      <c r="E415"/>
      <c r="F415"/>
      <c r="G415"/>
      <c r="H415"/>
      <c r="I415"/>
      <c r="J415"/>
      <c r="K415"/>
    </row>
    <row r="416" spans="2:11" x14ac:dyDescent="0.2">
      <c r="B416"/>
      <c r="C416"/>
      <c r="D416"/>
      <c r="E416"/>
      <c r="F416"/>
      <c r="G416"/>
      <c r="H416"/>
      <c r="I416"/>
      <c r="J416"/>
      <c r="K416"/>
    </row>
    <row r="417" spans="2:11" x14ac:dyDescent="0.2">
      <c r="B417"/>
      <c r="C417"/>
      <c r="D417"/>
      <c r="E417"/>
      <c r="F417"/>
      <c r="G417"/>
      <c r="H417"/>
      <c r="I417"/>
      <c r="J417"/>
      <c r="K417"/>
    </row>
    <row r="418" spans="2:11" x14ac:dyDescent="0.2">
      <c r="B418"/>
      <c r="C418"/>
      <c r="D418"/>
      <c r="E418"/>
      <c r="F418"/>
      <c r="G418"/>
      <c r="H418"/>
      <c r="I418"/>
      <c r="J418"/>
      <c r="K418"/>
    </row>
    <row r="419" spans="2:11" x14ac:dyDescent="0.2">
      <c r="B419"/>
      <c r="C419"/>
      <c r="D419"/>
      <c r="E419"/>
      <c r="F419"/>
      <c r="G419"/>
      <c r="H419"/>
      <c r="I419"/>
      <c r="J419"/>
      <c r="K419"/>
    </row>
    <row r="420" spans="2:11" x14ac:dyDescent="0.2">
      <c r="B420"/>
      <c r="C420"/>
      <c r="D420"/>
      <c r="E420"/>
      <c r="F420"/>
      <c r="G420"/>
      <c r="H420"/>
      <c r="I420"/>
      <c r="J420"/>
      <c r="K420"/>
    </row>
    <row r="421" spans="2:11" x14ac:dyDescent="0.2">
      <c r="B421"/>
      <c r="C421"/>
      <c r="D421"/>
      <c r="E421"/>
      <c r="F421"/>
      <c r="G421"/>
      <c r="H421"/>
      <c r="I421"/>
      <c r="J421"/>
      <c r="K421"/>
    </row>
    <row r="422" spans="2:11" x14ac:dyDescent="0.2">
      <c r="B422"/>
      <c r="C422"/>
      <c r="D422"/>
      <c r="E422"/>
      <c r="F422"/>
      <c r="G422"/>
      <c r="H422"/>
      <c r="I422"/>
      <c r="J422"/>
      <c r="K422"/>
    </row>
    <row r="423" spans="2:11" x14ac:dyDescent="0.2">
      <c r="B423"/>
      <c r="C423"/>
      <c r="D423"/>
      <c r="E423"/>
      <c r="F423"/>
      <c r="G423"/>
      <c r="H423"/>
      <c r="I423"/>
      <c r="J423"/>
      <c r="K423"/>
    </row>
    <row r="424" spans="2:11" x14ac:dyDescent="0.2">
      <c r="B424"/>
      <c r="C424"/>
      <c r="D424"/>
      <c r="E424"/>
      <c r="F424"/>
      <c r="G424"/>
      <c r="H424"/>
      <c r="I424"/>
      <c r="J424"/>
      <c r="K424"/>
    </row>
    <row r="425" spans="2:11" x14ac:dyDescent="0.2">
      <c r="B425"/>
      <c r="C425"/>
      <c r="D425"/>
      <c r="E425"/>
      <c r="F425"/>
      <c r="G425"/>
      <c r="H425"/>
      <c r="I425"/>
      <c r="J425"/>
      <c r="K425"/>
    </row>
    <row r="426" spans="2:11" x14ac:dyDescent="0.2">
      <c r="B426"/>
      <c r="C426"/>
      <c r="D426"/>
      <c r="E426"/>
      <c r="F426"/>
      <c r="G426"/>
      <c r="H426"/>
      <c r="I426"/>
      <c r="J426"/>
      <c r="K426"/>
    </row>
    <row r="427" spans="2:11" x14ac:dyDescent="0.2">
      <c r="B427"/>
      <c r="C427"/>
      <c r="D427"/>
      <c r="E427"/>
      <c r="F427"/>
      <c r="G427"/>
      <c r="H427"/>
      <c r="I427"/>
      <c r="J427"/>
      <c r="K427"/>
    </row>
    <row r="428" spans="2:11" x14ac:dyDescent="0.2">
      <c r="B428"/>
      <c r="C428"/>
      <c r="D428"/>
      <c r="E428"/>
      <c r="F428"/>
      <c r="G428"/>
      <c r="H428"/>
      <c r="I428"/>
      <c r="J428"/>
      <c r="K428"/>
    </row>
    <row r="429" spans="2:11" x14ac:dyDescent="0.2">
      <c r="B429"/>
      <c r="C429"/>
      <c r="D429"/>
      <c r="E429"/>
      <c r="F429"/>
      <c r="G429"/>
      <c r="H429"/>
      <c r="I429"/>
      <c r="J429"/>
      <c r="K429"/>
    </row>
    <row r="430" spans="2:11" x14ac:dyDescent="0.2">
      <c r="B430"/>
      <c r="C430"/>
      <c r="D430"/>
      <c r="E430"/>
      <c r="F430"/>
      <c r="G430"/>
      <c r="H430"/>
      <c r="I430"/>
      <c r="J430"/>
      <c r="K430"/>
    </row>
    <row r="431" spans="2:11" x14ac:dyDescent="0.2">
      <c r="B431"/>
      <c r="C431"/>
      <c r="D431"/>
      <c r="E431"/>
      <c r="F431"/>
      <c r="G431"/>
      <c r="H431"/>
      <c r="I431"/>
      <c r="J431"/>
      <c r="K431"/>
    </row>
    <row r="432" spans="2:11" x14ac:dyDescent="0.2">
      <c r="B432"/>
      <c r="C432"/>
      <c r="D432"/>
      <c r="E432"/>
      <c r="F432"/>
      <c r="G432"/>
      <c r="H432"/>
      <c r="I432"/>
      <c r="J432"/>
      <c r="K432"/>
    </row>
    <row r="433" spans="2:11" x14ac:dyDescent="0.2">
      <c r="B433"/>
      <c r="C433"/>
      <c r="D433"/>
      <c r="E433"/>
      <c r="F433"/>
      <c r="G433"/>
      <c r="H433"/>
      <c r="I433"/>
      <c r="J433"/>
      <c r="K433"/>
    </row>
    <row r="434" spans="2:11" x14ac:dyDescent="0.2">
      <c r="B434"/>
      <c r="C434"/>
      <c r="D434"/>
      <c r="E434"/>
      <c r="F434"/>
      <c r="G434"/>
      <c r="H434"/>
      <c r="I434"/>
      <c r="J434"/>
      <c r="K434"/>
    </row>
    <row r="435" spans="2:11" x14ac:dyDescent="0.2">
      <c r="B435"/>
      <c r="C435"/>
      <c r="D435"/>
      <c r="E435"/>
      <c r="F435"/>
      <c r="G435"/>
      <c r="H435"/>
      <c r="I435"/>
      <c r="J435"/>
      <c r="K435"/>
    </row>
    <row r="436" spans="2:11" x14ac:dyDescent="0.2">
      <c r="B436"/>
      <c r="C436"/>
      <c r="D436"/>
      <c r="E436"/>
      <c r="F436"/>
      <c r="G436"/>
      <c r="H436"/>
      <c r="I436"/>
      <c r="J436"/>
      <c r="K436"/>
    </row>
    <row r="437" spans="2:11" x14ac:dyDescent="0.2">
      <c r="B437"/>
      <c r="C437"/>
      <c r="D437"/>
      <c r="E437"/>
      <c r="F437"/>
      <c r="G437"/>
      <c r="H437"/>
      <c r="I437"/>
      <c r="J437"/>
      <c r="K437"/>
    </row>
    <row r="438" spans="2:11" x14ac:dyDescent="0.2">
      <c r="B438"/>
      <c r="C438"/>
      <c r="D438"/>
      <c r="E438"/>
      <c r="F438"/>
      <c r="G438"/>
      <c r="H438"/>
      <c r="I438"/>
      <c r="J438"/>
      <c r="K438"/>
    </row>
    <row r="439" spans="2:11" x14ac:dyDescent="0.2">
      <c r="B439"/>
      <c r="C439"/>
      <c r="D439"/>
      <c r="E439"/>
      <c r="F439"/>
      <c r="G439"/>
      <c r="H439"/>
      <c r="I439"/>
      <c r="J439"/>
      <c r="K439"/>
    </row>
    <row r="440" spans="2:11" x14ac:dyDescent="0.2">
      <c r="B440"/>
      <c r="C440"/>
      <c r="D440"/>
      <c r="E440"/>
      <c r="F440"/>
      <c r="G440"/>
      <c r="H440"/>
      <c r="I440"/>
      <c r="J440"/>
      <c r="K440"/>
    </row>
    <row r="441" spans="2:11" x14ac:dyDescent="0.2">
      <c r="B441"/>
      <c r="C441"/>
      <c r="D441"/>
      <c r="E441"/>
      <c r="F441"/>
      <c r="G441"/>
      <c r="H441"/>
      <c r="I441"/>
      <c r="J441"/>
      <c r="K441"/>
    </row>
    <row r="442" spans="2:11" x14ac:dyDescent="0.2">
      <c r="B442"/>
      <c r="C442"/>
      <c r="D442"/>
      <c r="E442"/>
      <c r="F442"/>
      <c r="G442"/>
      <c r="H442"/>
      <c r="I442"/>
      <c r="J442"/>
      <c r="K442"/>
    </row>
    <row r="443" spans="2:11" x14ac:dyDescent="0.2">
      <c r="B443"/>
      <c r="C443"/>
      <c r="D443"/>
      <c r="E443"/>
      <c r="F443"/>
      <c r="G443"/>
      <c r="H443"/>
      <c r="I443"/>
      <c r="J443"/>
      <c r="K443"/>
    </row>
    <row r="444" spans="2:11" x14ac:dyDescent="0.2">
      <c r="B444"/>
      <c r="C444"/>
      <c r="D444"/>
      <c r="E444"/>
      <c r="F444"/>
      <c r="G444"/>
      <c r="H444"/>
      <c r="I444"/>
      <c r="J444"/>
      <c r="K444"/>
    </row>
    <row r="445" spans="2:11" x14ac:dyDescent="0.2">
      <c r="B445"/>
      <c r="C445"/>
      <c r="D445"/>
      <c r="E445"/>
      <c r="F445"/>
      <c r="G445"/>
      <c r="H445"/>
      <c r="I445"/>
      <c r="J445"/>
      <c r="K445"/>
    </row>
    <row r="446" spans="2:11" x14ac:dyDescent="0.2">
      <c r="B446"/>
      <c r="C446"/>
      <c r="D446"/>
      <c r="E446"/>
      <c r="F446"/>
      <c r="G446"/>
      <c r="H446"/>
      <c r="I446"/>
      <c r="J446"/>
      <c r="K446"/>
    </row>
    <row r="447" spans="2:11" x14ac:dyDescent="0.2">
      <c r="B447"/>
      <c r="C447"/>
      <c r="D447"/>
      <c r="E447"/>
      <c r="F447"/>
      <c r="G447"/>
      <c r="H447"/>
      <c r="I447"/>
      <c r="J447"/>
      <c r="K447"/>
    </row>
    <row r="448" spans="2:11" x14ac:dyDescent="0.2">
      <c r="B448"/>
      <c r="C448"/>
      <c r="D448"/>
      <c r="E448"/>
      <c r="F448"/>
      <c r="G448"/>
      <c r="H448"/>
      <c r="I448"/>
      <c r="J448"/>
      <c r="K448"/>
    </row>
    <row r="449" spans="2:11" x14ac:dyDescent="0.2">
      <c r="B449"/>
      <c r="C449"/>
      <c r="D449"/>
      <c r="E449"/>
      <c r="F449"/>
      <c r="G449"/>
      <c r="H449"/>
      <c r="I449"/>
      <c r="J449"/>
      <c r="K449"/>
    </row>
    <row r="450" spans="2:11" x14ac:dyDescent="0.2">
      <c r="B450"/>
      <c r="C450"/>
      <c r="D450"/>
      <c r="E450"/>
      <c r="F450"/>
      <c r="G450"/>
      <c r="H450"/>
      <c r="I450"/>
      <c r="J450"/>
      <c r="K450"/>
    </row>
    <row r="451" spans="2:11" x14ac:dyDescent="0.2">
      <c r="B451"/>
      <c r="C451"/>
      <c r="D451"/>
      <c r="E451"/>
      <c r="F451"/>
      <c r="G451"/>
      <c r="H451"/>
      <c r="I451"/>
      <c r="J451"/>
      <c r="K451"/>
    </row>
    <row r="452" spans="2:11" x14ac:dyDescent="0.2">
      <c r="B452"/>
      <c r="C452"/>
      <c r="D452"/>
      <c r="E452"/>
      <c r="F452"/>
      <c r="G452"/>
      <c r="H452"/>
      <c r="I452"/>
      <c r="J452"/>
      <c r="K452"/>
    </row>
    <row r="453" spans="2:11" x14ac:dyDescent="0.2">
      <c r="B453"/>
      <c r="C453"/>
      <c r="D453"/>
      <c r="E453"/>
      <c r="F453"/>
      <c r="G453"/>
      <c r="H453"/>
      <c r="I453"/>
      <c r="J453"/>
      <c r="K453"/>
    </row>
    <row r="454" spans="2:11" x14ac:dyDescent="0.2">
      <c r="B454"/>
      <c r="C454"/>
      <c r="D454"/>
      <c r="E454"/>
      <c r="F454"/>
      <c r="G454"/>
      <c r="H454"/>
      <c r="I454"/>
      <c r="J454"/>
      <c r="K454"/>
    </row>
    <row r="455" spans="2:11" x14ac:dyDescent="0.2">
      <c r="B455"/>
      <c r="C455"/>
      <c r="D455"/>
      <c r="E455"/>
      <c r="F455"/>
      <c r="G455"/>
      <c r="H455"/>
      <c r="I455"/>
      <c r="J455"/>
      <c r="K455"/>
    </row>
    <row r="456" spans="2:11" x14ac:dyDescent="0.2">
      <c r="B456"/>
      <c r="C456"/>
      <c r="D456"/>
      <c r="E456"/>
      <c r="F456"/>
      <c r="G456"/>
      <c r="H456"/>
      <c r="I456"/>
      <c r="J456"/>
      <c r="K456"/>
    </row>
    <row r="457" spans="2:11" x14ac:dyDescent="0.2">
      <c r="B457"/>
      <c r="C457"/>
      <c r="D457"/>
      <c r="E457"/>
      <c r="F457"/>
      <c r="G457"/>
      <c r="H457"/>
      <c r="I457"/>
      <c r="J457"/>
      <c r="K457"/>
    </row>
    <row r="458" spans="2:11" x14ac:dyDescent="0.2">
      <c r="B458"/>
      <c r="C458"/>
      <c r="D458"/>
      <c r="E458"/>
      <c r="F458"/>
      <c r="G458"/>
      <c r="H458"/>
      <c r="I458"/>
      <c r="J458"/>
      <c r="K458"/>
    </row>
    <row r="459" spans="2:11" x14ac:dyDescent="0.2">
      <c r="B459"/>
      <c r="C459"/>
      <c r="D459"/>
      <c r="E459"/>
      <c r="F459"/>
      <c r="G459"/>
      <c r="H459"/>
      <c r="I459"/>
      <c r="J459"/>
      <c r="K459"/>
    </row>
    <row r="460" spans="2:11" x14ac:dyDescent="0.2">
      <c r="B460"/>
      <c r="C460"/>
      <c r="D460"/>
      <c r="E460"/>
      <c r="F460"/>
      <c r="G460"/>
      <c r="H460"/>
      <c r="I460"/>
      <c r="J460"/>
      <c r="K460"/>
    </row>
    <row r="461" spans="2:11" x14ac:dyDescent="0.2">
      <c r="B461"/>
      <c r="C461"/>
      <c r="D461"/>
      <c r="E461"/>
      <c r="F461"/>
      <c r="G461"/>
      <c r="H461"/>
      <c r="I461"/>
      <c r="J461"/>
      <c r="K461"/>
    </row>
    <row r="462" spans="2:11" x14ac:dyDescent="0.2">
      <c r="B462"/>
      <c r="C462"/>
      <c r="D462"/>
      <c r="E462"/>
      <c r="F462"/>
      <c r="G462"/>
      <c r="H462"/>
      <c r="I462"/>
      <c r="J462"/>
      <c r="K462"/>
    </row>
    <row r="463" spans="2:11" x14ac:dyDescent="0.2">
      <c r="B463"/>
      <c r="C463"/>
      <c r="D463"/>
      <c r="E463"/>
      <c r="F463"/>
      <c r="G463"/>
      <c r="H463"/>
      <c r="I463"/>
      <c r="J463"/>
      <c r="K463"/>
    </row>
    <row r="464" spans="2:11" x14ac:dyDescent="0.2">
      <c r="B464"/>
      <c r="C464"/>
      <c r="D464"/>
      <c r="E464"/>
      <c r="F464"/>
      <c r="G464"/>
      <c r="H464"/>
      <c r="I464"/>
      <c r="J464"/>
      <c r="K464"/>
    </row>
    <row r="465" spans="2:11" x14ac:dyDescent="0.2">
      <c r="B465"/>
      <c r="C465"/>
      <c r="D465"/>
      <c r="E465"/>
      <c r="F465"/>
      <c r="G465"/>
      <c r="H465"/>
      <c r="I465"/>
      <c r="J465"/>
      <c r="K465"/>
    </row>
    <row r="466" spans="2:11" x14ac:dyDescent="0.2">
      <c r="B466"/>
      <c r="C466"/>
      <c r="D466"/>
      <c r="E466"/>
      <c r="F466"/>
      <c r="G466"/>
      <c r="H466"/>
      <c r="I466"/>
      <c r="J466"/>
      <c r="K466"/>
    </row>
    <row r="467" spans="2:11" x14ac:dyDescent="0.2">
      <c r="B467"/>
      <c r="C467"/>
      <c r="D467"/>
      <c r="E467"/>
      <c r="F467"/>
      <c r="G467"/>
      <c r="H467"/>
      <c r="I467"/>
      <c r="J467"/>
      <c r="K467"/>
    </row>
    <row r="468" spans="2:11" x14ac:dyDescent="0.2">
      <c r="B468"/>
      <c r="C468"/>
      <c r="D468"/>
      <c r="E468"/>
      <c r="F468"/>
      <c r="G468"/>
      <c r="H468"/>
      <c r="I468"/>
      <c r="J468"/>
      <c r="K468"/>
    </row>
    <row r="469" spans="2:11" x14ac:dyDescent="0.2">
      <c r="B469"/>
      <c r="C469"/>
      <c r="D469"/>
      <c r="E469"/>
      <c r="F469"/>
      <c r="G469"/>
      <c r="H469"/>
      <c r="I469"/>
      <c r="J469"/>
      <c r="K469"/>
    </row>
    <row r="470" spans="2:11" x14ac:dyDescent="0.2">
      <c r="B470"/>
      <c r="C470"/>
      <c r="D470"/>
      <c r="E470"/>
      <c r="F470"/>
      <c r="G470"/>
      <c r="H470"/>
      <c r="I470"/>
      <c r="J470"/>
      <c r="K470"/>
    </row>
    <row r="471" spans="2:11" x14ac:dyDescent="0.2">
      <c r="B471"/>
      <c r="C471"/>
      <c r="D471"/>
      <c r="E471"/>
      <c r="F471"/>
      <c r="G471"/>
      <c r="H471"/>
      <c r="I471"/>
      <c r="J471"/>
      <c r="K471"/>
    </row>
    <row r="472" spans="2:11" x14ac:dyDescent="0.2">
      <c r="B472"/>
      <c r="C472"/>
      <c r="D472"/>
      <c r="E472"/>
      <c r="F472"/>
      <c r="G472"/>
      <c r="H472"/>
      <c r="I472"/>
      <c r="J472"/>
      <c r="K472"/>
    </row>
    <row r="473" spans="2:11" x14ac:dyDescent="0.2">
      <c r="B473"/>
      <c r="C473"/>
      <c r="D473"/>
      <c r="E473"/>
      <c r="F473"/>
      <c r="G473"/>
      <c r="H473"/>
      <c r="I473"/>
      <c r="J473"/>
      <c r="K473"/>
    </row>
    <row r="474" spans="2:11" x14ac:dyDescent="0.2">
      <c r="B474"/>
      <c r="C474"/>
      <c r="D474"/>
      <c r="E474"/>
      <c r="F474"/>
      <c r="G474"/>
      <c r="H474"/>
      <c r="I474"/>
      <c r="J474"/>
      <c r="K474"/>
    </row>
    <row r="475" spans="2:11" x14ac:dyDescent="0.2">
      <c r="B475"/>
      <c r="C475"/>
      <c r="D475"/>
      <c r="E475"/>
      <c r="F475"/>
      <c r="G475"/>
      <c r="H475"/>
      <c r="I475"/>
      <c r="J475"/>
      <c r="K475"/>
    </row>
    <row r="476" spans="2:11" x14ac:dyDescent="0.2">
      <c r="B476"/>
      <c r="C476"/>
      <c r="D476"/>
      <c r="E476"/>
      <c r="F476"/>
      <c r="G476"/>
      <c r="H476"/>
      <c r="I476"/>
      <c r="J476"/>
      <c r="K476"/>
    </row>
    <row r="477" spans="2:11" x14ac:dyDescent="0.2">
      <c r="B477"/>
      <c r="C477"/>
      <c r="D477"/>
      <c r="E477"/>
      <c r="F477"/>
      <c r="G477"/>
      <c r="H477"/>
      <c r="I477"/>
      <c r="J477"/>
      <c r="K477"/>
    </row>
    <row r="478" spans="2:11" x14ac:dyDescent="0.2">
      <c r="B478"/>
      <c r="C478"/>
      <c r="D478"/>
      <c r="E478"/>
      <c r="F478"/>
      <c r="G478"/>
      <c r="H478"/>
      <c r="I478"/>
      <c r="J478"/>
      <c r="K478"/>
    </row>
    <row r="479" spans="2:11" x14ac:dyDescent="0.2">
      <c r="B479"/>
      <c r="C479"/>
      <c r="D479"/>
      <c r="E479"/>
      <c r="F479"/>
      <c r="G479"/>
      <c r="H479"/>
      <c r="I479"/>
      <c r="J479"/>
      <c r="K479"/>
    </row>
    <row r="480" spans="2:11" x14ac:dyDescent="0.2">
      <c r="B480"/>
      <c r="C480"/>
      <c r="D480"/>
      <c r="E480"/>
      <c r="F480"/>
      <c r="G480"/>
      <c r="H480"/>
      <c r="I480"/>
      <c r="J480"/>
      <c r="K480"/>
    </row>
    <row r="481" spans="2:11" x14ac:dyDescent="0.2">
      <c r="B481"/>
      <c r="C481"/>
      <c r="D481"/>
      <c r="E481"/>
      <c r="F481"/>
      <c r="G481"/>
      <c r="H481"/>
      <c r="I481"/>
      <c r="J481"/>
      <c r="K481"/>
    </row>
    <row r="482" spans="2:11" x14ac:dyDescent="0.2">
      <c r="B482"/>
      <c r="C482"/>
      <c r="D482"/>
      <c r="E482"/>
      <c r="F482"/>
      <c r="G482"/>
      <c r="H482"/>
      <c r="I482"/>
      <c r="J482"/>
      <c r="K482"/>
    </row>
    <row r="483" spans="2:11" x14ac:dyDescent="0.2">
      <c r="B483"/>
      <c r="C483"/>
      <c r="D483"/>
      <c r="E483"/>
      <c r="F483"/>
      <c r="G483"/>
      <c r="H483"/>
      <c r="I483"/>
      <c r="J483"/>
      <c r="K483"/>
    </row>
    <row r="484" spans="2:11" x14ac:dyDescent="0.2">
      <c r="B484"/>
      <c r="C484"/>
      <c r="D484"/>
      <c r="E484"/>
      <c r="F484"/>
      <c r="G484"/>
      <c r="H484"/>
      <c r="I484"/>
      <c r="J484"/>
      <c r="K484"/>
    </row>
    <row r="485" spans="2:11" x14ac:dyDescent="0.2">
      <c r="B485"/>
      <c r="C485"/>
      <c r="D485"/>
      <c r="E485"/>
      <c r="F485"/>
      <c r="G485"/>
      <c r="H485"/>
      <c r="I485"/>
      <c r="J485"/>
      <c r="K485"/>
    </row>
    <row r="486" spans="2:11" x14ac:dyDescent="0.2">
      <c r="B486"/>
      <c r="C486"/>
      <c r="D486"/>
      <c r="E486"/>
      <c r="F486"/>
      <c r="G486"/>
      <c r="H486"/>
      <c r="I486"/>
      <c r="J486"/>
      <c r="K486"/>
    </row>
    <row r="487" spans="2:11" x14ac:dyDescent="0.2">
      <c r="B487"/>
      <c r="C487"/>
      <c r="D487"/>
      <c r="E487"/>
      <c r="F487"/>
      <c r="G487"/>
      <c r="H487"/>
      <c r="I487"/>
      <c r="J487"/>
      <c r="K487"/>
    </row>
    <row r="488" spans="2:11" x14ac:dyDescent="0.2">
      <c r="B488"/>
      <c r="C488"/>
      <c r="D488"/>
      <c r="E488"/>
      <c r="F488"/>
      <c r="G488"/>
      <c r="H488"/>
      <c r="I488"/>
      <c r="J488"/>
      <c r="K488"/>
    </row>
    <row r="489" spans="2:11" x14ac:dyDescent="0.2">
      <c r="B489"/>
      <c r="C489"/>
      <c r="D489"/>
      <c r="E489"/>
      <c r="F489"/>
      <c r="G489"/>
      <c r="H489"/>
      <c r="I489"/>
      <c r="J489"/>
      <c r="K489"/>
    </row>
    <row r="490" spans="2:11" x14ac:dyDescent="0.2">
      <c r="B490"/>
      <c r="C490"/>
      <c r="D490"/>
      <c r="E490"/>
      <c r="F490"/>
      <c r="G490"/>
      <c r="H490"/>
      <c r="I490"/>
      <c r="J490"/>
      <c r="K490"/>
    </row>
    <row r="491" spans="2:11" x14ac:dyDescent="0.2">
      <c r="B491"/>
      <c r="C491"/>
      <c r="D491"/>
      <c r="E491"/>
      <c r="F491"/>
      <c r="G491"/>
      <c r="H491"/>
      <c r="I491"/>
      <c r="J491"/>
      <c r="K491"/>
    </row>
    <row r="492" spans="2:11" x14ac:dyDescent="0.2">
      <c r="B492"/>
      <c r="C492"/>
      <c r="D492"/>
      <c r="E492"/>
      <c r="F492"/>
      <c r="G492"/>
      <c r="H492"/>
      <c r="I492"/>
      <c r="J492"/>
      <c r="K492"/>
    </row>
    <row r="493" spans="2:11" x14ac:dyDescent="0.2">
      <c r="B493"/>
      <c r="C493"/>
      <c r="D493"/>
      <c r="E493"/>
      <c r="F493"/>
      <c r="G493"/>
      <c r="H493"/>
      <c r="I493"/>
      <c r="J493"/>
      <c r="K493"/>
    </row>
    <row r="494" spans="2:11" x14ac:dyDescent="0.2">
      <c r="B494"/>
      <c r="C494"/>
      <c r="D494"/>
      <c r="E494"/>
      <c r="F494"/>
      <c r="G494"/>
      <c r="H494"/>
      <c r="I494"/>
      <c r="J494"/>
      <c r="K494"/>
    </row>
    <row r="495" spans="2:11" x14ac:dyDescent="0.2">
      <c r="B495"/>
      <c r="C495"/>
      <c r="D495"/>
      <c r="E495"/>
      <c r="F495"/>
      <c r="G495"/>
      <c r="H495"/>
      <c r="I495"/>
      <c r="J495"/>
      <c r="K495"/>
    </row>
    <row r="496" spans="2:11" x14ac:dyDescent="0.2">
      <c r="B496"/>
      <c r="C496"/>
      <c r="D496"/>
      <c r="E496"/>
      <c r="F496"/>
      <c r="G496"/>
      <c r="H496"/>
      <c r="I496"/>
      <c r="J496"/>
      <c r="K496"/>
    </row>
    <row r="497" spans="2:11" x14ac:dyDescent="0.2">
      <c r="B497"/>
      <c r="C497"/>
      <c r="D497"/>
      <c r="E497"/>
      <c r="F497"/>
      <c r="G497"/>
      <c r="H497"/>
      <c r="I497"/>
      <c r="J497"/>
      <c r="K497"/>
    </row>
    <row r="498" spans="2:11" x14ac:dyDescent="0.2">
      <c r="B498"/>
      <c r="C498"/>
      <c r="D498"/>
      <c r="E498"/>
      <c r="F498"/>
      <c r="G498"/>
      <c r="H498"/>
      <c r="I498"/>
      <c r="J498"/>
      <c r="K498"/>
    </row>
    <row r="499" spans="2:11" x14ac:dyDescent="0.2">
      <c r="B499"/>
      <c r="C499"/>
      <c r="D499"/>
      <c r="E499"/>
      <c r="F499"/>
      <c r="G499"/>
      <c r="H499"/>
      <c r="I499"/>
      <c r="J499"/>
      <c r="K499"/>
    </row>
    <row r="500" spans="2:11" x14ac:dyDescent="0.2">
      <c r="B500"/>
      <c r="C500"/>
      <c r="D500"/>
      <c r="E500"/>
      <c r="F500"/>
      <c r="G500"/>
      <c r="H500"/>
      <c r="I500"/>
      <c r="J500"/>
      <c r="K500"/>
    </row>
    <row r="501" spans="2:11" x14ac:dyDescent="0.2">
      <c r="B501"/>
      <c r="C501"/>
      <c r="D501"/>
      <c r="E501"/>
      <c r="F501"/>
      <c r="G501"/>
      <c r="H501"/>
      <c r="I501"/>
      <c r="J501"/>
      <c r="K501"/>
    </row>
    <row r="502" spans="2:11" x14ac:dyDescent="0.2">
      <c r="B502"/>
      <c r="C502"/>
      <c r="D502"/>
      <c r="E502"/>
      <c r="F502"/>
      <c r="G502"/>
      <c r="H502"/>
      <c r="I502"/>
      <c r="J502"/>
      <c r="K502"/>
    </row>
    <row r="503" spans="2:11" x14ac:dyDescent="0.2">
      <c r="B503"/>
      <c r="C503"/>
      <c r="D503"/>
      <c r="E503"/>
      <c r="F503"/>
      <c r="G503"/>
      <c r="H503"/>
      <c r="I503"/>
      <c r="J503"/>
      <c r="K503"/>
    </row>
    <row r="504" spans="2:11" x14ac:dyDescent="0.2">
      <c r="B504"/>
      <c r="C504"/>
      <c r="D504"/>
      <c r="E504"/>
      <c r="F504"/>
      <c r="G504"/>
      <c r="H504"/>
      <c r="I504"/>
      <c r="J504"/>
      <c r="K504"/>
    </row>
    <row r="505" spans="2:11" x14ac:dyDescent="0.2">
      <c r="B505"/>
      <c r="C505"/>
      <c r="D505"/>
      <c r="E505"/>
      <c r="F505"/>
      <c r="G505"/>
      <c r="H505"/>
      <c r="I505"/>
      <c r="J505"/>
      <c r="K505"/>
    </row>
    <row r="506" spans="2:11" x14ac:dyDescent="0.2">
      <c r="B506"/>
      <c r="C506"/>
      <c r="D506"/>
      <c r="E506"/>
      <c r="F506"/>
      <c r="G506"/>
      <c r="H506"/>
      <c r="I506"/>
      <c r="J506"/>
      <c r="K506"/>
    </row>
    <row r="507" spans="2:11" x14ac:dyDescent="0.2">
      <c r="B507"/>
      <c r="C507"/>
      <c r="D507"/>
      <c r="E507"/>
      <c r="F507"/>
      <c r="G507"/>
      <c r="H507"/>
      <c r="I507"/>
      <c r="J507"/>
      <c r="K507"/>
    </row>
    <row r="508" spans="2:11" x14ac:dyDescent="0.2">
      <c r="B508"/>
      <c r="C508"/>
      <c r="D508"/>
      <c r="E508"/>
      <c r="F508"/>
      <c r="G508"/>
      <c r="H508"/>
      <c r="I508"/>
      <c r="J508"/>
      <c r="K508"/>
    </row>
    <row r="509" spans="2:11" x14ac:dyDescent="0.2">
      <c r="B509"/>
      <c r="C509"/>
      <c r="D509"/>
      <c r="E509"/>
      <c r="F509"/>
      <c r="G509"/>
      <c r="H509"/>
      <c r="I509"/>
      <c r="J509"/>
      <c r="K509"/>
    </row>
    <row r="510" spans="2:11" x14ac:dyDescent="0.2">
      <c r="B510"/>
      <c r="C510"/>
      <c r="D510"/>
      <c r="E510"/>
      <c r="F510"/>
      <c r="G510"/>
      <c r="H510"/>
      <c r="I510"/>
      <c r="J510"/>
      <c r="K510"/>
    </row>
    <row r="511" spans="2:11" x14ac:dyDescent="0.2">
      <c r="B511"/>
      <c r="C511"/>
      <c r="D511"/>
      <c r="E511"/>
      <c r="F511"/>
      <c r="G511"/>
      <c r="H511"/>
      <c r="I511"/>
      <c r="J511"/>
      <c r="K511"/>
    </row>
    <row r="512" spans="2:11" x14ac:dyDescent="0.2">
      <c r="B512"/>
      <c r="C512"/>
      <c r="D512"/>
      <c r="E512"/>
      <c r="F512"/>
      <c r="G512"/>
      <c r="H512"/>
      <c r="I512"/>
      <c r="J512"/>
      <c r="K512"/>
    </row>
    <row r="513" spans="2:11" x14ac:dyDescent="0.2">
      <c r="B513"/>
      <c r="C513"/>
      <c r="D513"/>
      <c r="E513"/>
      <c r="F513"/>
      <c r="G513"/>
      <c r="H513"/>
      <c r="I513"/>
      <c r="J513"/>
      <c r="K513"/>
    </row>
    <row r="514" spans="2:11" x14ac:dyDescent="0.2">
      <c r="B514"/>
      <c r="C514"/>
      <c r="D514"/>
      <c r="E514"/>
      <c r="F514"/>
      <c r="G514"/>
      <c r="H514"/>
      <c r="I514"/>
      <c r="J514"/>
      <c r="K514"/>
    </row>
    <row r="515" spans="2:11" x14ac:dyDescent="0.2">
      <c r="B515"/>
      <c r="C515"/>
      <c r="D515"/>
      <c r="E515"/>
      <c r="F515"/>
      <c r="G515"/>
      <c r="H515"/>
      <c r="I515"/>
      <c r="J515"/>
      <c r="K515"/>
    </row>
    <row r="516" spans="2:11" x14ac:dyDescent="0.2">
      <c r="B516"/>
      <c r="C516"/>
      <c r="D516"/>
      <c r="E516"/>
      <c r="F516"/>
      <c r="G516"/>
      <c r="H516"/>
      <c r="I516"/>
      <c r="J516"/>
      <c r="K516"/>
    </row>
    <row r="517" spans="2:11" x14ac:dyDescent="0.2">
      <c r="B517"/>
      <c r="C517"/>
      <c r="D517"/>
      <c r="E517"/>
      <c r="F517"/>
      <c r="G517"/>
      <c r="H517"/>
      <c r="I517"/>
      <c r="J517"/>
      <c r="K517"/>
    </row>
    <row r="518" spans="2:11" x14ac:dyDescent="0.2">
      <c r="B518"/>
      <c r="C518"/>
      <c r="D518"/>
      <c r="E518"/>
      <c r="F518"/>
      <c r="G518"/>
      <c r="H518"/>
      <c r="I518"/>
      <c r="J518"/>
      <c r="K518"/>
    </row>
    <row r="519" spans="2:11" x14ac:dyDescent="0.2">
      <c r="B519"/>
      <c r="C519"/>
      <c r="D519"/>
      <c r="E519"/>
      <c r="F519"/>
      <c r="G519"/>
      <c r="H519"/>
      <c r="I519"/>
      <c r="J519"/>
      <c r="K519"/>
    </row>
    <row r="520" spans="2:11" x14ac:dyDescent="0.2">
      <c r="B520"/>
      <c r="C520"/>
      <c r="D520"/>
      <c r="E520"/>
      <c r="F520"/>
      <c r="G520"/>
      <c r="H520"/>
      <c r="I520"/>
      <c r="J520"/>
      <c r="K520"/>
    </row>
    <row r="521" spans="2:11" x14ac:dyDescent="0.2">
      <c r="B521"/>
      <c r="C521"/>
      <c r="D521"/>
      <c r="E521"/>
      <c r="F521"/>
      <c r="G521"/>
      <c r="H521"/>
      <c r="I521"/>
      <c r="J521"/>
      <c r="K521"/>
    </row>
    <row r="522" spans="2:11" x14ac:dyDescent="0.2">
      <c r="B522"/>
      <c r="C522"/>
      <c r="D522"/>
      <c r="E522"/>
      <c r="F522"/>
      <c r="G522"/>
      <c r="H522"/>
      <c r="I522"/>
      <c r="J522"/>
      <c r="K522"/>
    </row>
    <row r="523" spans="2:11" x14ac:dyDescent="0.2">
      <c r="B523"/>
      <c r="C523"/>
      <c r="D523"/>
      <c r="E523"/>
      <c r="F523"/>
      <c r="G523"/>
      <c r="H523"/>
      <c r="I523"/>
      <c r="J523"/>
      <c r="K523"/>
    </row>
    <row r="524" spans="2:11" x14ac:dyDescent="0.2">
      <c r="B524"/>
      <c r="C524"/>
      <c r="D524"/>
      <c r="E524"/>
      <c r="F524"/>
      <c r="G524"/>
      <c r="H524"/>
      <c r="I524"/>
      <c r="J524"/>
      <c r="K524"/>
    </row>
    <row r="525" spans="2:11" x14ac:dyDescent="0.2">
      <c r="B525"/>
      <c r="C525"/>
      <c r="D525"/>
      <c r="E525"/>
      <c r="F525"/>
      <c r="G525"/>
      <c r="H525"/>
      <c r="I525"/>
      <c r="J525"/>
      <c r="K525"/>
    </row>
    <row r="526" spans="2:11" x14ac:dyDescent="0.2">
      <c r="B526"/>
      <c r="C526"/>
      <c r="D526"/>
      <c r="E526"/>
      <c r="F526"/>
      <c r="G526"/>
      <c r="H526"/>
      <c r="I526"/>
      <c r="J526"/>
      <c r="K526"/>
    </row>
    <row r="527" spans="2:11" x14ac:dyDescent="0.2">
      <c r="B527"/>
      <c r="C527"/>
      <c r="D527"/>
      <c r="E527"/>
      <c r="F527"/>
      <c r="G527"/>
      <c r="H527"/>
      <c r="I527"/>
      <c r="J527"/>
      <c r="K527"/>
    </row>
    <row r="528" spans="2:11" x14ac:dyDescent="0.2">
      <c r="B528"/>
      <c r="C528"/>
      <c r="D528"/>
      <c r="E528"/>
      <c r="F528"/>
      <c r="G528"/>
      <c r="H528"/>
      <c r="I528"/>
      <c r="J528"/>
      <c r="K528"/>
    </row>
    <row r="529" spans="2:11" x14ac:dyDescent="0.2">
      <c r="B529"/>
      <c r="C529"/>
      <c r="D529"/>
      <c r="E529"/>
      <c r="F529"/>
      <c r="G529"/>
      <c r="H529"/>
      <c r="I529"/>
      <c r="J529"/>
      <c r="K529"/>
    </row>
    <row r="530" spans="2:11" x14ac:dyDescent="0.2">
      <c r="B530"/>
      <c r="C530"/>
      <c r="D530"/>
      <c r="E530"/>
      <c r="F530"/>
      <c r="G530"/>
      <c r="H530"/>
      <c r="I530"/>
      <c r="J530"/>
      <c r="K530"/>
    </row>
    <row r="531" spans="2:11" x14ac:dyDescent="0.2">
      <c r="B531"/>
      <c r="C531"/>
      <c r="D531"/>
      <c r="E531"/>
      <c r="F531"/>
      <c r="G531"/>
      <c r="H531"/>
      <c r="I531"/>
      <c r="J531"/>
      <c r="K531"/>
    </row>
    <row r="532" spans="2:11" x14ac:dyDescent="0.2">
      <c r="B532"/>
      <c r="C532"/>
      <c r="D532"/>
      <c r="E532"/>
      <c r="F532"/>
      <c r="G532"/>
      <c r="H532"/>
      <c r="I532"/>
      <c r="J532"/>
      <c r="K532"/>
    </row>
    <row r="533" spans="2:11" x14ac:dyDescent="0.2">
      <c r="B533"/>
      <c r="C533"/>
      <c r="D533"/>
      <c r="E533"/>
      <c r="F533"/>
      <c r="G533"/>
      <c r="H533"/>
      <c r="I533"/>
      <c r="J533"/>
      <c r="K533"/>
    </row>
    <row r="534" spans="2:11" x14ac:dyDescent="0.2">
      <c r="B534"/>
      <c r="C534"/>
      <c r="D534"/>
      <c r="E534"/>
      <c r="F534"/>
      <c r="G534"/>
      <c r="H534"/>
      <c r="I534"/>
      <c r="J534"/>
      <c r="K534"/>
    </row>
    <row r="535" spans="2:11" x14ac:dyDescent="0.2">
      <c r="B535"/>
      <c r="C535"/>
      <c r="D535"/>
      <c r="E535"/>
      <c r="F535"/>
      <c r="G535"/>
      <c r="H535"/>
      <c r="I535"/>
      <c r="J535"/>
      <c r="K535"/>
    </row>
    <row r="536" spans="2:11" x14ac:dyDescent="0.2">
      <c r="B536"/>
      <c r="C536"/>
      <c r="D536"/>
      <c r="E536"/>
      <c r="F536"/>
      <c r="G536"/>
      <c r="H536"/>
      <c r="I536"/>
      <c r="J536"/>
      <c r="K536"/>
    </row>
    <row r="537" spans="2:11" x14ac:dyDescent="0.2">
      <c r="B537"/>
      <c r="C537"/>
      <c r="D537"/>
      <c r="E537"/>
      <c r="F537"/>
      <c r="G537"/>
      <c r="H537"/>
      <c r="I537"/>
      <c r="J537"/>
      <c r="K537"/>
    </row>
    <row r="538" spans="2:11" x14ac:dyDescent="0.2">
      <c r="B538"/>
      <c r="C538"/>
      <c r="D538"/>
      <c r="E538"/>
      <c r="F538"/>
      <c r="G538"/>
      <c r="H538"/>
      <c r="I538"/>
      <c r="J538"/>
      <c r="K538"/>
    </row>
    <row r="539" spans="2:11" x14ac:dyDescent="0.2">
      <c r="B539"/>
      <c r="C539"/>
      <c r="D539"/>
      <c r="E539"/>
      <c r="F539"/>
      <c r="G539"/>
      <c r="H539"/>
      <c r="I539"/>
      <c r="J539"/>
      <c r="K539"/>
    </row>
    <row r="540" spans="2:11" x14ac:dyDescent="0.2">
      <c r="B540"/>
      <c r="C540"/>
      <c r="D540"/>
      <c r="E540"/>
      <c r="F540"/>
      <c r="G540"/>
      <c r="H540"/>
      <c r="I540"/>
      <c r="J540"/>
      <c r="K540"/>
    </row>
    <row r="541" spans="2:11" x14ac:dyDescent="0.2">
      <c r="B541"/>
      <c r="C541"/>
      <c r="D541"/>
      <c r="E541"/>
      <c r="F541"/>
      <c r="G541"/>
      <c r="H541"/>
      <c r="I541"/>
      <c r="J541"/>
      <c r="K541"/>
    </row>
    <row r="542" spans="2:11" x14ac:dyDescent="0.2">
      <c r="B542"/>
      <c r="C542"/>
      <c r="D542"/>
      <c r="E542"/>
      <c r="F542"/>
      <c r="G542"/>
      <c r="H542"/>
      <c r="I542"/>
      <c r="J542"/>
      <c r="K542"/>
    </row>
    <row r="543" spans="2:11" x14ac:dyDescent="0.2">
      <c r="B543"/>
      <c r="C543"/>
      <c r="D543"/>
      <c r="E543"/>
      <c r="F543"/>
      <c r="G543"/>
      <c r="H543"/>
      <c r="I543"/>
      <c r="J543"/>
      <c r="K543"/>
    </row>
    <row r="544" spans="2:11" x14ac:dyDescent="0.2">
      <c r="B544"/>
      <c r="C544"/>
      <c r="D544"/>
      <c r="E544"/>
      <c r="F544"/>
      <c r="G544"/>
      <c r="H544"/>
      <c r="I544"/>
      <c r="J544"/>
      <c r="K544"/>
    </row>
    <row r="545" spans="2:11" x14ac:dyDescent="0.2">
      <c r="B545"/>
      <c r="C545"/>
      <c r="D545"/>
      <c r="E545"/>
      <c r="F545"/>
      <c r="G545"/>
      <c r="H545"/>
      <c r="I545"/>
      <c r="J545"/>
      <c r="K545"/>
    </row>
    <row r="546" spans="2:11" x14ac:dyDescent="0.2">
      <c r="B546"/>
      <c r="C546"/>
      <c r="D546"/>
      <c r="E546"/>
      <c r="F546"/>
      <c r="G546"/>
      <c r="H546"/>
      <c r="I546"/>
      <c r="J546"/>
      <c r="K546"/>
    </row>
    <row r="547" spans="2:11" x14ac:dyDescent="0.2">
      <c r="B547"/>
      <c r="C547"/>
      <c r="D547"/>
      <c r="E547"/>
      <c r="F547"/>
      <c r="G547"/>
      <c r="H547"/>
      <c r="I547"/>
      <c r="J547"/>
      <c r="K547"/>
    </row>
    <row r="548" spans="2:11" x14ac:dyDescent="0.2">
      <c r="B548"/>
      <c r="C548"/>
      <c r="D548"/>
      <c r="E548"/>
      <c r="F548"/>
      <c r="G548"/>
      <c r="H548"/>
      <c r="I548"/>
      <c r="J548"/>
      <c r="K548"/>
    </row>
    <row r="549" spans="2:11" x14ac:dyDescent="0.2">
      <c r="B549"/>
      <c r="C549"/>
      <c r="D549"/>
      <c r="E549"/>
      <c r="F549"/>
      <c r="G549"/>
      <c r="H549"/>
      <c r="I549"/>
      <c r="J549"/>
      <c r="K549"/>
    </row>
    <row r="550" spans="2:11" x14ac:dyDescent="0.2">
      <c r="B550"/>
      <c r="C550"/>
      <c r="D550"/>
      <c r="E550"/>
      <c r="F550"/>
      <c r="G550"/>
      <c r="H550"/>
      <c r="I550"/>
      <c r="J550"/>
      <c r="K550"/>
    </row>
    <row r="551" spans="2:11" x14ac:dyDescent="0.2">
      <c r="B551"/>
      <c r="C551"/>
      <c r="D551"/>
      <c r="E551"/>
      <c r="F551"/>
      <c r="G551"/>
      <c r="H551"/>
      <c r="I551"/>
      <c r="J551"/>
      <c r="K551"/>
    </row>
    <row r="552" spans="2:11" x14ac:dyDescent="0.2">
      <c r="B552"/>
      <c r="C552"/>
      <c r="D552"/>
      <c r="E552"/>
      <c r="F552"/>
      <c r="G552"/>
      <c r="H552"/>
      <c r="I552"/>
      <c r="J552"/>
      <c r="K552"/>
    </row>
    <row r="553" spans="2:11" x14ac:dyDescent="0.2">
      <c r="B553"/>
      <c r="C553"/>
      <c r="D553"/>
      <c r="E553"/>
      <c r="F553"/>
      <c r="G553"/>
      <c r="H553"/>
      <c r="I553"/>
      <c r="J553"/>
      <c r="K553"/>
    </row>
    <row r="554" spans="2:11" x14ac:dyDescent="0.2">
      <c r="B554"/>
      <c r="C554"/>
      <c r="D554"/>
      <c r="E554"/>
      <c r="F554"/>
      <c r="G554"/>
      <c r="H554"/>
      <c r="I554"/>
      <c r="J554"/>
      <c r="K554"/>
    </row>
    <row r="555" spans="2:11" x14ac:dyDescent="0.2">
      <c r="B555"/>
      <c r="C555"/>
      <c r="D555"/>
      <c r="E555"/>
      <c r="F555"/>
      <c r="G555"/>
      <c r="H555"/>
      <c r="I555"/>
      <c r="J555"/>
      <c r="K555"/>
    </row>
    <row r="556" spans="2:11" x14ac:dyDescent="0.2">
      <c r="B556"/>
      <c r="C556"/>
      <c r="D556"/>
      <c r="E556"/>
      <c r="F556"/>
      <c r="G556"/>
      <c r="H556"/>
      <c r="I556"/>
      <c r="J556"/>
      <c r="K556"/>
    </row>
    <row r="557" spans="2:11" x14ac:dyDescent="0.2">
      <c r="B557"/>
      <c r="C557"/>
      <c r="D557"/>
      <c r="E557"/>
      <c r="F557"/>
      <c r="G557"/>
      <c r="H557"/>
      <c r="I557"/>
      <c r="J557"/>
      <c r="K557"/>
    </row>
    <row r="558" spans="2:11" x14ac:dyDescent="0.2">
      <c r="B558"/>
      <c r="C558"/>
      <c r="D558"/>
      <c r="E558"/>
      <c r="F558"/>
      <c r="G558"/>
      <c r="H558"/>
      <c r="I558"/>
      <c r="J558"/>
      <c r="K558"/>
    </row>
    <row r="559" spans="2:11" x14ac:dyDescent="0.2">
      <c r="B559"/>
      <c r="C559"/>
      <c r="D559"/>
      <c r="E559"/>
      <c r="F559"/>
      <c r="G559"/>
      <c r="H559"/>
      <c r="I559"/>
      <c r="J559"/>
      <c r="K559"/>
    </row>
    <row r="560" spans="2:11" x14ac:dyDescent="0.2">
      <c r="B560"/>
      <c r="C560"/>
      <c r="D560"/>
      <c r="E560"/>
      <c r="F560"/>
      <c r="G560"/>
      <c r="H560"/>
      <c r="I560"/>
      <c r="J560"/>
      <c r="K560"/>
    </row>
    <row r="561" spans="2:11" x14ac:dyDescent="0.2">
      <c r="B561"/>
      <c r="C561"/>
      <c r="D561"/>
      <c r="E561"/>
      <c r="F561"/>
      <c r="G561"/>
      <c r="H561"/>
      <c r="I561"/>
      <c r="J561"/>
      <c r="K561"/>
    </row>
    <row r="562" spans="2:11" x14ac:dyDescent="0.2">
      <c r="B562"/>
      <c r="C562"/>
      <c r="D562"/>
      <c r="E562"/>
      <c r="F562"/>
      <c r="G562"/>
      <c r="H562"/>
      <c r="I562"/>
      <c r="J562"/>
      <c r="K562"/>
    </row>
    <row r="563" spans="2:11" x14ac:dyDescent="0.2">
      <c r="B563"/>
      <c r="C563"/>
      <c r="D563"/>
      <c r="E563"/>
      <c r="F563"/>
      <c r="G563"/>
      <c r="H563"/>
      <c r="I563"/>
      <c r="J563"/>
      <c r="K563"/>
    </row>
    <row r="564" spans="2:11" x14ac:dyDescent="0.2">
      <c r="B564"/>
      <c r="C564"/>
      <c r="D564"/>
      <c r="E564"/>
      <c r="F564"/>
      <c r="G564"/>
      <c r="H564"/>
      <c r="I564"/>
      <c r="J564"/>
      <c r="K564"/>
    </row>
    <row r="565" spans="2:11" x14ac:dyDescent="0.2">
      <c r="B565"/>
      <c r="C565"/>
      <c r="D565"/>
      <c r="E565"/>
      <c r="F565"/>
      <c r="G565"/>
      <c r="H565"/>
      <c r="I565"/>
      <c r="J565"/>
      <c r="K565"/>
    </row>
    <row r="566" spans="2:11" x14ac:dyDescent="0.2">
      <c r="B566"/>
      <c r="C566"/>
      <c r="D566"/>
      <c r="E566"/>
      <c r="F566"/>
      <c r="G566"/>
      <c r="H566"/>
      <c r="I566"/>
      <c r="J566"/>
      <c r="K566"/>
    </row>
    <row r="567" spans="2:11" x14ac:dyDescent="0.2">
      <c r="B567"/>
      <c r="C567"/>
      <c r="D567"/>
      <c r="E567"/>
      <c r="F567"/>
      <c r="G567"/>
      <c r="H567"/>
      <c r="I567"/>
      <c r="J567"/>
      <c r="K567"/>
    </row>
    <row r="568" spans="2:11" x14ac:dyDescent="0.2">
      <c r="B568"/>
      <c r="C568"/>
      <c r="D568"/>
      <c r="E568"/>
      <c r="F568"/>
      <c r="G568"/>
      <c r="H568"/>
      <c r="I568"/>
      <c r="J568"/>
      <c r="K568"/>
    </row>
    <row r="569" spans="2:11" x14ac:dyDescent="0.2">
      <c r="B569"/>
      <c r="C569"/>
      <c r="D569"/>
      <c r="E569"/>
      <c r="F569"/>
      <c r="G569"/>
      <c r="H569"/>
      <c r="I569"/>
      <c r="J569"/>
      <c r="K569"/>
    </row>
    <row r="570" spans="2:11" x14ac:dyDescent="0.2">
      <c r="B570"/>
      <c r="C570"/>
      <c r="D570"/>
      <c r="E570"/>
      <c r="F570"/>
      <c r="G570"/>
      <c r="H570"/>
      <c r="I570"/>
      <c r="J570"/>
      <c r="K570"/>
    </row>
    <row r="571" spans="2:11" x14ac:dyDescent="0.2">
      <c r="B571"/>
      <c r="C571"/>
      <c r="D571"/>
      <c r="E571"/>
      <c r="F571"/>
      <c r="G571"/>
      <c r="H571"/>
      <c r="I571"/>
      <c r="J571"/>
      <c r="K571"/>
    </row>
    <row r="572" spans="2:11" x14ac:dyDescent="0.2">
      <c r="B572"/>
      <c r="C572"/>
      <c r="D572"/>
      <c r="E572"/>
      <c r="F572"/>
      <c r="G572"/>
      <c r="H572"/>
      <c r="I572"/>
      <c r="J572"/>
      <c r="K572"/>
    </row>
    <row r="573" spans="2:11" x14ac:dyDescent="0.2">
      <c r="B573"/>
      <c r="C573"/>
      <c r="D573"/>
      <c r="E573"/>
      <c r="F573"/>
      <c r="G573"/>
      <c r="H573"/>
      <c r="I573"/>
      <c r="J573"/>
      <c r="K573"/>
    </row>
    <row r="574" spans="2:11" x14ac:dyDescent="0.2">
      <c r="B574"/>
      <c r="C574"/>
      <c r="D574"/>
      <c r="E574"/>
      <c r="F574"/>
      <c r="G574"/>
      <c r="H574"/>
      <c r="I574"/>
      <c r="J574"/>
      <c r="K574"/>
    </row>
    <row r="575" spans="2:11" x14ac:dyDescent="0.2">
      <c r="B575"/>
      <c r="C575"/>
      <c r="D575"/>
      <c r="E575"/>
      <c r="F575"/>
      <c r="G575"/>
      <c r="H575"/>
      <c r="I575"/>
      <c r="J575"/>
      <c r="K575"/>
    </row>
    <row r="576" spans="2:11" x14ac:dyDescent="0.2">
      <c r="B576"/>
      <c r="C576"/>
      <c r="D576"/>
      <c r="E576"/>
      <c r="F576"/>
      <c r="G576"/>
      <c r="H576"/>
      <c r="I576"/>
      <c r="J576"/>
      <c r="K576"/>
    </row>
    <row r="577" spans="2:11" x14ac:dyDescent="0.2">
      <c r="B577"/>
      <c r="C577"/>
      <c r="D577"/>
      <c r="E577"/>
      <c r="F577"/>
      <c r="G577"/>
      <c r="H577"/>
      <c r="I577"/>
      <c r="J577"/>
      <c r="K577"/>
    </row>
    <row r="578" spans="2:11" x14ac:dyDescent="0.2">
      <c r="B578"/>
      <c r="C578"/>
      <c r="D578"/>
      <c r="E578"/>
      <c r="F578"/>
      <c r="G578"/>
      <c r="H578"/>
      <c r="I578"/>
      <c r="J578"/>
      <c r="K578"/>
    </row>
    <row r="579" spans="2:11" x14ac:dyDescent="0.2">
      <c r="B579"/>
      <c r="C579"/>
      <c r="D579"/>
      <c r="E579"/>
      <c r="F579"/>
      <c r="G579"/>
      <c r="H579"/>
      <c r="I579"/>
      <c r="J579"/>
      <c r="K579"/>
    </row>
    <row r="580" spans="2:11" x14ac:dyDescent="0.2">
      <c r="B580"/>
      <c r="C580"/>
      <c r="D580"/>
      <c r="E580"/>
      <c r="F580"/>
      <c r="G580"/>
      <c r="H580"/>
      <c r="I580"/>
      <c r="J580"/>
      <c r="K580"/>
    </row>
    <row r="581" spans="2:11" x14ac:dyDescent="0.2">
      <c r="B581"/>
      <c r="C581"/>
      <c r="D581"/>
      <c r="E581"/>
      <c r="F581"/>
      <c r="G581"/>
      <c r="H581"/>
      <c r="I581"/>
      <c r="J581"/>
      <c r="K581"/>
    </row>
    <row r="582" spans="2:11" x14ac:dyDescent="0.2">
      <c r="B582"/>
      <c r="C582"/>
      <c r="D582"/>
      <c r="E582"/>
      <c r="F582"/>
      <c r="G582"/>
      <c r="H582"/>
      <c r="I582"/>
      <c r="J582"/>
      <c r="K582"/>
    </row>
    <row r="583" spans="2:11" x14ac:dyDescent="0.2">
      <c r="B583"/>
      <c r="C583"/>
      <c r="D583"/>
      <c r="E583"/>
      <c r="F583"/>
      <c r="G583"/>
      <c r="H583"/>
      <c r="I583"/>
      <c r="J583"/>
      <c r="K583"/>
    </row>
    <row r="584" spans="2:11" x14ac:dyDescent="0.2">
      <c r="B584"/>
      <c r="C584"/>
      <c r="D584"/>
      <c r="E584"/>
      <c r="F584"/>
      <c r="G584"/>
      <c r="H584"/>
      <c r="I584"/>
      <c r="J584"/>
      <c r="K584"/>
    </row>
    <row r="585" spans="2:11" x14ac:dyDescent="0.2">
      <c r="B585"/>
      <c r="C585"/>
      <c r="D585"/>
      <c r="E585"/>
      <c r="F585"/>
      <c r="G585"/>
      <c r="H585"/>
      <c r="I585"/>
      <c r="J585"/>
      <c r="K585"/>
    </row>
    <row r="586" spans="2:11" x14ac:dyDescent="0.2">
      <c r="B586"/>
      <c r="C586"/>
      <c r="D586"/>
      <c r="E586"/>
      <c r="F586"/>
      <c r="G586"/>
      <c r="H586"/>
      <c r="I586"/>
      <c r="J586"/>
      <c r="K586"/>
    </row>
    <row r="587" spans="2:11" x14ac:dyDescent="0.2">
      <c r="B587"/>
      <c r="C587"/>
      <c r="D587"/>
      <c r="E587"/>
      <c r="F587"/>
      <c r="G587"/>
      <c r="H587"/>
      <c r="I587"/>
      <c r="J587"/>
      <c r="K587"/>
    </row>
    <row r="588" spans="2:11" x14ac:dyDescent="0.2">
      <c r="B588"/>
      <c r="C588"/>
      <c r="D588"/>
      <c r="E588"/>
      <c r="F588"/>
      <c r="G588"/>
      <c r="H588"/>
      <c r="I588"/>
      <c r="J588"/>
      <c r="K588"/>
    </row>
    <row r="589" spans="2:11" x14ac:dyDescent="0.2">
      <c r="B589"/>
      <c r="C589"/>
      <c r="D589"/>
      <c r="E589"/>
      <c r="F589"/>
      <c r="G589"/>
      <c r="H589"/>
      <c r="I589"/>
      <c r="J589"/>
      <c r="K589"/>
    </row>
    <row r="590" spans="2:11" x14ac:dyDescent="0.2">
      <c r="B590"/>
      <c r="C590"/>
      <c r="D590"/>
      <c r="E590"/>
      <c r="F590"/>
      <c r="G590"/>
      <c r="H590"/>
      <c r="I590"/>
      <c r="J590"/>
      <c r="K590"/>
    </row>
    <row r="591" spans="2:11" x14ac:dyDescent="0.2">
      <c r="B591"/>
      <c r="C591"/>
      <c r="D591"/>
      <c r="E591"/>
      <c r="F591"/>
      <c r="G591"/>
      <c r="H591"/>
      <c r="I591"/>
      <c r="J591"/>
      <c r="K591"/>
    </row>
    <row r="592" spans="2:11" x14ac:dyDescent="0.2">
      <c r="B592"/>
      <c r="C592"/>
      <c r="D592"/>
      <c r="E592"/>
      <c r="F592"/>
      <c r="G592"/>
      <c r="H592"/>
      <c r="I592"/>
      <c r="J592"/>
      <c r="K592"/>
    </row>
    <row r="593" spans="2:11" x14ac:dyDescent="0.2">
      <c r="B593"/>
      <c r="C593"/>
      <c r="D593"/>
      <c r="E593"/>
      <c r="F593"/>
      <c r="G593"/>
      <c r="H593"/>
      <c r="I593"/>
      <c r="J593"/>
      <c r="K593"/>
    </row>
    <row r="594" spans="2:11" x14ac:dyDescent="0.2">
      <c r="B594"/>
      <c r="C594"/>
      <c r="D594"/>
      <c r="E594"/>
      <c r="F594"/>
      <c r="G594"/>
      <c r="H594"/>
      <c r="I594"/>
      <c r="J594"/>
      <c r="K594"/>
    </row>
    <row r="595" spans="2:11" x14ac:dyDescent="0.2">
      <c r="B595"/>
      <c r="C595"/>
      <c r="D595"/>
      <c r="E595"/>
      <c r="F595"/>
      <c r="G595"/>
      <c r="H595"/>
      <c r="I595"/>
      <c r="J595"/>
      <c r="K595"/>
    </row>
    <row r="596" spans="2:11" x14ac:dyDescent="0.2">
      <c r="B596"/>
      <c r="C596"/>
      <c r="D596"/>
      <c r="E596"/>
      <c r="F596"/>
      <c r="G596"/>
      <c r="H596"/>
      <c r="I596"/>
      <c r="J596"/>
      <c r="K596"/>
    </row>
    <row r="597" spans="2:11" x14ac:dyDescent="0.2">
      <c r="B597"/>
      <c r="C597"/>
      <c r="D597"/>
      <c r="E597"/>
      <c r="F597"/>
      <c r="G597"/>
      <c r="H597"/>
      <c r="I597"/>
      <c r="J597"/>
      <c r="K597"/>
    </row>
    <row r="598" spans="2:11" x14ac:dyDescent="0.2">
      <c r="B598"/>
      <c r="C598"/>
      <c r="D598"/>
      <c r="E598"/>
      <c r="F598"/>
      <c r="G598"/>
      <c r="H598"/>
      <c r="I598"/>
      <c r="J598"/>
      <c r="K598"/>
    </row>
    <row r="599" spans="2:11" x14ac:dyDescent="0.2">
      <c r="B599"/>
      <c r="C599"/>
      <c r="D599"/>
      <c r="E599"/>
      <c r="F599"/>
      <c r="G599"/>
      <c r="H599"/>
      <c r="I599"/>
      <c r="J599"/>
      <c r="K599"/>
    </row>
    <row r="600" spans="2:11" x14ac:dyDescent="0.2">
      <c r="B600"/>
      <c r="C600"/>
      <c r="D600"/>
      <c r="E600"/>
      <c r="F600"/>
      <c r="G600"/>
      <c r="H600"/>
      <c r="I600"/>
      <c r="J600"/>
      <c r="K600"/>
    </row>
    <row r="601" spans="2:11" x14ac:dyDescent="0.2">
      <c r="B601"/>
      <c r="C601"/>
      <c r="D601"/>
      <c r="E601"/>
      <c r="F601"/>
      <c r="G601"/>
      <c r="H601"/>
      <c r="I601"/>
      <c r="J601"/>
      <c r="K601"/>
    </row>
    <row r="602" spans="2:11" x14ac:dyDescent="0.2">
      <c r="B602"/>
      <c r="C602"/>
      <c r="D602"/>
      <c r="E602"/>
      <c r="F602"/>
      <c r="G602"/>
      <c r="H602"/>
      <c r="I602"/>
      <c r="J602"/>
      <c r="K602"/>
    </row>
    <row r="603" spans="2:11" x14ac:dyDescent="0.2">
      <c r="B603"/>
      <c r="C603"/>
      <c r="D603"/>
      <c r="E603"/>
      <c r="F603"/>
      <c r="G603"/>
      <c r="H603"/>
      <c r="I603"/>
      <c r="J603"/>
      <c r="K603"/>
    </row>
    <row r="604" spans="2:11" x14ac:dyDescent="0.2">
      <c r="B604"/>
      <c r="C604"/>
      <c r="D604"/>
      <c r="E604"/>
      <c r="F604"/>
      <c r="G604"/>
      <c r="H604"/>
      <c r="I604"/>
      <c r="J604"/>
      <c r="K604"/>
    </row>
    <row r="605" spans="2:11" x14ac:dyDescent="0.2">
      <c r="B605"/>
      <c r="C605"/>
      <c r="D605"/>
      <c r="E605"/>
      <c r="F605"/>
      <c r="G605"/>
      <c r="H605"/>
      <c r="I605"/>
      <c r="J605"/>
      <c r="K605"/>
    </row>
    <row r="606" spans="2:11" x14ac:dyDescent="0.2">
      <c r="B606"/>
      <c r="C606"/>
      <c r="D606"/>
      <c r="E606"/>
      <c r="F606"/>
      <c r="G606"/>
      <c r="H606"/>
      <c r="I606"/>
      <c r="J606"/>
      <c r="K606"/>
    </row>
    <row r="607" spans="2:11" x14ac:dyDescent="0.2">
      <c r="B607"/>
      <c r="C607"/>
      <c r="D607"/>
      <c r="E607"/>
      <c r="F607"/>
      <c r="G607"/>
      <c r="H607"/>
      <c r="I607"/>
      <c r="J607"/>
      <c r="K607"/>
    </row>
    <row r="608" spans="2:11" x14ac:dyDescent="0.2">
      <c r="B608"/>
      <c r="C608"/>
      <c r="D608"/>
      <c r="E608"/>
      <c r="F608"/>
      <c r="G608"/>
      <c r="H608"/>
      <c r="I608"/>
      <c r="J608"/>
      <c r="K608"/>
    </row>
    <row r="609" spans="2:11" x14ac:dyDescent="0.2">
      <c r="B609"/>
      <c r="C609"/>
      <c r="D609"/>
      <c r="E609"/>
      <c r="F609"/>
      <c r="G609"/>
      <c r="H609"/>
      <c r="I609"/>
      <c r="J609"/>
      <c r="K609"/>
    </row>
    <row r="610" spans="2:11" x14ac:dyDescent="0.2">
      <c r="B610"/>
      <c r="C610"/>
      <c r="D610"/>
      <c r="E610"/>
      <c r="F610"/>
      <c r="G610"/>
      <c r="H610"/>
      <c r="I610"/>
      <c r="J610"/>
      <c r="K610"/>
    </row>
    <row r="611" spans="2:11" x14ac:dyDescent="0.2">
      <c r="B611"/>
      <c r="C611"/>
      <c r="D611"/>
      <c r="E611"/>
      <c r="F611"/>
      <c r="G611"/>
      <c r="H611"/>
      <c r="I611"/>
      <c r="J611"/>
      <c r="K611"/>
    </row>
    <row r="612" spans="2:11" x14ac:dyDescent="0.2">
      <c r="B612"/>
      <c r="C612"/>
      <c r="D612"/>
      <c r="E612"/>
      <c r="F612"/>
      <c r="G612"/>
      <c r="H612"/>
      <c r="I612"/>
      <c r="J612"/>
      <c r="K612"/>
    </row>
    <row r="613" spans="2:11" x14ac:dyDescent="0.2">
      <c r="B613"/>
      <c r="C613"/>
      <c r="D613"/>
      <c r="E613"/>
      <c r="F613"/>
      <c r="G613"/>
      <c r="H613"/>
      <c r="I613"/>
      <c r="J613"/>
      <c r="K613"/>
    </row>
    <row r="614" spans="2:11" x14ac:dyDescent="0.2">
      <c r="B614"/>
      <c r="C614"/>
      <c r="D614"/>
      <c r="E614"/>
      <c r="F614"/>
      <c r="G614"/>
      <c r="H614"/>
      <c r="I614"/>
      <c r="J614"/>
      <c r="K614"/>
    </row>
    <row r="615" spans="2:11" x14ac:dyDescent="0.2">
      <c r="B615"/>
      <c r="C615"/>
      <c r="D615"/>
      <c r="E615"/>
      <c r="F615"/>
      <c r="G615"/>
      <c r="H615"/>
      <c r="I615"/>
      <c r="J615"/>
      <c r="K615"/>
    </row>
    <row r="616" spans="2:11" x14ac:dyDescent="0.2">
      <c r="B616"/>
      <c r="C616"/>
      <c r="D616"/>
      <c r="E616"/>
      <c r="F616"/>
      <c r="G616"/>
      <c r="H616"/>
      <c r="I616"/>
      <c r="J616"/>
      <c r="K616"/>
    </row>
    <row r="617" spans="2:11" x14ac:dyDescent="0.2">
      <c r="B617"/>
      <c r="C617"/>
      <c r="D617"/>
      <c r="E617"/>
      <c r="F617"/>
      <c r="G617"/>
      <c r="H617"/>
      <c r="I617"/>
      <c r="J617"/>
      <c r="K617"/>
    </row>
    <row r="618" spans="2:11" x14ac:dyDescent="0.2">
      <c r="B618"/>
      <c r="C618"/>
      <c r="D618"/>
      <c r="E618"/>
      <c r="F618"/>
      <c r="G618"/>
      <c r="H618"/>
      <c r="I618"/>
      <c r="J618"/>
      <c r="K618"/>
    </row>
    <row r="619" spans="2:11" x14ac:dyDescent="0.2">
      <c r="B619"/>
      <c r="C619"/>
      <c r="D619"/>
      <c r="E619"/>
      <c r="F619"/>
      <c r="G619"/>
      <c r="H619"/>
      <c r="I619"/>
      <c r="J619"/>
      <c r="K619"/>
    </row>
    <row r="620" spans="2:11" x14ac:dyDescent="0.2">
      <c r="B620"/>
      <c r="C620"/>
      <c r="D620"/>
      <c r="E620"/>
      <c r="F620"/>
      <c r="G620"/>
      <c r="H620"/>
      <c r="I620"/>
      <c r="J620"/>
      <c r="K620"/>
    </row>
    <row r="621" spans="2:11" x14ac:dyDescent="0.2">
      <c r="B621"/>
      <c r="C621"/>
      <c r="D621"/>
      <c r="E621"/>
      <c r="F621"/>
      <c r="G621"/>
      <c r="H621"/>
      <c r="I621"/>
      <c r="J621"/>
      <c r="K621"/>
    </row>
    <row r="622" spans="2:11" x14ac:dyDescent="0.2">
      <c r="B622"/>
      <c r="C622"/>
      <c r="D622"/>
      <c r="E622"/>
      <c r="F622"/>
      <c r="G622"/>
      <c r="H622"/>
      <c r="I622"/>
      <c r="J622"/>
      <c r="K622"/>
    </row>
    <row r="623" spans="2:11" x14ac:dyDescent="0.2">
      <c r="B623"/>
      <c r="C623"/>
      <c r="D623"/>
      <c r="E623"/>
      <c r="F623"/>
      <c r="G623"/>
      <c r="H623"/>
      <c r="I623"/>
      <c r="J623"/>
      <c r="K623"/>
    </row>
    <row r="624" spans="2:11" x14ac:dyDescent="0.2">
      <c r="B624"/>
      <c r="C624"/>
      <c r="D624"/>
      <c r="E624"/>
      <c r="F624"/>
      <c r="G624"/>
      <c r="H624"/>
      <c r="I624"/>
      <c r="J624"/>
      <c r="K624"/>
    </row>
    <row r="625" spans="2:11" x14ac:dyDescent="0.2">
      <c r="B625"/>
      <c r="C625"/>
      <c r="D625"/>
      <c r="E625"/>
      <c r="F625"/>
      <c r="G625"/>
      <c r="H625"/>
      <c r="I625"/>
      <c r="J625"/>
      <c r="K625"/>
    </row>
    <row r="626" spans="2:11" x14ac:dyDescent="0.2">
      <c r="B626"/>
      <c r="C626"/>
      <c r="D626"/>
      <c r="E626"/>
      <c r="F626"/>
      <c r="G626"/>
      <c r="H626"/>
      <c r="I626"/>
      <c r="J626"/>
      <c r="K626"/>
    </row>
    <row r="627" spans="2:11" x14ac:dyDescent="0.2">
      <c r="B627"/>
      <c r="C627"/>
      <c r="D627"/>
      <c r="E627"/>
      <c r="F627"/>
      <c r="G627"/>
      <c r="H627"/>
      <c r="I627"/>
      <c r="J627"/>
      <c r="K627"/>
    </row>
    <row r="628" spans="2:11" x14ac:dyDescent="0.2">
      <c r="B628"/>
      <c r="C628"/>
      <c r="D628"/>
      <c r="E628"/>
      <c r="F628"/>
      <c r="G628"/>
      <c r="H628"/>
      <c r="I628"/>
      <c r="J628"/>
      <c r="K628"/>
    </row>
    <row r="629" spans="2:11" x14ac:dyDescent="0.2">
      <c r="B629"/>
      <c r="C629"/>
      <c r="D629"/>
      <c r="E629"/>
      <c r="F629"/>
      <c r="G629"/>
      <c r="H629"/>
      <c r="I629"/>
      <c r="J629"/>
      <c r="K629"/>
    </row>
    <row r="630" spans="2:11" x14ac:dyDescent="0.2">
      <c r="B630"/>
      <c r="C630"/>
      <c r="D630"/>
      <c r="E630"/>
      <c r="F630"/>
      <c r="G630"/>
      <c r="H630"/>
      <c r="I630"/>
      <c r="J630"/>
      <c r="K630"/>
    </row>
    <row r="631" spans="2:11" x14ac:dyDescent="0.2">
      <c r="B631"/>
      <c r="C631"/>
      <c r="D631"/>
      <c r="E631"/>
      <c r="F631"/>
      <c r="G631"/>
      <c r="H631"/>
      <c r="I631"/>
      <c r="J631"/>
      <c r="K631"/>
    </row>
    <row r="632" spans="2:11" x14ac:dyDescent="0.2">
      <c r="B632"/>
      <c r="C632"/>
      <c r="D632"/>
      <c r="E632"/>
      <c r="F632"/>
      <c r="G632"/>
      <c r="H632"/>
      <c r="I632"/>
      <c r="J632"/>
      <c r="K632"/>
    </row>
    <row r="633" spans="2:11" x14ac:dyDescent="0.2">
      <c r="B633"/>
      <c r="C633"/>
      <c r="D633"/>
      <c r="E633"/>
      <c r="F633"/>
      <c r="G633"/>
      <c r="H633"/>
      <c r="I633"/>
      <c r="J633"/>
      <c r="K633"/>
    </row>
    <row r="634" spans="2:11" x14ac:dyDescent="0.2">
      <c r="B634"/>
      <c r="C634"/>
      <c r="D634"/>
      <c r="E634"/>
      <c r="F634"/>
      <c r="G634"/>
      <c r="H634"/>
      <c r="I634"/>
      <c r="J634"/>
      <c r="K634"/>
    </row>
    <row r="635" spans="2:11" x14ac:dyDescent="0.2">
      <c r="B635"/>
      <c r="C635"/>
      <c r="D635"/>
      <c r="E635"/>
      <c r="F635"/>
      <c r="G635"/>
      <c r="H635"/>
      <c r="I635"/>
      <c r="J635"/>
      <c r="K635"/>
    </row>
    <row r="636" spans="2:11" x14ac:dyDescent="0.2">
      <c r="B636"/>
      <c r="C636"/>
      <c r="D636"/>
      <c r="E636"/>
      <c r="F636"/>
      <c r="G636"/>
      <c r="H636"/>
      <c r="I636"/>
      <c r="J636"/>
      <c r="K636"/>
    </row>
    <row r="637" spans="2:11" x14ac:dyDescent="0.2">
      <c r="B637"/>
      <c r="C637"/>
      <c r="D637"/>
      <c r="E637"/>
      <c r="F637"/>
      <c r="G637"/>
      <c r="H637"/>
      <c r="I637"/>
      <c r="J637"/>
      <c r="K637"/>
    </row>
    <row r="638" spans="2:11" x14ac:dyDescent="0.2">
      <c r="B638"/>
      <c r="C638"/>
      <c r="D638"/>
      <c r="E638"/>
      <c r="F638"/>
      <c r="G638"/>
      <c r="H638"/>
      <c r="I638"/>
      <c r="J638"/>
      <c r="K638"/>
    </row>
    <row r="639" spans="2:11" x14ac:dyDescent="0.2">
      <c r="B639"/>
      <c r="C639"/>
      <c r="D639"/>
      <c r="E639"/>
      <c r="F639"/>
      <c r="G639"/>
      <c r="H639"/>
      <c r="I639"/>
      <c r="J639"/>
      <c r="K639"/>
    </row>
    <row r="640" spans="2:11" x14ac:dyDescent="0.2">
      <c r="B640"/>
      <c r="C640"/>
      <c r="D640"/>
      <c r="E640"/>
      <c r="F640"/>
      <c r="G640"/>
      <c r="H640"/>
      <c r="I640"/>
      <c r="J640"/>
      <c r="K640"/>
    </row>
    <row r="641" spans="2:11" x14ac:dyDescent="0.2">
      <c r="B641"/>
      <c r="C641"/>
      <c r="D641"/>
      <c r="E641"/>
      <c r="F641"/>
      <c r="G641"/>
      <c r="H641"/>
      <c r="I641"/>
      <c r="J641"/>
      <c r="K641"/>
    </row>
    <row r="642" spans="2:11" x14ac:dyDescent="0.2">
      <c r="B642"/>
      <c r="C642"/>
      <c r="D642"/>
      <c r="E642"/>
      <c r="F642"/>
      <c r="G642"/>
      <c r="H642"/>
      <c r="I642"/>
      <c r="J642"/>
      <c r="K642"/>
    </row>
    <row r="643" spans="2:11" x14ac:dyDescent="0.2">
      <c r="B643"/>
      <c r="C643"/>
      <c r="D643"/>
      <c r="E643"/>
      <c r="F643"/>
      <c r="G643"/>
      <c r="H643"/>
      <c r="I643"/>
      <c r="J643"/>
      <c r="K643"/>
    </row>
    <row r="644" spans="2:11" x14ac:dyDescent="0.2">
      <c r="B644"/>
      <c r="C644"/>
      <c r="D644"/>
      <c r="E644"/>
      <c r="F644"/>
      <c r="G644"/>
      <c r="H644"/>
      <c r="I644"/>
      <c r="J644"/>
      <c r="K644"/>
    </row>
    <row r="645" spans="2:11" x14ac:dyDescent="0.2">
      <c r="B645"/>
      <c r="C645"/>
      <c r="D645"/>
      <c r="E645"/>
      <c r="F645"/>
      <c r="G645"/>
      <c r="H645"/>
      <c r="I645"/>
      <c r="J645"/>
      <c r="K645"/>
    </row>
    <row r="646" spans="2:11" x14ac:dyDescent="0.2">
      <c r="B646"/>
      <c r="C646"/>
      <c r="D646"/>
      <c r="E646"/>
      <c r="F646"/>
      <c r="G646"/>
      <c r="H646"/>
      <c r="I646"/>
      <c r="J646"/>
      <c r="K646"/>
    </row>
    <row r="647" spans="2:11" x14ac:dyDescent="0.2">
      <c r="B647"/>
      <c r="C647"/>
      <c r="D647"/>
      <c r="E647"/>
      <c r="F647"/>
      <c r="G647"/>
      <c r="H647"/>
      <c r="I647"/>
      <c r="J647"/>
      <c r="K647"/>
    </row>
    <row r="648" spans="2:11" x14ac:dyDescent="0.2">
      <c r="B648"/>
      <c r="C648"/>
      <c r="D648"/>
      <c r="E648"/>
      <c r="F648"/>
      <c r="G648"/>
      <c r="H648"/>
      <c r="I648"/>
      <c r="J648"/>
      <c r="K648"/>
    </row>
    <row r="649" spans="2:11" x14ac:dyDescent="0.2">
      <c r="B649"/>
      <c r="C649"/>
      <c r="D649"/>
      <c r="E649"/>
      <c r="F649"/>
      <c r="G649"/>
      <c r="H649"/>
      <c r="I649"/>
      <c r="J649"/>
      <c r="K649"/>
    </row>
    <row r="650" spans="2:11" x14ac:dyDescent="0.2">
      <c r="B650"/>
      <c r="C650"/>
      <c r="D650"/>
      <c r="E650"/>
      <c r="F650"/>
      <c r="G650"/>
      <c r="H650"/>
      <c r="I650"/>
      <c r="J650"/>
      <c r="K650"/>
    </row>
    <row r="651" spans="2:11" x14ac:dyDescent="0.2">
      <c r="B651"/>
      <c r="C651"/>
      <c r="D651"/>
      <c r="E651"/>
      <c r="F651"/>
      <c r="G651"/>
      <c r="H651"/>
      <c r="I651"/>
      <c r="J651"/>
      <c r="K651"/>
    </row>
    <row r="652" spans="2:11" x14ac:dyDescent="0.2">
      <c r="B652"/>
      <c r="C652"/>
      <c r="D652"/>
      <c r="E652"/>
      <c r="F652"/>
      <c r="G652"/>
      <c r="H652"/>
      <c r="I652"/>
      <c r="J652"/>
      <c r="K652"/>
    </row>
    <row r="653" spans="2:11" x14ac:dyDescent="0.2">
      <c r="B653"/>
      <c r="C653"/>
      <c r="D653"/>
      <c r="E653"/>
      <c r="F653"/>
      <c r="G653"/>
      <c r="H653"/>
    </row>
    <row r="654" spans="2:11" x14ac:dyDescent="0.2">
      <c r="B654"/>
      <c r="C654"/>
      <c r="D654"/>
      <c r="E654"/>
      <c r="F654"/>
      <c r="G654"/>
      <c r="H654"/>
    </row>
    <row r="655" spans="2:11" x14ac:dyDescent="0.2">
      <c r="B655"/>
      <c r="C655"/>
      <c r="D655"/>
      <c r="E655"/>
      <c r="F655"/>
      <c r="G655"/>
      <c r="H655"/>
    </row>
    <row r="656" spans="2:11" x14ac:dyDescent="0.2">
      <c r="B656"/>
      <c r="C656"/>
      <c r="D656"/>
      <c r="E656"/>
      <c r="F656"/>
      <c r="G656"/>
      <c r="H656"/>
    </row>
    <row r="657" spans="1:23" x14ac:dyDescent="0.2">
      <c r="B657"/>
      <c r="C657"/>
      <c r="D657"/>
      <c r="E657"/>
      <c r="F657"/>
      <c r="G657"/>
      <c r="H657"/>
    </row>
    <row r="658" spans="1:23" x14ac:dyDescent="0.2">
      <c r="B658"/>
      <c r="C658"/>
      <c r="D658"/>
      <c r="E658"/>
      <c r="F658"/>
      <c r="G658"/>
      <c r="H658"/>
    </row>
    <row r="659" spans="1:23" x14ac:dyDescent="0.2">
      <c r="B659"/>
      <c r="C659"/>
      <c r="D659"/>
      <c r="E659"/>
      <c r="F659"/>
      <c r="G659"/>
      <c r="H659"/>
    </row>
    <row r="660" spans="1:23" x14ac:dyDescent="0.2">
      <c r="B660"/>
      <c r="C660"/>
      <c r="D660"/>
      <c r="E660"/>
      <c r="F660"/>
      <c r="G660"/>
      <c r="H660"/>
    </row>
    <row r="661" spans="1:23" x14ac:dyDescent="0.2">
      <c r="B661"/>
      <c r="C661"/>
      <c r="D661"/>
      <c r="E661"/>
      <c r="F661"/>
      <c r="G661"/>
      <c r="H661"/>
    </row>
    <row r="662" spans="1:23" x14ac:dyDescent="0.2">
      <c r="B662"/>
      <c r="C662"/>
      <c r="D662"/>
      <c r="E662"/>
      <c r="F662"/>
      <c r="G662"/>
      <c r="H662"/>
    </row>
    <row r="663" spans="1:23" s="10" customFormat="1" x14ac:dyDescent="0.2">
      <c r="A663"/>
      <c r="B663"/>
      <c r="C663"/>
      <c r="D663"/>
      <c r="E663"/>
      <c r="F663"/>
      <c r="G663"/>
      <c r="H663"/>
      <c r="L663" s="5"/>
      <c r="M663" s="5"/>
      <c r="N663" s="5"/>
      <c r="O663"/>
      <c r="P663"/>
      <c r="Q663"/>
      <c r="R663"/>
      <c r="S663"/>
      <c r="T663"/>
      <c r="U663"/>
      <c r="V663"/>
      <c r="W663"/>
    </row>
    <row r="664" spans="1:23" s="10" customFormat="1" x14ac:dyDescent="0.2">
      <c r="A664"/>
      <c r="B664"/>
      <c r="C664"/>
      <c r="D664"/>
      <c r="E664"/>
      <c r="F664"/>
      <c r="G664"/>
      <c r="H664"/>
      <c r="L664" s="5"/>
      <c r="M664" s="5"/>
      <c r="N664" s="5"/>
      <c r="O664"/>
      <c r="P664"/>
      <c r="Q664"/>
      <c r="R664"/>
      <c r="S664"/>
      <c r="T664"/>
      <c r="U664"/>
      <c r="V664"/>
      <c r="W664"/>
    </row>
    <row r="665" spans="1:23" s="10" customFormat="1" x14ac:dyDescent="0.2">
      <c r="A665"/>
      <c r="B665"/>
      <c r="C665"/>
      <c r="D665"/>
      <c r="E665"/>
      <c r="F665"/>
      <c r="G665"/>
      <c r="H665"/>
      <c r="L665" s="5"/>
      <c r="M665" s="5"/>
      <c r="N665" s="5"/>
      <c r="O665"/>
      <c r="P665"/>
      <c r="Q665"/>
      <c r="R665"/>
      <c r="S665"/>
      <c r="T665"/>
      <c r="U665"/>
      <c r="V665"/>
      <c r="W665"/>
    </row>
    <row r="666" spans="1:23" s="10" customFormat="1" x14ac:dyDescent="0.2">
      <c r="A666"/>
      <c r="B666"/>
      <c r="C666"/>
      <c r="D666"/>
      <c r="E666"/>
      <c r="F666"/>
      <c r="G666"/>
      <c r="H666"/>
      <c r="L666" s="5"/>
      <c r="M666" s="5"/>
      <c r="N666" s="5"/>
      <c r="O666"/>
      <c r="P666"/>
      <c r="Q666"/>
      <c r="R666"/>
      <c r="S666"/>
      <c r="T666"/>
      <c r="U666"/>
      <c r="V666"/>
      <c r="W666"/>
    </row>
    <row r="667" spans="1:23" s="10" customFormat="1" x14ac:dyDescent="0.2">
      <c r="A667"/>
      <c r="B667"/>
      <c r="C667"/>
      <c r="D667"/>
      <c r="E667"/>
      <c r="F667"/>
      <c r="G667"/>
      <c r="H667"/>
      <c r="L667" s="5"/>
      <c r="M667" s="5"/>
      <c r="N667" s="5"/>
      <c r="O667"/>
      <c r="P667"/>
      <c r="Q667"/>
      <c r="R667"/>
      <c r="S667"/>
      <c r="T667"/>
      <c r="U667"/>
      <c r="V667"/>
      <c r="W667"/>
    </row>
    <row r="668" spans="1:23" s="10" customFormat="1" x14ac:dyDescent="0.2">
      <c r="A668"/>
      <c r="B668"/>
      <c r="C668"/>
      <c r="D668"/>
      <c r="E668"/>
      <c r="F668"/>
      <c r="G668"/>
      <c r="H668"/>
      <c r="L668" s="5"/>
      <c r="M668" s="5"/>
      <c r="N668" s="5"/>
      <c r="O668"/>
      <c r="P668"/>
      <c r="Q668"/>
      <c r="R668"/>
      <c r="S668"/>
      <c r="T668"/>
      <c r="U668"/>
      <c r="V668"/>
      <c r="W668"/>
    </row>
    <row r="669" spans="1:23" s="10" customFormat="1" x14ac:dyDescent="0.2">
      <c r="A669"/>
      <c r="B669"/>
      <c r="C669"/>
      <c r="D669"/>
      <c r="E669"/>
      <c r="F669"/>
      <c r="G669"/>
      <c r="H669"/>
      <c r="L669" s="5"/>
      <c r="M669" s="5"/>
      <c r="N669" s="5"/>
      <c r="O669"/>
      <c r="P669"/>
      <c r="Q669"/>
      <c r="R669"/>
      <c r="S669"/>
      <c r="T669"/>
      <c r="U669"/>
      <c r="V669"/>
      <c r="W669"/>
    </row>
    <row r="670" spans="1:23" s="10" customFormat="1" x14ac:dyDescent="0.2">
      <c r="A670"/>
      <c r="B670"/>
      <c r="C670"/>
      <c r="D670"/>
      <c r="E670"/>
      <c r="F670"/>
      <c r="G670"/>
      <c r="H670"/>
      <c r="L670" s="5"/>
      <c r="M670" s="5"/>
      <c r="N670" s="5"/>
      <c r="O670"/>
      <c r="P670"/>
      <c r="Q670"/>
      <c r="R670"/>
      <c r="S670"/>
      <c r="T670"/>
      <c r="U670"/>
      <c r="V670"/>
      <c r="W670"/>
    </row>
    <row r="671" spans="1:23" s="10" customFormat="1" x14ac:dyDescent="0.2">
      <c r="A671"/>
      <c r="B671"/>
      <c r="C671"/>
      <c r="D671"/>
      <c r="E671"/>
      <c r="F671"/>
      <c r="G671"/>
      <c r="H671"/>
      <c r="L671" s="5"/>
      <c r="M671" s="5"/>
      <c r="N671" s="5"/>
      <c r="O671"/>
      <c r="P671"/>
      <c r="Q671"/>
      <c r="R671"/>
      <c r="S671"/>
      <c r="T671"/>
      <c r="U671"/>
      <c r="V671"/>
      <c r="W671"/>
    </row>
    <row r="672" spans="1:23" s="10" customFormat="1" x14ac:dyDescent="0.2">
      <c r="A672"/>
      <c r="B672"/>
      <c r="C672"/>
      <c r="D672"/>
      <c r="E672"/>
      <c r="F672"/>
      <c r="G672"/>
      <c r="H672"/>
      <c r="L672" s="5"/>
      <c r="M672" s="5"/>
      <c r="N672" s="5"/>
      <c r="O672"/>
      <c r="P672"/>
      <c r="Q672"/>
      <c r="R672"/>
      <c r="S672"/>
      <c r="T672"/>
      <c r="U672"/>
      <c r="V672"/>
      <c r="W672"/>
    </row>
    <row r="673" spans="1:23" s="10" customFormat="1" x14ac:dyDescent="0.2">
      <c r="A673"/>
      <c r="B673"/>
      <c r="C673"/>
      <c r="D673"/>
      <c r="E673"/>
      <c r="F673"/>
      <c r="G673"/>
      <c r="H673"/>
      <c r="L673" s="5"/>
      <c r="M673" s="5"/>
      <c r="N673" s="5"/>
      <c r="O673"/>
      <c r="P673"/>
      <c r="Q673"/>
      <c r="R673"/>
      <c r="S673"/>
      <c r="T673"/>
      <c r="U673"/>
      <c r="V673"/>
      <c r="W673"/>
    </row>
    <row r="674" spans="1:23" s="10" customFormat="1" x14ac:dyDescent="0.2">
      <c r="A674"/>
      <c r="B674"/>
      <c r="C674"/>
      <c r="D674"/>
      <c r="E674"/>
      <c r="F674"/>
      <c r="G674"/>
      <c r="H674"/>
      <c r="L674" s="5"/>
      <c r="M674" s="5"/>
      <c r="N674" s="5"/>
      <c r="O674"/>
      <c r="P674"/>
      <c r="Q674"/>
      <c r="R674"/>
      <c r="S674"/>
      <c r="T674"/>
      <c r="U674"/>
      <c r="V674"/>
      <c r="W674"/>
    </row>
    <row r="675" spans="1:23" s="10" customFormat="1" x14ac:dyDescent="0.2">
      <c r="A675"/>
      <c r="B675"/>
      <c r="C675"/>
      <c r="D675"/>
      <c r="E675"/>
      <c r="F675"/>
      <c r="G675"/>
      <c r="H675"/>
      <c r="L675" s="5"/>
      <c r="M675" s="5"/>
      <c r="N675" s="5"/>
      <c r="O675"/>
      <c r="P675"/>
      <c r="Q675"/>
      <c r="R675"/>
      <c r="S675"/>
      <c r="T675"/>
      <c r="U675"/>
      <c r="V675"/>
      <c r="W675"/>
    </row>
    <row r="676" spans="1:23" s="10" customFormat="1" x14ac:dyDescent="0.2">
      <c r="A676"/>
      <c r="B676"/>
      <c r="C676"/>
      <c r="D676"/>
      <c r="E676"/>
      <c r="F676"/>
      <c r="G676"/>
      <c r="H676"/>
      <c r="L676" s="5"/>
      <c r="M676" s="5"/>
      <c r="N676" s="5"/>
      <c r="O676"/>
      <c r="P676"/>
      <c r="Q676"/>
      <c r="R676"/>
      <c r="S676"/>
      <c r="T676"/>
      <c r="U676"/>
      <c r="V676"/>
      <c r="W676"/>
    </row>
    <row r="677" spans="1:23" s="10" customFormat="1" x14ac:dyDescent="0.2">
      <c r="A677"/>
      <c r="B677"/>
      <c r="C677"/>
      <c r="D677"/>
      <c r="E677"/>
      <c r="F677"/>
      <c r="G677"/>
      <c r="H677"/>
      <c r="L677" s="5"/>
      <c r="M677" s="5"/>
      <c r="N677" s="5"/>
      <c r="O677"/>
      <c r="P677"/>
      <c r="Q677"/>
      <c r="R677"/>
      <c r="S677"/>
      <c r="T677"/>
      <c r="U677"/>
      <c r="V677"/>
      <c r="W677"/>
    </row>
    <row r="678" spans="1:23" s="10" customFormat="1" x14ac:dyDescent="0.2">
      <c r="A678"/>
      <c r="B678"/>
      <c r="C678"/>
      <c r="D678"/>
      <c r="E678"/>
      <c r="F678"/>
      <c r="G678"/>
      <c r="H678"/>
      <c r="L678" s="5"/>
      <c r="M678" s="5"/>
      <c r="N678" s="5"/>
      <c r="O678"/>
      <c r="P678"/>
      <c r="Q678"/>
      <c r="R678"/>
      <c r="S678"/>
      <c r="T678"/>
      <c r="U678"/>
      <c r="V678"/>
      <c r="W678"/>
    </row>
    <row r="679" spans="1:23" s="10" customFormat="1" x14ac:dyDescent="0.2">
      <c r="A679"/>
      <c r="B679"/>
      <c r="C679"/>
      <c r="D679"/>
      <c r="E679"/>
      <c r="F679"/>
      <c r="G679"/>
      <c r="H679"/>
      <c r="L679" s="5"/>
      <c r="M679" s="5"/>
      <c r="N679" s="5"/>
      <c r="O679"/>
      <c r="P679"/>
      <c r="Q679"/>
      <c r="R679"/>
      <c r="S679"/>
      <c r="T679"/>
      <c r="U679"/>
      <c r="V679"/>
      <c r="W679"/>
    </row>
    <row r="680" spans="1:23" s="10" customFormat="1" x14ac:dyDescent="0.2">
      <c r="A680"/>
      <c r="B680"/>
      <c r="C680"/>
      <c r="D680"/>
      <c r="E680"/>
      <c r="F680"/>
      <c r="G680"/>
      <c r="H680"/>
      <c r="L680" s="5"/>
      <c r="M680" s="5"/>
      <c r="N680" s="5"/>
      <c r="O680"/>
      <c r="P680"/>
      <c r="Q680"/>
      <c r="R680"/>
      <c r="S680"/>
      <c r="T680"/>
      <c r="U680"/>
      <c r="V680"/>
      <c r="W680"/>
    </row>
    <row r="681" spans="1:23" s="10" customFormat="1" x14ac:dyDescent="0.2">
      <c r="A681"/>
      <c r="B681"/>
      <c r="C681"/>
      <c r="D681"/>
      <c r="E681"/>
      <c r="F681"/>
      <c r="G681"/>
      <c r="H681"/>
      <c r="L681" s="5"/>
      <c r="M681" s="5"/>
      <c r="N681" s="5"/>
      <c r="O681"/>
      <c r="P681"/>
      <c r="Q681"/>
      <c r="R681"/>
      <c r="S681"/>
      <c r="T681"/>
      <c r="U681"/>
      <c r="V681"/>
      <c r="W681"/>
    </row>
    <row r="682" spans="1:23" s="10" customFormat="1" x14ac:dyDescent="0.2">
      <c r="A682"/>
      <c r="B682"/>
      <c r="C682"/>
      <c r="D682"/>
      <c r="E682"/>
      <c r="F682"/>
      <c r="G682"/>
      <c r="H682"/>
      <c r="L682" s="5"/>
      <c r="M682" s="5"/>
      <c r="N682" s="5"/>
      <c r="O682"/>
      <c r="P682"/>
      <c r="Q682"/>
      <c r="R682"/>
      <c r="S682"/>
      <c r="T682"/>
      <c r="U682"/>
      <c r="V682"/>
      <c r="W682"/>
    </row>
    <row r="683" spans="1:23" s="10" customFormat="1" x14ac:dyDescent="0.2">
      <c r="A683"/>
      <c r="B683"/>
      <c r="C683"/>
      <c r="D683"/>
      <c r="E683"/>
      <c r="F683"/>
      <c r="G683"/>
      <c r="H683"/>
      <c r="L683" s="5"/>
      <c r="M683" s="5"/>
      <c r="N683" s="5"/>
      <c r="O683"/>
      <c r="P683"/>
      <c r="Q683"/>
      <c r="R683"/>
      <c r="S683"/>
      <c r="T683"/>
      <c r="U683"/>
      <c r="V683"/>
      <c r="W683"/>
    </row>
    <row r="684" spans="1:23" s="10" customFormat="1" x14ac:dyDescent="0.2">
      <c r="A684"/>
      <c r="B684"/>
      <c r="C684"/>
      <c r="D684"/>
      <c r="E684"/>
      <c r="F684"/>
      <c r="G684"/>
      <c r="H684"/>
      <c r="L684" s="5"/>
      <c r="M684" s="5"/>
      <c r="N684" s="5"/>
      <c r="O684"/>
      <c r="P684"/>
      <c r="Q684"/>
      <c r="R684"/>
      <c r="S684"/>
      <c r="T684"/>
      <c r="U684"/>
      <c r="V684"/>
      <c r="W684"/>
    </row>
    <row r="685" spans="1:23" s="10" customFormat="1" x14ac:dyDescent="0.2">
      <c r="A685"/>
      <c r="B685"/>
      <c r="C685"/>
      <c r="D685"/>
      <c r="E685"/>
      <c r="F685"/>
      <c r="G685"/>
      <c r="H685"/>
      <c r="L685" s="5"/>
      <c r="M685" s="5"/>
      <c r="N685" s="5"/>
      <c r="O685"/>
      <c r="P685"/>
      <c r="Q685"/>
      <c r="R685"/>
      <c r="S685"/>
      <c r="T685"/>
      <c r="U685"/>
      <c r="V685"/>
      <c r="W685"/>
    </row>
    <row r="686" spans="1:23" s="10" customFormat="1" x14ac:dyDescent="0.2">
      <c r="A686"/>
      <c r="B686"/>
      <c r="C686"/>
      <c r="D686"/>
      <c r="E686"/>
      <c r="F686"/>
      <c r="G686"/>
      <c r="H686"/>
      <c r="L686" s="5"/>
      <c r="M686" s="5"/>
      <c r="N686" s="5"/>
      <c r="O686"/>
      <c r="P686"/>
      <c r="Q686"/>
      <c r="R686"/>
      <c r="S686"/>
      <c r="T686"/>
      <c r="U686"/>
      <c r="V686"/>
      <c r="W686"/>
    </row>
    <row r="687" spans="1:23" s="10" customFormat="1" x14ac:dyDescent="0.2">
      <c r="A687"/>
      <c r="B687"/>
      <c r="C687"/>
      <c r="D687"/>
      <c r="E687"/>
      <c r="F687"/>
      <c r="G687"/>
      <c r="H687"/>
      <c r="L687" s="5"/>
      <c r="M687" s="5"/>
      <c r="N687" s="5"/>
      <c r="O687"/>
      <c r="P687"/>
      <c r="Q687"/>
      <c r="R687"/>
      <c r="S687"/>
      <c r="T687"/>
      <c r="U687"/>
      <c r="V687"/>
      <c r="W687"/>
    </row>
    <row r="688" spans="1:23" s="10" customFormat="1" x14ac:dyDescent="0.2">
      <c r="A688"/>
      <c r="B688"/>
      <c r="C688"/>
      <c r="D688"/>
      <c r="E688"/>
      <c r="F688"/>
      <c r="G688"/>
      <c r="H688"/>
      <c r="L688" s="5"/>
      <c r="M688" s="5"/>
      <c r="N688" s="5"/>
      <c r="O688"/>
      <c r="P688"/>
      <c r="Q688"/>
      <c r="R688"/>
      <c r="S688"/>
      <c r="T688"/>
      <c r="U688"/>
      <c r="V688"/>
      <c r="W688"/>
    </row>
    <row r="689" spans="1:23" s="10" customFormat="1" x14ac:dyDescent="0.2">
      <c r="A689"/>
      <c r="B689"/>
      <c r="C689"/>
      <c r="D689"/>
      <c r="E689"/>
      <c r="F689"/>
      <c r="G689"/>
      <c r="H689"/>
      <c r="L689" s="5"/>
      <c r="M689" s="5"/>
      <c r="N689" s="5"/>
      <c r="O689"/>
      <c r="P689"/>
      <c r="Q689"/>
      <c r="R689"/>
      <c r="S689"/>
      <c r="T689"/>
      <c r="U689"/>
      <c r="V689"/>
      <c r="W689"/>
    </row>
    <row r="690" spans="1:23" s="10" customFormat="1" x14ac:dyDescent="0.2">
      <c r="A690"/>
      <c r="B690"/>
      <c r="C690"/>
      <c r="D690"/>
      <c r="E690"/>
      <c r="F690"/>
      <c r="G690"/>
      <c r="H690"/>
      <c r="L690" s="5"/>
      <c r="M690" s="5"/>
      <c r="N690" s="5"/>
      <c r="O690"/>
      <c r="P690"/>
      <c r="Q690"/>
      <c r="R690"/>
      <c r="S690"/>
      <c r="T690"/>
      <c r="U690"/>
      <c r="V690"/>
      <c r="W690"/>
    </row>
    <row r="691" spans="1:23" s="10" customFormat="1" x14ac:dyDescent="0.2">
      <c r="A691"/>
      <c r="B691"/>
      <c r="C691"/>
      <c r="D691"/>
      <c r="E691"/>
      <c r="F691"/>
      <c r="G691"/>
      <c r="H691"/>
      <c r="L691" s="5"/>
      <c r="M691" s="5"/>
      <c r="N691" s="5"/>
      <c r="O691"/>
      <c r="P691"/>
      <c r="Q691"/>
      <c r="R691"/>
      <c r="S691"/>
      <c r="T691"/>
      <c r="U691"/>
      <c r="V691"/>
      <c r="W691"/>
    </row>
    <row r="692" spans="1:23" s="10" customFormat="1" x14ac:dyDescent="0.2">
      <c r="A692"/>
      <c r="B692"/>
      <c r="C692"/>
      <c r="D692"/>
      <c r="E692"/>
      <c r="F692"/>
      <c r="G692"/>
      <c r="H692"/>
      <c r="L692" s="5"/>
      <c r="M692" s="5"/>
      <c r="N692" s="5"/>
      <c r="O692"/>
      <c r="P692"/>
      <c r="Q692"/>
      <c r="R692"/>
      <c r="S692"/>
      <c r="T692"/>
      <c r="U692"/>
      <c r="V692"/>
      <c r="W692"/>
    </row>
    <row r="693" spans="1:23" s="10" customFormat="1" x14ac:dyDescent="0.2">
      <c r="A693"/>
      <c r="B693"/>
      <c r="C693"/>
      <c r="D693"/>
      <c r="E693"/>
      <c r="F693"/>
      <c r="G693"/>
      <c r="H693"/>
      <c r="L693" s="5"/>
      <c r="M693" s="5"/>
      <c r="N693" s="5"/>
      <c r="O693"/>
      <c r="P693"/>
      <c r="Q693"/>
      <c r="R693"/>
      <c r="S693"/>
      <c r="T693"/>
      <c r="U693"/>
      <c r="V693"/>
      <c r="W693"/>
    </row>
    <row r="694" spans="1:23" s="10" customFormat="1" x14ac:dyDescent="0.2">
      <c r="A694"/>
      <c r="B694"/>
      <c r="C694"/>
      <c r="D694"/>
      <c r="E694"/>
      <c r="F694"/>
      <c r="G694"/>
      <c r="H694"/>
      <c r="L694" s="5"/>
      <c r="M694" s="5"/>
      <c r="N694" s="5"/>
      <c r="O694"/>
      <c r="P694"/>
      <c r="Q694"/>
      <c r="R694"/>
      <c r="S694"/>
      <c r="T694"/>
      <c r="U694"/>
      <c r="V694"/>
      <c r="W694"/>
    </row>
    <row r="695" spans="1:23" s="10" customFormat="1" x14ac:dyDescent="0.2">
      <c r="A695"/>
      <c r="B695"/>
      <c r="C695"/>
      <c r="D695"/>
      <c r="E695"/>
      <c r="F695"/>
      <c r="G695"/>
      <c r="H695"/>
      <c r="L695" s="5"/>
      <c r="M695" s="5"/>
      <c r="N695" s="5"/>
      <c r="O695"/>
      <c r="P695"/>
      <c r="Q695"/>
      <c r="R695"/>
      <c r="S695"/>
      <c r="T695"/>
      <c r="U695"/>
      <c r="V695"/>
      <c r="W695"/>
    </row>
    <row r="696" spans="1:23" s="10" customFormat="1" x14ac:dyDescent="0.2">
      <c r="A696"/>
      <c r="B696"/>
      <c r="C696"/>
      <c r="D696"/>
      <c r="E696"/>
      <c r="F696"/>
      <c r="G696"/>
      <c r="H696"/>
      <c r="L696" s="5"/>
      <c r="M696" s="5"/>
      <c r="N696" s="5"/>
      <c r="O696"/>
      <c r="P696"/>
      <c r="Q696"/>
      <c r="R696"/>
      <c r="S696"/>
      <c r="T696"/>
      <c r="U696"/>
      <c r="V696"/>
      <c r="W696"/>
    </row>
    <row r="697" spans="1:23" s="10" customFormat="1" x14ac:dyDescent="0.2">
      <c r="A697"/>
      <c r="B697"/>
      <c r="C697"/>
      <c r="D697"/>
      <c r="E697"/>
      <c r="F697"/>
      <c r="G697"/>
      <c r="H697"/>
      <c r="L697" s="5"/>
      <c r="M697" s="5"/>
      <c r="N697" s="5"/>
      <c r="O697"/>
      <c r="P697"/>
      <c r="Q697"/>
      <c r="R697"/>
      <c r="S697"/>
      <c r="T697"/>
      <c r="U697"/>
      <c r="V697"/>
      <c r="W697"/>
    </row>
    <row r="698" spans="1:23" s="10" customFormat="1" x14ac:dyDescent="0.2">
      <c r="A698"/>
      <c r="B698"/>
      <c r="C698"/>
      <c r="D698"/>
      <c r="E698"/>
      <c r="F698"/>
      <c r="G698"/>
      <c r="H698"/>
      <c r="L698" s="5"/>
      <c r="M698" s="5"/>
      <c r="N698" s="5"/>
      <c r="O698"/>
      <c r="P698"/>
      <c r="Q698"/>
      <c r="R698"/>
      <c r="S698"/>
      <c r="T698"/>
      <c r="U698"/>
      <c r="V698"/>
      <c r="W698"/>
    </row>
    <row r="699" spans="1:23" s="10" customFormat="1" x14ac:dyDescent="0.2">
      <c r="A699"/>
      <c r="B699"/>
      <c r="C699"/>
      <c r="D699"/>
      <c r="E699"/>
      <c r="F699"/>
      <c r="G699"/>
      <c r="H699"/>
      <c r="L699" s="5"/>
      <c r="M699" s="5"/>
      <c r="N699" s="5"/>
      <c r="O699"/>
      <c r="P699"/>
      <c r="Q699"/>
      <c r="R699"/>
      <c r="S699"/>
      <c r="T699"/>
      <c r="U699"/>
      <c r="V699"/>
      <c r="W699"/>
    </row>
    <row r="700" spans="1:23" s="10" customFormat="1" x14ac:dyDescent="0.2">
      <c r="A700"/>
      <c r="B700"/>
      <c r="C700"/>
      <c r="D700"/>
      <c r="E700"/>
      <c r="F700"/>
      <c r="G700"/>
      <c r="H700"/>
      <c r="L700" s="5"/>
      <c r="M700" s="5"/>
      <c r="N700" s="5"/>
      <c r="O700"/>
      <c r="P700"/>
      <c r="Q700"/>
      <c r="R700"/>
      <c r="S700"/>
      <c r="T700"/>
      <c r="U700"/>
      <c r="V700"/>
      <c r="W700"/>
    </row>
    <row r="701" spans="1:23" s="10" customFormat="1" x14ac:dyDescent="0.2">
      <c r="A701"/>
      <c r="B701"/>
      <c r="C701"/>
      <c r="D701"/>
      <c r="E701"/>
      <c r="F701"/>
      <c r="G701"/>
      <c r="H701"/>
      <c r="L701" s="5"/>
      <c r="M701" s="5"/>
      <c r="N701" s="5"/>
      <c r="O701"/>
      <c r="P701"/>
      <c r="Q701"/>
      <c r="R701"/>
      <c r="S701"/>
      <c r="T701"/>
      <c r="U701"/>
      <c r="V701"/>
      <c r="W701"/>
    </row>
    <row r="702" spans="1:23" s="10" customFormat="1" x14ac:dyDescent="0.2">
      <c r="A702"/>
      <c r="B702"/>
      <c r="C702"/>
      <c r="D702"/>
      <c r="E702"/>
      <c r="F702"/>
      <c r="G702"/>
      <c r="H702"/>
      <c r="L702" s="5"/>
      <c r="M702" s="5"/>
      <c r="N702" s="5"/>
      <c r="O702"/>
      <c r="P702"/>
      <c r="Q702"/>
      <c r="R702"/>
      <c r="S702"/>
      <c r="T702"/>
      <c r="U702"/>
      <c r="V702"/>
      <c r="W702"/>
    </row>
    <row r="703" spans="1:23" s="10" customFormat="1" x14ac:dyDescent="0.2">
      <c r="A703"/>
      <c r="B703"/>
      <c r="C703"/>
      <c r="D703"/>
      <c r="E703"/>
      <c r="F703"/>
      <c r="G703"/>
      <c r="H703"/>
      <c r="L703" s="5"/>
      <c r="M703" s="5"/>
      <c r="N703" s="5"/>
      <c r="O703"/>
      <c r="P703"/>
      <c r="Q703"/>
      <c r="R703"/>
      <c r="S703"/>
      <c r="T703"/>
      <c r="U703"/>
      <c r="V703"/>
      <c r="W703"/>
    </row>
    <row r="704" spans="1:23" s="10" customFormat="1" x14ac:dyDescent="0.2">
      <c r="A704"/>
      <c r="B704"/>
      <c r="C704"/>
      <c r="D704"/>
      <c r="E704"/>
      <c r="F704"/>
      <c r="G704"/>
      <c r="H704"/>
      <c r="L704" s="5"/>
      <c r="M704" s="5"/>
      <c r="N704" s="5"/>
      <c r="O704"/>
      <c r="P704"/>
      <c r="Q704"/>
      <c r="R704"/>
      <c r="S704"/>
      <c r="T704"/>
      <c r="U704"/>
      <c r="V704"/>
      <c r="W704"/>
    </row>
    <row r="705" spans="1:23" s="10" customFormat="1" x14ac:dyDescent="0.2">
      <c r="A705"/>
      <c r="B705"/>
      <c r="C705"/>
      <c r="D705"/>
      <c r="E705"/>
      <c r="F705"/>
      <c r="G705"/>
      <c r="H705"/>
      <c r="L705" s="5"/>
      <c r="M705" s="5"/>
      <c r="N705" s="5"/>
      <c r="O705"/>
      <c r="P705"/>
      <c r="Q705"/>
      <c r="R705"/>
      <c r="S705"/>
      <c r="T705"/>
      <c r="U705"/>
      <c r="V705"/>
      <c r="W705"/>
    </row>
    <row r="706" spans="1:23" s="10" customFormat="1" x14ac:dyDescent="0.2">
      <c r="A706"/>
      <c r="B706"/>
      <c r="C706"/>
      <c r="D706"/>
      <c r="E706"/>
      <c r="F706"/>
      <c r="G706"/>
      <c r="H706"/>
      <c r="L706" s="5"/>
      <c r="M706" s="5"/>
      <c r="N706" s="5"/>
      <c r="O706"/>
      <c r="P706"/>
      <c r="Q706"/>
      <c r="R706"/>
      <c r="S706"/>
      <c r="T706"/>
      <c r="U706"/>
      <c r="V706"/>
      <c r="W706"/>
    </row>
    <row r="707" spans="1:23" s="10" customFormat="1" x14ac:dyDescent="0.2">
      <c r="A707"/>
      <c r="B707"/>
      <c r="C707"/>
      <c r="D707"/>
      <c r="E707"/>
      <c r="F707"/>
      <c r="G707"/>
      <c r="H707"/>
      <c r="L707" s="5"/>
      <c r="M707" s="5"/>
      <c r="N707" s="5"/>
      <c r="O707"/>
      <c r="P707"/>
      <c r="Q707"/>
      <c r="R707"/>
      <c r="S707"/>
      <c r="T707"/>
      <c r="U707"/>
      <c r="V707"/>
      <c r="W707"/>
    </row>
    <row r="708" spans="1:23" s="10" customFormat="1" x14ac:dyDescent="0.2">
      <c r="A708"/>
      <c r="B708"/>
      <c r="C708"/>
      <c r="D708"/>
      <c r="E708"/>
      <c r="F708"/>
      <c r="G708"/>
      <c r="H708"/>
      <c r="L708" s="5"/>
      <c r="M708" s="5"/>
      <c r="N708" s="5"/>
      <c r="O708"/>
      <c r="P708"/>
      <c r="Q708"/>
      <c r="R708"/>
      <c r="S708"/>
      <c r="T708"/>
      <c r="U708"/>
      <c r="V708"/>
      <c r="W708"/>
    </row>
    <row r="709" spans="1:23" s="10" customFormat="1" x14ac:dyDescent="0.2">
      <c r="A709"/>
      <c r="B709"/>
      <c r="C709"/>
      <c r="D709"/>
      <c r="E709"/>
      <c r="F709"/>
      <c r="G709"/>
      <c r="H709"/>
      <c r="L709" s="5"/>
      <c r="M709" s="5"/>
      <c r="N709" s="5"/>
      <c r="O709"/>
      <c r="P709"/>
      <c r="Q709"/>
      <c r="R709"/>
      <c r="S709"/>
      <c r="T709"/>
      <c r="U709"/>
      <c r="V709"/>
      <c r="W709"/>
    </row>
    <row r="710" spans="1:23" s="10" customFormat="1" x14ac:dyDescent="0.2">
      <c r="A710"/>
      <c r="B710"/>
      <c r="C710"/>
      <c r="D710"/>
      <c r="E710"/>
      <c r="F710"/>
      <c r="G710"/>
      <c r="H710"/>
      <c r="L710" s="5"/>
      <c r="M710" s="5"/>
      <c r="N710" s="5"/>
      <c r="O710"/>
      <c r="P710"/>
      <c r="Q710"/>
      <c r="R710"/>
      <c r="S710"/>
      <c r="T710"/>
      <c r="U710"/>
      <c r="V710"/>
      <c r="W710"/>
    </row>
    <row r="711" spans="1:23" s="10" customFormat="1" x14ac:dyDescent="0.2">
      <c r="A711"/>
      <c r="B711"/>
      <c r="C711"/>
      <c r="D711"/>
      <c r="E711"/>
      <c r="F711"/>
      <c r="G711"/>
      <c r="H711"/>
      <c r="L711" s="5"/>
      <c r="M711" s="5"/>
      <c r="N711" s="5"/>
      <c r="O711"/>
      <c r="P711"/>
      <c r="Q711"/>
      <c r="R711"/>
      <c r="S711"/>
      <c r="T711"/>
      <c r="U711"/>
      <c r="V711"/>
      <c r="W711"/>
    </row>
    <row r="712" spans="1:23" s="10" customFormat="1" x14ac:dyDescent="0.2">
      <c r="A712"/>
      <c r="B712"/>
      <c r="C712"/>
      <c r="D712"/>
      <c r="E712"/>
      <c r="F712"/>
      <c r="G712"/>
      <c r="H712"/>
      <c r="L712" s="5"/>
      <c r="M712" s="5"/>
      <c r="N712" s="5"/>
      <c r="O712"/>
      <c r="P712"/>
      <c r="Q712"/>
      <c r="R712"/>
      <c r="S712"/>
      <c r="T712"/>
      <c r="U712"/>
      <c r="V712"/>
      <c r="W712"/>
    </row>
    <row r="713" spans="1:23" s="10" customFormat="1" x14ac:dyDescent="0.2">
      <c r="A713"/>
      <c r="B713"/>
      <c r="C713"/>
      <c r="D713"/>
      <c r="E713"/>
      <c r="F713"/>
      <c r="G713"/>
      <c r="H713"/>
      <c r="L713" s="5"/>
      <c r="M713" s="5"/>
      <c r="N713" s="5"/>
      <c r="O713"/>
      <c r="P713"/>
      <c r="Q713"/>
      <c r="R713"/>
      <c r="S713"/>
      <c r="T713"/>
      <c r="U713"/>
      <c r="V713"/>
      <c r="W713"/>
    </row>
    <row r="714" spans="1:23" s="10" customFormat="1" x14ac:dyDescent="0.2">
      <c r="A714"/>
      <c r="B714"/>
      <c r="C714"/>
      <c r="D714"/>
      <c r="E714"/>
      <c r="F714"/>
      <c r="G714"/>
      <c r="H714"/>
      <c r="L714" s="5"/>
      <c r="M714" s="5"/>
      <c r="N714" s="5"/>
      <c r="O714"/>
      <c r="P714"/>
      <c r="Q714"/>
      <c r="R714"/>
      <c r="S714"/>
      <c r="T714"/>
      <c r="U714"/>
      <c r="V714"/>
      <c r="W714"/>
    </row>
    <row r="715" spans="1:23" s="10" customFormat="1" x14ac:dyDescent="0.2">
      <c r="A715"/>
      <c r="B715"/>
      <c r="C715"/>
      <c r="D715"/>
      <c r="E715"/>
      <c r="F715"/>
      <c r="G715"/>
      <c r="H715"/>
      <c r="L715" s="5"/>
      <c r="M715" s="5"/>
      <c r="N715" s="5"/>
      <c r="O715"/>
      <c r="P715"/>
      <c r="Q715"/>
      <c r="R715"/>
      <c r="S715"/>
      <c r="T715"/>
      <c r="U715"/>
      <c r="V715"/>
      <c r="W715"/>
    </row>
    <row r="716" spans="1:23" s="10" customFormat="1" x14ac:dyDescent="0.2">
      <c r="A716"/>
      <c r="B716"/>
      <c r="C716"/>
      <c r="D716"/>
      <c r="E716"/>
      <c r="F716"/>
      <c r="G716"/>
      <c r="H716"/>
      <c r="L716" s="5"/>
      <c r="M716" s="5"/>
      <c r="N716" s="5"/>
      <c r="O716"/>
      <c r="P716"/>
      <c r="Q716"/>
      <c r="R716"/>
      <c r="S716"/>
      <c r="T716"/>
      <c r="U716"/>
      <c r="V716"/>
      <c r="W716"/>
    </row>
    <row r="717" spans="1:23" s="10" customFormat="1" x14ac:dyDescent="0.2">
      <c r="A717"/>
      <c r="B717"/>
      <c r="C717"/>
      <c r="D717"/>
      <c r="E717"/>
      <c r="F717"/>
      <c r="G717"/>
      <c r="H717"/>
      <c r="L717" s="5"/>
      <c r="M717" s="5"/>
      <c r="N717" s="5"/>
      <c r="O717"/>
      <c r="P717"/>
      <c r="Q717"/>
      <c r="R717"/>
      <c r="S717"/>
      <c r="T717"/>
      <c r="U717"/>
      <c r="V717"/>
      <c r="W717"/>
    </row>
    <row r="718" spans="1:23" s="10" customFormat="1" x14ac:dyDescent="0.2">
      <c r="A718"/>
      <c r="B718"/>
      <c r="C718"/>
      <c r="D718"/>
      <c r="E718"/>
      <c r="F718"/>
      <c r="G718"/>
      <c r="H718"/>
      <c r="L718" s="5"/>
      <c r="M718" s="5"/>
      <c r="N718" s="5"/>
      <c r="O718"/>
      <c r="P718"/>
      <c r="Q718"/>
      <c r="R718"/>
      <c r="S718"/>
      <c r="T718"/>
      <c r="U718"/>
      <c r="V718"/>
      <c r="W718"/>
    </row>
    <row r="719" spans="1:23" s="10" customFormat="1" x14ac:dyDescent="0.2">
      <c r="A719"/>
      <c r="B719"/>
      <c r="C719"/>
      <c r="D719"/>
      <c r="E719"/>
      <c r="F719"/>
      <c r="G719"/>
      <c r="H719"/>
      <c r="L719" s="5"/>
      <c r="M719" s="5"/>
      <c r="N719" s="5"/>
      <c r="O719"/>
      <c r="P719"/>
      <c r="Q719"/>
      <c r="R719"/>
      <c r="S719"/>
      <c r="T719"/>
      <c r="U719"/>
      <c r="V719"/>
      <c r="W719"/>
    </row>
    <row r="720" spans="1:23" s="10" customFormat="1" x14ac:dyDescent="0.2">
      <c r="A720"/>
      <c r="B720"/>
      <c r="C720"/>
      <c r="D720"/>
      <c r="E720"/>
      <c r="F720"/>
      <c r="G720"/>
      <c r="H720"/>
      <c r="L720" s="5"/>
      <c r="M720" s="5"/>
      <c r="N720" s="5"/>
      <c r="O720"/>
      <c r="P720"/>
      <c r="Q720"/>
      <c r="R720"/>
      <c r="S720"/>
      <c r="T720"/>
      <c r="U720"/>
      <c r="V720"/>
      <c r="W720"/>
    </row>
    <row r="721" spans="1:23" s="10" customFormat="1" x14ac:dyDescent="0.2">
      <c r="A721"/>
      <c r="B721"/>
      <c r="C721"/>
      <c r="D721"/>
      <c r="E721"/>
      <c r="F721"/>
      <c r="G721"/>
      <c r="H721"/>
      <c r="L721" s="5"/>
      <c r="M721" s="5"/>
      <c r="N721" s="5"/>
      <c r="O721"/>
      <c r="P721"/>
      <c r="Q721"/>
      <c r="R721"/>
      <c r="S721"/>
      <c r="T721"/>
      <c r="U721"/>
      <c r="V721"/>
      <c r="W721"/>
    </row>
    <row r="722" spans="1:23" s="10" customFormat="1" x14ac:dyDescent="0.2">
      <c r="A722"/>
      <c r="B722"/>
      <c r="C722"/>
      <c r="D722"/>
      <c r="E722"/>
      <c r="F722"/>
      <c r="G722"/>
      <c r="H722"/>
      <c r="L722" s="5"/>
      <c r="M722" s="5"/>
      <c r="N722" s="5"/>
      <c r="O722"/>
      <c r="P722"/>
      <c r="Q722"/>
      <c r="R722"/>
      <c r="S722"/>
      <c r="T722"/>
      <c r="U722"/>
      <c r="V722"/>
      <c r="W722"/>
    </row>
    <row r="723" spans="1:23" s="10" customFormat="1" x14ac:dyDescent="0.2">
      <c r="A723"/>
      <c r="B723"/>
      <c r="C723"/>
      <c r="D723"/>
      <c r="E723"/>
      <c r="F723"/>
      <c r="G723"/>
      <c r="H723"/>
      <c r="L723" s="5"/>
      <c r="M723" s="5"/>
      <c r="N723" s="5"/>
      <c r="O723"/>
      <c r="P723"/>
      <c r="Q723"/>
      <c r="R723"/>
      <c r="S723"/>
      <c r="T723"/>
      <c r="U723"/>
      <c r="V723"/>
      <c r="W723"/>
    </row>
    <row r="724" spans="1:23" s="10" customFormat="1" x14ac:dyDescent="0.2">
      <c r="A724"/>
      <c r="B724"/>
      <c r="C724"/>
      <c r="D724"/>
      <c r="E724"/>
      <c r="F724"/>
      <c r="G724"/>
      <c r="H724"/>
      <c r="L724" s="5"/>
      <c r="M724" s="5"/>
      <c r="N724" s="5"/>
      <c r="O724"/>
      <c r="P724"/>
      <c r="Q724"/>
      <c r="R724"/>
      <c r="S724"/>
      <c r="T724"/>
      <c r="U724"/>
      <c r="V724"/>
      <c r="W724"/>
    </row>
    <row r="725" spans="1:23" s="10" customFormat="1" x14ac:dyDescent="0.2">
      <c r="A725"/>
      <c r="B725"/>
      <c r="C725"/>
      <c r="D725"/>
      <c r="E725"/>
      <c r="F725"/>
      <c r="G725"/>
      <c r="H725"/>
      <c r="L725" s="5"/>
      <c r="M725" s="5"/>
      <c r="N725" s="5"/>
      <c r="O725"/>
      <c r="P725"/>
      <c r="Q725"/>
      <c r="R725"/>
      <c r="S725"/>
      <c r="T725"/>
      <c r="U725"/>
      <c r="V725"/>
      <c r="W725"/>
    </row>
    <row r="726" spans="1:23" s="10" customFormat="1" x14ac:dyDescent="0.2">
      <c r="A726"/>
      <c r="B726"/>
      <c r="C726"/>
      <c r="D726"/>
      <c r="E726"/>
      <c r="F726"/>
      <c r="G726"/>
      <c r="H726"/>
      <c r="L726" s="5"/>
      <c r="M726" s="5"/>
      <c r="N726" s="5"/>
      <c r="O726"/>
      <c r="P726"/>
      <c r="Q726"/>
      <c r="R726"/>
      <c r="S726"/>
      <c r="T726"/>
      <c r="U726"/>
      <c r="V726"/>
      <c r="W726"/>
    </row>
    <row r="727" spans="1:23" s="10" customFormat="1" x14ac:dyDescent="0.2">
      <c r="A727"/>
      <c r="B727"/>
      <c r="C727"/>
      <c r="D727"/>
      <c r="E727"/>
      <c r="F727"/>
      <c r="G727"/>
      <c r="H727"/>
      <c r="L727" s="5"/>
      <c r="M727" s="5"/>
      <c r="N727" s="5"/>
      <c r="O727"/>
      <c r="P727"/>
      <c r="Q727"/>
      <c r="R727"/>
      <c r="S727"/>
      <c r="T727"/>
      <c r="U727"/>
      <c r="V727"/>
      <c r="W727"/>
    </row>
    <row r="728" spans="1:23" s="10" customFormat="1" x14ac:dyDescent="0.2">
      <c r="A728"/>
      <c r="B728"/>
      <c r="C728"/>
      <c r="D728"/>
      <c r="E728"/>
      <c r="F728"/>
      <c r="G728"/>
      <c r="H728"/>
      <c r="L728" s="5"/>
      <c r="M728" s="5"/>
      <c r="N728" s="5"/>
      <c r="O728"/>
      <c r="P728"/>
      <c r="Q728"/>
      <c r="R728"/>
      <c r="S728"/>
      <c r="T728"/>
      <c r="U728"/>
      <c r="V728"/>
      <c r="W728"/>
    </row>
    <row r="729" spans="1:23" s="10" customFormat="1" x14ac:dyDescent="0.2">
      <c r="A729"/>
      <c r="B729"/>
      <c r="C729"/>
      <c r="D729"/>
      <c r="E729"/>
      <c r="F729"/>
      <c r="G729"/>
      <c r="H729"/>
      <c r="L729" s="5"/>
      <c r="M729" s="5"/>
      <c r="N729" s="5"/>
      <c r="O729"/>
      <c r="P729"/>
      <c r="Q729"/>
      <c r="R729"/>
      <c r="S729"/>
      <c r="T729"/>
      <c r="U729"/>
      <c r="V729"/>
      <c r="W729"/>
    </row>
    <row r="730" spans="1:23" s="10" customFormat="1" x14ac:dyDescent="0.2">
      <c r="A730"/>
      <c r="B730"/>
      <c r="C730"/>
      <c r="D730"/>
      <c r="E730"/>
      <c r="F730"/>
      <c r="G730"/>
      <c r="H730"/>
      <c r="L730" s="5"/>
      <c r="M730" s="5"/>
      <c r="N730" s="5"/>
      <c r="O730"/>
      <c r="P730"/>
      <c r="Q730"/>
      <c r="R730"/>
      <c r="S730"/>
      <c r="T730"/>
      <c r="U730"/>
      <c r="V730"/>
      <c r="W730"/>
    </row>
    <row r="731" spans="1:23" s="10" customFormat="1" x14ac:dyDescent="0.2">
      <c r="A731"/>
      <c r="B731"/>
      <c r="C731"/>
      <c r="D731"/>
      <c r="E731"/>
      <c r="F731"/>
      <c r="G731"/>
      <c r="H731"/>
      <c r="L731" s="5"/>
      <c r="M731" s="5"/>
      <c r="N731" s="5"/>
      <c r="O731"/>
      <c r="P731"/>
      <c r="Q731"/>
      <c r="R731"/>
      <c r="S731"/>
      <c r="T731"/>
      <c r="U731"/>
      <c r="V731"/>
      <c r="W731"/>
    </row>
    <row r="732" spans="1:23" s="10" customFormat="1" x14ac:dyDescent="0.2">
      <c r="A732"/>
      <c r="B732"/>
      <c r="C732"/>
      <c r="D732"/>
      <c r="E732"/>
      <c r="F732"/>
      <c r="G732"/>
      <c r="H732"/>
      <c r="L732" s="5"/>
      <c r="M732" s="5"/>
      <c r="N732" s="5"/>
      <c r="O732"/>
      <c r="P732"/>
      <c r="Q732"/>
      <c r="R732"/>
      <c r="S732"/>
      <c r="T732"/>
      <c r="U732"/>
      <c r="V732"/>
      <c r="W732"/>
    </row>
    <row r="733" spans="1:23" s="10" customFormat="1" x14ac:dyDescent="0.2">
      <c r="A733"/>
      <c r="B733"/>
      <c r="C733"/>
      <c r="D733"/>
      <c r="E733"/>
      <c r="F733"/>
      <c r="G733"/>
      <c r="H733"/>
      <c r="L733" s="5"/>
      <c r="M733" s="5"/>
      <c r="N733" s="5"/>
      <c r="O733"/>
      <c r="P733"/>
      <c r="Q733"/>
      <c r="R733"/>
      <c r="S733"/>
      <c r="T733"/>
      <c r="U733"/>
      <c r="V733"/>
      <c r="W733"/>
    </row>
    <row r="734" spans="1:23" s="10" customFormat="1" x14ac:dyDescent="0.2">
      <c r="A734"/>
      <c r="B734"/>
      <c r="C734"/>
      <c r="D734"/>
      <c r="E734"/>
      <c r="F734"/>
      <c r="G734"/>
      <c r="H734"/>
      <c r="L734" s="5"/>
      <c r="M734" s="5"/>
      <c r="N734" s="5"/>
      <c r="O734"/>
      <c r="P734"/>
      <c r="Q734"/>
      <c r="R734"/>
      <c r="S734"/>
      <c r="T734"/>
      <c r="U734"/>
      <c r="V734"/>
      <c r="W734"/>
    </row>
    <row r="735" spans="1:23" s="10" customFormat="1" x14ac:dyDescent="0.2">
      <c r="A735"/>
      <c r="B735"/>
      <c r="C735"/>
      <c r="D735"/>
      <c r="E735"/>
      <c r="F735"/>
      <c r="G735"/>
      <c r="H735"/>
      <c r="L735" s="5"/>
      <c r="M735" s="5"/>
      <c r="N735" s="5"/>
      <c r="O735"/>
      <c r="P735"/>
      <c r="Q735"/>
      <c r="R735"/>
      <c r="S735"/>
      <c r="T735"/>
      <c r="U735"/>
      <c r="V735"/>
      <c r="W735"/>
    </row>
    <row r="736" spans="1:23" s="10" customFormat="1" x14ac:dyDescent="0.2">
      <c r="A736"/>
      <c r="B736"/>
      <c r="C736"/>
      <c r="D736"/>
      <c r="E736"/>
      <c r="F736"/>
      <c r="G736"/>
      <c r="H736"/>
      <c r="L736" s="5"/>
      <c r="M736" s="5"/>
      <c r="N736" s="5"/>
      <c r="O736"/>
      <c r="P736"/>
      <c r="Q736"/>
      <c r="R736"/>
      <c r="S736"/>
      <c r="T736"/>
      <c r="U736"/>
      <c r="V736"/>
      <c r="W736"/>
    </row>
    <row r="737" spans="1:23" s="10" customFormat="1" x14ac:dyDescent="0.2">
      <c r="A737"/>
      <c r="B737"/>
      <c r="C737"/>
      <c r="D737"/>
      <c r="E737"/>
      <c r="F737"/>
      <c r="G737"/>
      <c r="H737"/>
      <c r="L737" s="5"/>
      <c r="M737" s="5"/>
      <c r="N737" s="5"/>
      <c r="O737"/>
      <c r="P737"/>
      <c r="Q737"/>
      <c r="R737"/>
      <c r="S737"/>
      <c r="T737"/>
      <c r="U737"/>
      <c r="V737"/>
      <c r="W737"/>
    </row>
    <row r="738" spans="1:23" s="10" customFormat="1" x14ac:dyDescent="0.2">
      <c r="A738"/>
      <c r="B738"/>
      <c r="C738"/>
      <c r="D738"/>
      <c r="E738"/>
      <c r="F738"/>
      <c r="G738"/>
      <c r="H738"/>
      <c r="L738" s="5"/>
      <c r="M738" s="5"/>
      <c r="N738" s="5"/>
      <c r="O738"/>
      <c r="P738"/>
      <c r="Q738"/>
      <c r="R738"/>
      <c r="S738"/>
      <c r="T738"/>
      <c r="U738"/>
      <c r="V738"/>
      <c r="W738"/>
    </row>
    <row r="739" spans="1:23" s="10" customFormat="1" x14ac:dyDescent="0.2">
      <c r="A739"/>
      <c r="B739"/>
      <c r="C739"/>
      <c r="D739"/>
      <c r="E739"/>
      <c r="F739"/>
      <c r="G739"/>
      <c r="H739"/>
      <c r="L739" s="5"/>
      <c r="M739" s="5"/>
      <c r="N739" s="5"/>
      <c r="O739"/>
      <c r="P739"/>
      <c r="Q739"/>
      <c r="R739"/>
      <c r="S739"/>
      <c r="T739"/>
      <c r="U739"/>
      <c r="V739"/>
      <c r="W739"/>
    </row>
    <row r="740" spans="1:23" s="10" customFormat="1" x14ac:dyDescent="0.2">
      <c r="A740"/>
      <c r="B740"/>
      <c r="C740"/>
      <c r="D740"/>
      <c r="E740"/>
      <c r="F740"/>
      <c r="G740"/>
      <c r="H740"/>
      <c r="L740" s="5"/>
      <c r="M740" s="5"/>
      <c r="N740" s="5"/>
      <c r="O740"/>
      <c r="P740"/>
      <c r="Q740"/>
      <c r="R740"/>
      <c r="S740"/>
      <c r="T740"/>
      <c r="U740"/>
      <c r="V740"/>
      <c r="W740"/>
    </row>
    <row r="741" spans="1:23" s="10" customFormat="1" x14ac:dyDescent="0.2">
      <c r="A741"/>
      <c r="B741"/>
      <c r="C741"/>
      <c r="D741"/>
      <c r="E741"/>
      <c r="F741"/>
      <c r="G741"/>
      <c r="H741"/>
      <c r="L741" s="5"/>
      <c r="M741" s="5"/>
      <c r="N741" s="5"/>
      <c r="O741"/>
      <c r="P741"/>
      <c r="Q741"/>
      <c r="R741"/>
      <c r="S741"/>
      <c r="T741"/>
      <c r="U741"/>
      <c r="V741"/>
      <c r="W741"/>
    </row>
    <row r="742" spans="1:23" s="10" customFormat="1" x14ac:dyDescent="0.2">
      <c r="A742"/>
      <c r="B742"/>
      <c r="C742"/>
      <c r="D742"/>
      <c r="E742"/>
      <c r="F742"/>
      <c r="G742"/>
      <c r="H742"/>
      <c r="L742" s="5"/>
      <c r="M742" s="5"/>
      <c r="N742" s="5"/>
      <c r="O742"/>
      <c r="P742"/>
      <c r="Q742"/>
      <c r="R742"/>
      <c r="S742"/>
      <c r="T742"/>
      <c r="U742"/>
      <c r="V742"/>
      <c r="W742"/>
    </row>
    <row r="743" spans="1:23" s="10" customFormat="1" x14ac:dyDescent="0.2">
      <c r="A743"/>
      <c r="B743"/>
      <c r="C743"/>
      <c r="D743"/>
      <c r="E743"/>
      <c r="F743"/>
      <c r="G743"/>
      <c r="H743"/>
      <c r="L743" s="5"/>
      <c r="M743" s="5"/>
      <c r="N743" s="5"/>
      <c r="O743"/>
      <c r="P743"/>
      <c r="Q743"/>
      <c r="R743"/>
      <c r="S743"/>
      <c r="T743"/>
      <c r="U743"/>
      <c r="V743"/>
      <c r="W743"/>
    </row>
    <row r="744" spans="1:23" s="10" customFormat="1" x14ac:dyDescent="0.2">
      <c r="A744"/>
      <c r="B744"/>
      <c r="C744"/>
      <c r="D744"/>
      <c r="E744"/>
      <c r="F744"/>
      <c r="G744"/>
      <c r="H744"/>
      <c r="L744" s="5"/>
      <c r="M744" s="5"/>
      <c r="N744" s="5"/>
      <c r="O744"/>
      <c r="P744"/>
      <c r="Q744"/>
      <c r="R744"/>
      <c r="S744"/>
      <c r="T744"/>
      <c r="U744"/>
      <c r="V744"/>
      <c r="W744"/>
    </row>
    <row r="745" spans="1:23" s="10" customFormat="1" x14ac:dyDescent="0.2">
      <c r="A745"/>
      <c r="B745"/>
      <c r="C745"/>
      <c r="D745"/>
      <c r="E745"/>
      <c r="F745"/>
      <c r="G745"/>
      <c r="H745"/>
      <c r="L745" s="5"/>
      <c r="M745" s="5"/>
      <c r="N745" s="5"/>
      <c r="O745"/>
      <c r="P745"/>
      <c r="Q745"/>
      <c r="R745"/>
      <c r="S745"/>
      <c r="T745"/>
      <c r="U745"/>
      <c r="V745"/>
      <c r="W745"/>
    </row>
    <row r="746" spans="1:23" s="10" customFormat="1" x14ac:dyDescent="0.2">
      <c r="A746"/>
      <c r="B746"/>
      <c r="C746"/>
      <c r="D746"/>
      <c r="E746"/>
      <c r="F746"/>
      <c r="G746"/>
      <c r="H746"/>
      <c r="L746" s="5"/>
      <c r="M746" s="5"/>
      <c r="N746" s="5"/>
      <c r="O746"/>
      <c r="P746"/>
      <c r="Q746"/>
      <c r="R746"/>
      <c r="S746"/>
      <c r="T746"/>
      <c r="U746"/>
      <c r="V746"/>
      <c r="W746"/>
    </row>
    <row r="747" spans="1:23" s="10" customFormat="1" x14ac:dyDescent="0.2">
      <c r="A747"/>
      <c r="B747"/>
      <c r="C747"/>
      <c r="D747"/>
      <c r="E747"/>
      <c r="F747"/>
      <c r="G747"/>
      <c r="H747"/>
      <c r="L747" s="5"/>
      <c r="M747" s="5"/>
      <c r="N747" s="5"/>
      <c r="O747"/>
      <c r="P747"/>
      <c r="Q747"/>
      <c r="R747"/>
      <c r="S747"/>
      <c r="T747"/>
      <c r="U747"/>
      <c r="V747"/>
      <c r="W747"/>
    </row>
    <row r="748" spans="1:23" s="10" customFormat="1" x14ac:dyDescent="0.2">
      <c r="A748"/>
      <c r="B748"/>
      <c r="C748"/>
      <c r="D748"/>
      <c r="E748"/>
      <c r="F748"/>
      <c r="G748"/>
      <c r="H748"/>
      <c r="L748" s="5"/>
      <c r="M748" s="5"/>
      <c r="N748" s="5"/>
      <c r="O748"/>
      <c r="P748"/>
      <c r="Q748"/>
      <c r="R748"/>
      <c r="S748"/>
      <c r="T748"/>
      <c r="U748"/>
      <c r="V748"/>
      <c r="W748"/>
    </row>
    <row r="749" spans="1:23" s="10" customFormat="1" x14ac:dyDescent="0.2">
      <c r="A749"/>
      <c r="B749"/>
      <c r="C749"/>
      <c r="D749"/>
      <c r="E749"/>
      <c r="F749"/>
      <c r="G749"/>
      <c r="H749"/>
      <c r="L749" s="5"/>
      <c r="M749" s="5"/>
      <c r="N749" s="5"/>
      <c r="O749"/>
      <c r="P749"/>
      <c r="Q749"/>
      <c r="R749"/>
      <c r="S749"/>
      <c r="T749"/>
      <c r="U749"/>
      <c r="V749"/>
      <c r="W749"/>
    </row>
    <row r="750" spans="1:23" s="10" customFormat="1" x14ac:dyDescent="0.2">
      <c r="A750"/>
      <c r="B750"/>
      <c r="C750"/>
      <c r="D750"/>
      <c r="E750"/>
      <c r="F750"/>
      <c r="G750"/>
      <c r="H750"/>
      <c r="L750" s="5"/>
      <c r="M750" s="5"/>
      <c r="N750" s="5"/>
      <c r="O750"/>
      <c r="P750"/>
      <c r="Q750"/>
      <c r="R750"/>
      <c r="S750"/>
      <c r="T750"/>
      <c r="U750"/>
      <c r="V750"/>
      <c r="W750"/>
    </row>
    <row r="751" spans="1:23" s="10" customFormat="1" x14ac:dyDescent="0.2">
      <c r="A751"/>
      <c r="B751"/>
      <c r="C751"/>
      <c r="D751"/>
      <c r="E751"/>
      <c r="F751"/>
      <c r="G751"/>
      <c r="H751"/>
      <c r="L751" s="5"/>
      <c r="M751" s="5"/>
      <c r="N751" s="5"/>
      <c r="O751"/>
      <c r="P751"/>
      <c r="Q751"/>
      <c r="R751"/>
      <c r="S751"/>
      <c r="T751"/>
      <c r="U751"/>
      <c r="V751"/>
      <c r="W751"/>
    </row>
    <row r="752" spans="1:23" s="10" customFormat="1" x14ac:dyDescent="0.2">
      <c r="A752"/>
      <c r="B752"/>
      <c r="C752"/>
      <c r="D752"/>
      <c r="E752"/>
      <c r="F752"/>
      <c r="G752"/>
      <c r="H752"/>
      <c r="L752" s="5"/>
      <c r="M752" s="5"/>
      <c r="N752" s="5"/>
      <c r="O752"/>
      <c r="P752"/>
      <c r="Q752"/>
      <c r="R752"/>
      <c r="S752"/>
      <c r="T752"/>
      <c r="U752"/>
      <c r="V752"/>
      <c r="W752"/>
    </row>
    <row r="753" spans="1:23" s="10" customFormat="1" x14ac:dyDescent="0.2">
      <c r="A753"/>
      <c r="B753"/>
      <c r="C753"/>
      <c r="D753"/>
      <c r="E753"/>
      <c r="F753"/>
      <c r="G753"/>
      <c r="H753"/>
      <c r="L753" s="5"/>
      <c r="M753" s="5"/>
      <c r="N753" s="5"/>
      <c r="O753"/>
      <c r="P753"/>
      <c r="Q753"/>
      <c r="R753"/>
      <c r="S753"/>
      <c r="T753"/>
      <c r="U753"/>
      <c r="V753"/>
      <c r="W753"/>
    </row>
    <row r="754" spans="1:23" s="10" customFormat="1" x14ac:dyDescent="0.2">
      <c r="A754"/>
      <c r="B754"/>
      <c r="C754"/>
      <c r="D754"/>
      <c r="E754"/>
      <c r="F754"/>
      <c r="G754"/>
      <c r="H754"/>
      <c r="L754" s="5"/>
      <c r="M754" s="5"/>
      <c r="N754" s="5"/>
      <c r="O754"/>
      <c r="P754"/>
      <c r="Q754"/>
      <c r="R754"/>
      <c r="S754"/>
      <c r="T754"/>
      <c r="U754"/>
      <c r="V754"/>
      <c r="W754"/>
    </row>
    <row r="755" spans="1:23" s="10" customFormat="1" x14ac:dyDescent="0.2">
      <c r="A755"/>
      <c r="B755"/>
      <c r="C755"/>
      <c r="D755"/>
      <c r="E755"/>
      <c r="F755"/>
      <c r="G755"/>
      <c r="H755"/>
      <c r="L755" s="5"/>
      <c r="M755" s="5"/>
      <c r="N755" s="5"/>
      <c r="O755"/>
      <c r="P755"/>
      <c r="Q755"/>
      <c r="R755"/>
      <c r="S755"/>
      <c r="T755"/>
      <c r="U755"/>
      <c r="V755"/>
      <c r="W755"/>
    </row>
    <row r="756" spans="1:23" s="10" customFormat="1" x14ac:dyDescent="0.2">
      <c r="A756"/>
      <c r="B756"/>
      <c r="C756"/>
      <c r="D756"/>
      <c r="E756"/>
      <c r="F756"/>
      <c r="G756"/>
      <c r="H756"/>
      <c r="L756" s="5"/>
      <c r="M756" s="5"/>
      <c r="N756" s="5"/>
      <c r="O756"/>
      <c r="P756"/>
      <c r="Q756"/>
      <c r="R756"/>
      <c r="S756"/>
      <c r="T756"/>
      <c r="U756"/>
      <c r="V756"/>
      <c r="W756"/>
    </row>
    <row r="757" spans="1:23" s="10" customFormat="1" x14ac:dyDescent="0.2">
      <c r="A757"/>
      <c r="B757"/>
      <c r="C757"/>
      <c r="D757"/>
      <c r="E757"/>
      <c r="F757"/>
      <c r="G757"/>
      <c r="H757"/>
      <c r="L757" s="5"/>
      <c r="M757" s="5"/>
      <c r="N757" s="5"/>
      <c r="O757"/>
      <c r="P757"/>
      <c r="Q757"/>
      <c r="R757"/>
      <c r="S757"/>
      <c r="T757"/>
      <c r="U757"/>
      <c r="V757"/>
      <c r="W757"/>
    </row>
    <row r="758" spans="1:23" s="10" customFormat="1" x14ac:dyDescent="0.2">
      <c r="A758"/>
      <c r="B758"/>
      <c r="C758"/>
      <c r="D758"/>
      <c r="E758"/>
      <c r="F758"/>
      <c r="G758"/>
      <c r="H758"/>
      <c r="L758" s="5"/>
      <c r="M758" s="5"/>
      <c r="N758" s="5"/>
      <c r="O758"/>
      <c r="P758"/>
      <c r="Q758"/>
      <c r="R758"/>
      <c r="S758"/>
      <c r="T758"/>
      <c r="U758"/>
      <c r="V758"/>
      <c r="W758"/>
    </row>
    <row r="759" spans="1:23" s="10" customFormat="1" x14ac:dyDescent="0.2">
      <c r="A759"/>
      <c r="B759"/>
      <c r="C759"/>
      <c r="D759"/>
      <c r="E759"/>
      <c r="F759"/>
      <c r="G759"/>
      <c r="H759"/>
      <c r="L759" s="5"/>
      <c r="M759" s="5"/>
      <c r="N759" s="5"/>
      <c r="O759"/>
      <c r="P759"/>
      <c r="Q759"/>
      <c r="R759"/>
      <c r="S759"/>
      <c r="T759"/>
      <c r="U759"/>
      <c r="V759"/>
      <c r="W759"/>
    </row>
    <row r="760" spans="1:23" s="10" customFormat="1" x14ac:dyDescent="0.2">
      <c r="A760"/>
      <c r="B760"/>
      <c r="C760"/>
      <c r="D760"/>
      <c r="E760"/>
      <c r="F760"/>
      <c r="G760"/>
      <c r="H760"/>
      <c r="L760" s="5"/>
      <c r="M760" s="5"/>
      <c r="N760" s="5"/>
      <c r="O760"/>
      <c r="P760"/>
      <c r="Q760"/>
      <c r="R760"/>
      <c r="S760"/>
      <c r="T760"/>
      <c r="U760"/>
      <c r="V760"/>
      <c r="W760"/>
    </row>
    <row r="761" spans="1:23" s="10" customFormat="1" x14ac:dyDescent="0.2">
      <c r="A761"/>
      <c r="B761"/>
      <c r="C761"/>
      <c r="D761"/>
      <c r="E761"/>
      <c r="F761"/>
      <c r="G761"/>
      <c r="H761"/>
      <c r="L761" s="5"/>
      <c r="M761" s="5"/>
      <c r="N761" s="5"/>
      <c r="O761"/>
      <c r="P761"/>
      <c r="Q761"/>
      <c r="R761"/>
      <c r="S761"/>
      <c r="T761"/>
      <c r="U761"/>
      <c r="V761"/>
      <c r="W761"/>
    </row>
    <row r="762" spans="1:23" s="10" customFormat="1" x14ac:dyDescent="0.2">
      <c r="A762"/>
      <c r="B762"/>
      <c r="C762"/>
      <c r="D762"/>
      <c r="E762"/>
      <c r="F762"/>
      <c r="G762"/>
      <c r="H762"/>
      <c r="L762" s="5"/>
      <c r="M762" s="5"/>
      <c r="N762" s="5"/>
      <c r="O762"/>
      <c r="P762"/>
      <c r="Q762"/>
      <c r="R762"/>
      <c r="S762"/>
      <c r="T762"/>
      <c r="U762"/>
      <c r="V762"/>
      <c r="W762"/>
    </row>
    <row r="763" spans="1:23" s="10" customFormat="1" x14ac:dyDescent="0.2">
      <c r="A763"/>
      <c r="B763"/>
      <c r="C763"/>
      <c r="D763"/>
      <c r="E763"/>
      <c r="F763"/>
      <c r="G763"/>
      <c r="H763"/>
      <c r="L763" s="5"/>
      <c r="M763" s="5"/>
      <c r="N763" s="5"/>
      <c r="O763"/>
      <c r="P763"/>
      <c r="Q763"/>
      <c r="R763"/>
      <c r="S763"/>
      <c r="T763"/>
      <c r="U763"/>
      <c r="V763"/>
      <c r="W763"/>
    </row>
    <row r="764" spans="1:23" s="10" customFormat="1" x14ac:dyDescent="0.2">
      <c r="A764"/>
      <c r="B764"/>
      <c r="C764"/>
      <c r="D764"/>
      <c r="E764"/>
      <c r="F764"/>
      <c r="G764"/>
      <c r="H764"/>
      <c r="L764" s="5"/>
      <c r="M764" s="5"/>
      <c r="N764" s="5"/>
      <c r="O764"/>
      <c r="P764"/>
      <c r="Q764"/>
      <c r="R764"/>
      <c r="S764"/>
      <c r="T764"/>
      <c r="U764"/>
      <c r="V764"/>
      <c r="W764"/>
    </row>
    <row r="765" spans="1:23" s="10" customFormat="1" x14ac:dyDescent="0.2">
      <c r="A765"/>
      <c r="B765"/>
      <c r="C765"/>
      <c r="D765"/>
      <c r="E765"/>
      <c r="F765"/>
      <c r="G765"/>
      <c r="H765"/>
      <c r="L765" s="5"/>
      <c r="M765" s="5"/>
      <c r="N765" s="5"/>
      <c r="O765"/>
      <c r="P765"/>
      <c r="Q765"/>
      <c r="R765"/>
      <c r="S765"/>
      <c r="T765"/>
      <c r="U765"/>
      <c r="V765"/>
      <c r="W765"/>
    </row>
    <row r="766" spans="1:23" s="10" customFormat="1" x14ac:dyDescent="0.2">
      <c r="A766"/>
      <c r="B766"/>
      <c r="C766"/>
      <c r="D766"/>
      <c r="E766"/>
      <c r="F766"/>
      <c r="G766"/>
      <c r="H766"/>
      <c r="L766" s="5"/>
      <c r="M766" s="5"/>
      <c r="N766" s="5"/>
      <c r="O766"/>
      <c r="P766"/>
      <c r="Q766"/>
      <c r="R766"/>
      <c r="S766"/>
      <c r="T766"/>
      <c r="U766"/>
      <c r="V766"/>
      <c r="W766"/>
    </row>
    <row r="767" spans="1:23" s="10" customFormat="1" x14ac:dyDescent="0.2">
      <c r="A767"/>
      <c r="B767"/>
      <c r="C767"/>
      <c r="D767"/>
      <c r="E767"/>
      <c r="F767"/>
      <c r="G767"/>
      <c r="H767"/>
      <c r="L767" s="5"/>
      <c r="M767" s="5"/>
      <c r="N767" s="5"/>
      <c r="O767"/>
      <c r="P767"/>
      <c r="Q767"/>
      <c r="R767"/>
      <c r="S767"/>
      <c r="T767"/>
      <c r="U767"/>
      <c r="V767"/>
      <c r="W767"/>
    </row>
    <row r="768" spans="1:23" s="10" customFormat="1" x14ac:dyDescent="0.2">
      <c r="A768"/>
      <c r="B768"/>
      <c r="C768"/>
      <c r="D768"/>
      <c r="E768"/>
      <c r="F768"/>
      <c r="G768"/>
      <c r="H768"/>
      <c r="L768" s="5"/>
      <c r="M768" s="5"/>
      <c r="N768" s="5"/>
      <c r="O768"/>
      <c r="P768"/>
      <c r="Q768"/>
      <c r="R768"/>
      <c r="S768"/>
      <c r="T768"/>
      <c r="U768"/>
      <c r="V768"/>
      <c r="W768"/>
    </row>
    <row r="769" spans="1:23" s="10" customFormat="1" x14ac:dyDescent="0.2">
      <c r="A769"/>
      <c r="B769"/>
      <c r="C769"/>
      <c r="D769"/>
      <c r="E769"/>
      <c r="F769"/>
      <c r="G769"/>
      <c r="H769"/>
      <c r="L769" s="5"/>
      <c r="M769" s="5"/>
      <c r="N769" s="5"/>
      <c r="O769"/>
      <c r="P769"/>
      <c r="Q769"/>
      <c r="R769"/>
      <c r="S769"/>
      <c r="T769"/>
      <c r="U769"/>
      <c r="V769"/>
      <c r="W769"/>
    </row>
    <row r="770" spans="1:23" s="10" customFormat="1" x14ac:dyDescent="0.2">
      <c r="A770"/>
      <c r="B770"/>
      <c r="C770"/>
      <c r="D770"/>
      <c r="E770"/>
      <c r="F770"/>
      <c r="G770"/>
      <c r="H770"/>
      <c r="L770" s="5"/>
      <c r="M770" s="5"/>
      <c r="N770" s="5"/>
      <c r="O770"/>
      <c r="P770"/>
      <c r="Q770"/>
      <c r="R770"/>
      <c r="S770"/>
      <c r="T770"/>
      <c r="U770"/>
      <c r="V770"/>
      <c r="W770"/>
    </row>
    <row r="771" spans="1:23" s="10" customFormat="1" x14ac:dyDescent="0.2">
      <c r="A771"/>
      <c r="B771"/>
      <c r="C771"/>
      <c r="D771"/>
      <c r="E771"/>
      <c r="F771"/>
      <c r="G771"/>
      <c r="H771"/>
      <c r="L771" s="5"/>
      <c r="M771" s="5"/>
      <c r="N771" s="5"/>
      <c r="O771"/>
      <c r="P771"/>
      <c r="Q771"/>
      <c r="R771"/>
      <c r="S771"/>
      <c r="T771"/>
      <c r="U771"/>
      <c r="V771"/>
      <c r="W771"/>
    </row>
    <row r="772" spans="1:23" s="10" customFormat="1" x14ac:dyDescent="0.2">
      <c r="A772"/>
      <c r="B772"/>
      <c r="C772"/>
      <c r="D772"/>
      <c r="E772"/>
      <c r="F772"/>
      <c r="G772"/>
      <c r="H772"/>
      <c r="L772" s="5"/>
      <c r="M772" s="5"/>
      <c r="N772" s="5"/>
      <c r="O772"/>
      <c r="P772"/>
      <c r="Q772"/>
      <c r="R772"/>
      <c r="S772"/>
      <c r="T772"/>
      <c r="U772"/>
      <c r="V772"/>
      <c r="W772"/>
    </row>
    <row r="773" spans="1:23" s="10" customFormat="1" x14ac:dyDescent="0.2">
      <c r="A773"/>
      <c r="B773"/>
      <c r="C773"/>
      <c r="D773"/>
      <c r="E773"/>
      <c r="F773"/>
      <c r="G773"/>
      <c r="H773"/>
      <c r="L773" s="5"/>
      <c r="M773" s="5"/>
      <c r="N773" s="5"/>
      <c r="O773"/>
      <c r="P773"/>
      <c r="Q773"/>
      <c r="R773"/>
      <c r="S773"/>
      <c r="T773"/>
      <c r="U773"/>
      <c r="V773"/>
      <c r="W773"/>
    </row>
    <row r="774" spans="1:23" s="10" customFormat="1" x14ac:dyDescent="0.2">
      <c r="A774"/>
      <c r="B774"/>
      <c r="C774"/>
      <c r="D774"/>
      <c r="E774"/>
      <c r="F774"/>
      <c r="G774"/>
      <c r="H774"/>
      <c r="L774" s="5"/>
      <c r="M774" s="5"/>
      <c r="N774" s="5"/>
      <c r="O774"/>
      <c r="P774"/>
      <c r="Q774"/>
      <c r="R774"/>
      <c r="S774"/>
      <c r="T774"/>
      <c r="U774"/>
      <c r="V774"/>
      <c r="W774"/>
    </row>
    <row r="775" spans="1:23" s="10" customFormat="1" x14ac:dyDescent="0.2">
      <c r="A775"/>
      <c r="B775"/>
      <c r="C775"/>
      <c r="D775"/>
      <c r="E775"/>
      <c r="F775"/>
      <c r="G775"/>
      <c r="H775"/>
      <c r="L775" s="5"/>
      <c r="M775" s="5"/>
      <c r="N775" s="5"/>
      <c r="O775"/>
      <c r="P775"/>
      <c r="Q775"/>
      <c r="R775"/>
      <c r="S775"/>
      <c r="T775"/>
      <c r="U775"/>
      <c r="V775"/>
      <c r="W775"/>
    </row>
    <row r="776" spans="1:23" s="10" customFormat="1" x14ac:dyDescent="0.2">
      <c r="A776"/>
      <c r="B776"/>
      <c r="C776"/>
      <c r="D776"/>
      <c r="E776"/>
      <c r="F776"/>
      <c r="G776"/>
      <c r="H776"/>
      <c r="L776" s="5"/>
      <c r="M776" s="5"/>
      <c r="N776" s="5"/>
      <c r="O776"/>
      <c r="P776"/>
      <c r="Q776"/>
      <c r="R776"/>
      <c r="S776"/>
      <c r="T776"/>
      <c r="U776"/>
      <c r="V776"/>
      <c r="W776"/>
    </row>
    <row r="777" spans="1:23" s="10" customFormat="1" x14ac:dyDescent="0.2">
      <c r="A777"/>
      <c r="B777"/>
      <c r="C777"/>
      <c r="D777"/>
      <c r="E777"/>
      <c r="F777"/>
      <c r="G777"/>
      <c r="H777"/>
      <c r="L777" s="5"/>
      <c r="M777" s="5"/>
      <c r="N777" s="5"/>
      <c r="O777"/>
      <c r="P777"/>
      <c r="Q777"/>
      <c r="R777"/>
      <c r="S777"/>
      <c r="T777"/>
      <c r="U777"/>
      <c r="V777"/>
      <c r="W777"/>
    </row>
    <row r="778" spans="1:23" s="10" customFormat="1" x14ac:dyDescent="0.2">
      <c r="A778"/>
      <c r="B778"/>
      <c r="C778"/>
      <c r="D778"/>
      <c r="E778"/>
      <c r="F778"/>
      <c r="G778"/>
      <c r="H778"/>
      <c r="L778" s="5"/>
      <c r="M778" s="5"/>
      <c r="N778" s="5"/>
      <c r="O778"/>
      <c r="P778"/>
      <c r="Q778"/>
      <c r="R778"/>
      <c r="S778"/>
      <c r="T778"/>
      <c r="U778"/>
      <c r="V778"/>
      <c r="W778"/>
    </row>
    <row r="779" spans="1:23" s="10" customFormat="1" x14ac:dyDescent="0.2">
      <c r="A779"/>
      <c r="B779"/>
      <c r="C779"/>
      <c r="D779"/>
      <c r="E779"/>
      <c r="F779"/>
      <c r="G779"/>
      <c r="H779"/>
      <c r="L779" s="5"/>
      <c r="M779" s="5"/>
      <c r="N779" s="5"/>
      <c r="O779"/>
      <c r="P779"/>
      <c r="Q779"/>
      <c r="R779"/>
      <c r="S779"/>
      <c r="T779"/>
      <c r="U779"/>
      <c r="V779"/>
      <c r="W779"/>
    </row>
    <row r="780" spans="1:23" s="10" customFormat="1" x14ac:dyDescent="0.2">
      <c r="A780"/>
      <c r="B780"/>
      <c r="C780"/>
      <c r="D780"/>
      <c r="E780"/>
      <c r="F780"/>
      <c r="G780"/>
      <c r="H780"/>
      <c r="L780" s="5"/>
      <c r="M780" s="5"/>
      <c r="N780" s="5"/>
      <c r="O780"/>
      <c r="P780"/>
      <c r="Q780"/>
      <c r="R780"/>
      <c r="S780"/>
      <c r="T780"/>
      <c r="U780"/>
      <c r="V780"/>
      <c r="W780"/>
    </row>
    <row r="781" spans="1:23" s="10" customFormat="1" x14ac:dyDescent="0.2">
      <c r="A781"/>
      <c r="B781"/>
      <c r="C781"/>
      <c r="D781"/>
      <c r="E781"/>
      <c r="F781"/>
      <c r="G781"/>
      <c r="H781"/>
      <c r="L781" s="5"/>
      <c r="M781" s="5"/>
      <c r="N781" s="5"/>
      <c r="O781"/>
      <c r="P781"/>
      <c r="Q781"/>
      <c r="R781"/>
      <c r="S781"/>
      <c r="T781"/>
      <c r="U781"/>
      <c r="V781"/>
      <c r="W781"/>
    </row>
    <row r="782" spans="1:23" s="10" customFormat="1" x14ac:dyDescent="0.2">
      <c r="A782"/>
      <c r="B782"/>
      <c r="C782"/>
      <c r="D782"/>
      <c r="E782"/>
      <c r="F782"/>
      <c r="G782"/>
      <c r="H782"/>
      <c r="L782" s="5"/>
      <c r="M782" s="5"/>
      <c r="N782" s="5"/>
      <c r="O782"/>
      <c r="P782"/>
      <c r="Q782"/>
      <c r="R782"/>
      <c r="S782"/>
      <c r="T782"/>
      <c r="U782"/>
      <c r="V782"/>
      <c r="W782"/>
    </row>
    <row r="783" spans="1:23" s="10" customFormat="1" x14ac:dyDescent="0.2">
      <c r="A783"/>
      <c r="B783"/>
      <c r="C783"/>
      <c r="D783"/>
      <c r="E783"/>
      <c r="F783"/>
      <c r="G783"/>
      <c r="H783"/>
      <c r="L783" s="5"/>
      <c r="M783" s="5"/>
      <c r="N783" s="5"/>
      <c r="O783"/>
      <c r="P783"/>
      <c r="Q783"/>
      <c r="R783"/>
      <c r="S783"/>
      <c r="T783"/>
      <c r="U783"/>
      <c r="V783"/>
      <c r="W783"/>
    </row>
    <row r="784" spans="1:23" s="10" customFormat="1" x14ac:dyDescent="0.2">
      <c r="A784"/>
      <c r="B784"/>
      <c r="C784"/>
      <c r="D784"/>
      <c r="E784"/>
      <c r="F784"/>
      <c r="G784"/>
      <c r="H784"/>
      <c r="L784" s="5"/>
      <c r="M784" s="5"/>
      <c r="N784" s="5"/>
      <c r="O784"/>
      <c r="P784"/>
      <c r="Q784"/>
      <c r="R784"/>
      <c r="S784"/>
      <c r="T784"/>
      <c r="U784"/>
      <c r="V784"/>
      <c r="W784"/>
    </row>
    <row r="785" spans="1:23" s="10" customFormat="1" x14ac:dyDescent="0.2">
      <c r="A785"/>
      <c r="B785"/>
      <c r="C785"/>
      <c r="D785"/>
      <c r="E785"/>
      <c r="F785"/>
      <c r="G785"/>
      <c r="H785"/>
      <c r="L785" s="5"/>
      <c r="M785" s="5"/>
      <c r="N785" s="5"/>
      <c r="O785"/>
      <c r="P785"/>
      <c r="Q785"/>
      <c r="R785"/>
      <c r="S785"/>
      <c r="T785"/>
      <c r="U785"/>
      <c r="V785"/>
      <c r="W785"/>
    </row>
    <row r="786" spans="1:23" s="10" customFormat="1" x14ac:dyDescent="0.2">
      <c r="A786"/>
      <c r="B786"/>
      <c r="C786"/>
      <c r="D786"/>
      <c r="E786"/>
      <c r="F786"/>
      <c r="G786"/>
      <c r="H786"/>
      <c r="L786" s="5"/>
      <c r="M786" s="5"/>
      <c r="N786" s="5"/>
      <c r="O786"/>
      <c r="P786"/>
      <c r="Q786"/>
      <c r="R786"/>
      <c r="S786"/>
      <c r="T786"/>
      <c r="U786"/>
      <c r="V786"/>
      <c r="W786"/>
    </row>
    <row r="787" spans="1:23" s="10" customFormat="1" x14ac:dyDescent="0.2">
      <c r="A787"/>
      <c r="B787"/>
      <c r="C787"/>
      <c r="D787"/>
      <c r="E787"/>
      <c r="F787"/>
      <c r="G787"/>
      <c r="H787"/>
      <c r="L787" s="5"/>
      <c r="M787" s="5"/>
      <c r="N787" s="5"/>
      <c r="O787"/>
      <c r="P787"/>
      <c r="Q787"/>
      <c r="R787"/>
      <c r="S787"/>
      <c r="T787"/>
      <c r="U787"/>
      <c r="V787"/>
      <c r="W787"/>
    </row>
    <row r="788" spans="1:23" s="10" customFormat="1" x14ac:dyDescent="0.2">
      <c r="A788"/>
      <c r="B788"/>
      <c r="C788"/>
      <c r="D788"/>
      <c r="E788"/>
      <c r="F788"/>
      <c r="G788"/>
      <c r="H788"/>
      <c r="L788" s="5"/>
      <c r="M788" s="5"/>
      <c r="N788" s="5"/>
      <c r="O788"/>
      <c r="P788"/>
      <c r="Q788"/>
      <c r="R788"/>
      <c r="S788"/>
      <c r="T788"/>
      <c r="U788"/>
      <c r="V788"/>
      <c r="W788"/>
    </row>
    <row r="789" spans="1:23" s="10" customFormat="1" x14ac:dyDescent="0.2">
      <c r="A789"/>
      <c r="B789"/>
      <c r="C789"/>
      <c r="D789"/>
      <c r="E789"/>
      <c r="F789"/>
      <c r="G789"/>
      <c r="H789"/>
      <c r="L789" s="5"/>
      <c r="M789" s="5"/>
      <c r="N789" s="5"/>
      <c r="O789"/>
      <c r="P789"/>
      <c r="Q789"/>
      <c r="R789"/>
      <c r="S789"/>
      <c r="T789"/>
      <c r="U789"/>
      <c r="V789"/>
      <c r="W789"/>
    </row>
    <row r="790" spans="1:23" s="10" customFormat="1" x14ac:dyDescent="0.2">
      <c r="A790"/>
      <c r="B790"/>
      <c r="C790"/>
      <c r="D790"/>
      <c r="E790"/>
      <c r="F790"/>
      <c r="G790"/>
      <c r="H790"/>
      <c r="L790" s="5"/>
      <c r="M790" s="5"/>
      <c r="N790" s="5"/>
      <c r="O790"/>
      <c r="P790"/>
      <c r="Q790"/>
      <c r="R790"/>
      <c r="S790"/>
      <c r="T790"/>
      <c r="U790"/>
      <c r="V790"/>
      <c r="W790"/>
    </row>
    <row r="791" spans="1:23" s="10" customFormat="1" x14ac:dyDescent="0.2">
      <c r="A791"/>
      <c r="B791"/>
      <c r="C791"/>
      <c r="D791"/>
      <c r="E791"/>
      <c r="F791"/>
      <c r="G791"/>
      <c r="H791"/>
      <c r="L791" s="5"/>
      <c r="M791" s="5"/>
      <c r="N791" s="5"/>
      <c r="O791"/>
      <c r="P791"/>
      <c r="Q791"/>
      <c r="R791"/>
      <c r="S791"/>
      <c r="T791"/>
      <c r="U791"/>
      <c r="V791"/>
      <c r="W791"/>
    </row>
    <row r="792" spans="1:23" s="10" customFormat="1" x14ac:dyDescent="0.2">
      <c r="A792"/>
      <c r="B792"/>
      <c r="C792"/>
      <c r="D792"/>
      <c r="E792"/>
      <c r="F792"/>
      <c r="G792"/>
      <c r="H792"/>
      <c r="L792" s="5"/>
      <c r="M792" s="5"/>
      <c r="N792" s="5"/>
      <c r="O792"/>
      <c r="P792"/>
      <c r="Q792"/>
      <c r="R792"/>
      <c r="S792"/>
      <c r="T792"/>
      <c r="U792"/>
      <c r="V792"/>
      <c r="W792"/>
    </row>
    <row r="793" spans="1:23" s="10" customFormat="1" x14ac:dyDescent="0.2">
      <c r="A793"/>
      <c r="B793"/>
      <c r="C793"/>
      <c r="D793"/>
      <c r="E793"/>
      <c r="F793"/>
      <c r="G793"/>
      <c r="H793"/>
      <c r="L793" s="5"/>
      <c r="M793" s="5"/>
      <c r="N793" s="5"/>
      <c r="O793"/>
      <c r="P793"/>
      <c r="Q793"/>
      <c r="R793"/>
      <c r="S793"/>
      <c r="T793"/>
      <c r="U793"/>
      <c r="V793"/>
      <c r="W793"/>
    </row>
    <row r="794" spans="1:23" s="10" customFormat="1" x14ac:dyDescent="0.2">
      <c r="A794"/>
      <c r="B794"/>
      <c r="C794"/>
      <c r="D794"/>
      <c r="E794"/>
      <c r="F794"/>
      <c r="G794"/>
      <c r="H794"/>
      <c r="L794" s="5"/>
      <c r="M794" s="5"/>
      <c r="N794" s="5"/>
      <c r="O794"/>
      <c r="P794"/>
      <c r="Q794"/>
      <c r="R794"/>
      <c r="S794"/>
      <c r="T794"/>
      <c r="U794"/>
      <c r="V794"/>
      <c r="W794"/>
    </row>
    <row r="795" spans="1:23" s="10" customFormat="1" x14ac:dyDescent="0.2">
      <c r="A795"/>
      <c r="B795"/>
      <c r="C795"/>
      <c r="D795"/>
      <c r="E795"/>
      <c r="F795"/>
      <c r="G795"/>
      <c r="H795"/>
      <c r="L795" s="5"/>
      <c r="M795" s="5"/>
      <c r="N795" s="5"/>
      <c r="O795"/>
      <c r="P795"/>
      <c r="Q795"/>
      <c r="R795"/>
      <c r="S795"/>
      <c r="T795"/>
      <c r="U795"/>
      <c r="V795"/>
      <c r="W795"/>
    </row>
    <row r="796" spans="1:23" s="10" customFormat="1" x14ac:dyDescent="0.2">
      <c r="A796"/>
      <c r="B796"/>
      <c r="C796"/>
      <c r="D796"/>
      <c r="E796"/>
      <c r="F796"/>
      <c r="G796"/>
      <c r="H796"/>
      <c r="L796" s="5"/>
      <c r="M796" s="5"/>
      <c r="N796" s="5"/>
      <c r="O796"/>
      <c r="P796"/>
      <c r="Q796"/>
      <c r="R796"/>
      <c r="S796"/>
      <c r="T796"/>
      <c r="U796"/>
      <c r="V796"/>
      <c r="W796"/>
    </row>
    <row r="797" spans="1:23" s="10" customFormat="1" x14ac:dyDescent="0.2">
      <c r="A797"/>
      <c r="B797"/>
      <c r="C797"/>
      <c r="D797"/>
      <c r="E797"/>
      <c r="F797"/>
      <c r="G797"/>
      <c r="H797"/>
      <c r="L797" s="5"/>
      <c r="M797" s="5"/>
      <c r="N797" s="5"/>
      <c r="O797"/>
      <c r="P797"/>
      <c r="Q797"/>
      <c r="R797"/>
      <c r="S797"/>
      <c r="T797"/>
      <c r="U797"/>
      <c r="V797"/>
      <c r="W797"/>
    </row>
    <row r="798" spans="1:23" s="10" customFormat="1" x14ac:dyDescent="0.2">
      <c r="A798"/>
      <c r="B798"/>
      <c r="C798"/>
      <c r="D798"/>
      <c r="E798"/>
      <c r="F798"/>
      <c r="G798"/>
      <c r="H798"/>
      <c r="L798" s="5"/>
      <c r="M798" s="5"/>
      <c r="N798" s="5"/>
      <c r="O798"/>
      <c r="P798"/>
      <c r="Q798"/>
      <c r="R798"/>
      <c r="S798"/>
      <c r="T798"/>
      <c r="U798"/>
      <c r="V798"/>
      <c r="W798"/>
    </row>
    <row r="799" spans="1:23" s="10" customFormat="1" x14ac:dyDescent="0.2">
      <c r="A799"/>
      <c r="B799"/>
      <c r="C799"/>
      <c r="D799"/>
      <c r="E799"/>
      <c r="F799"/>
      <c r="G799"/>
      <c r="H799"/>
      <c r="L799" s="5"/>
      <c r="M799" s="5"/>
      <c r="N799" s="5"/>
      <c r="O799"/>
      <c r="P799"/>
      <c r="Q799"/>
      <c r="R799"/>
      <c r="S799"/>
      <c r="T799"/>
      <c r="U799"/>
      <c r="V799"/>
      <c r="W799"/>
    </row>
    <row r="800" spans="1:23" s="10" customFormat="1" x14ac:dyDescent="0.2">
      <c r="A800"/>
      <c r="B800"/>
      <c r="C800"/>
      <c r="D800"/>
      <c r="E800"/>
      <c r="F800"/>
      <c r="G800"/>
      <c r="H800"/>
      <c r="L800" s="5"/>
      <c r="M800" s="5"/>
      <c r="N800" s="5"/>
      <c r="O800"/>
      <c r="P800"/>
      <c r="Q800"/>
      <c r="R800"/>
      <c r="S800"/>
      <c r="T800"/>
      <c r="U800"/>
      <c r="V800"/>
      <c r="W800"/>
    </row>
    <row r="801" spans="1:23" s="10" customFormat="1" x14ac:dyDescent="0.2">
      <c r="A801"/>
      <c r="B801"/>
      <c r="C801"/>
      <c r="D801"/>
      <c r="E801"/>
      <c r="F801"/>
      <c r="G801"/>
      <c r="H801"/>
      <c r="L801" s="5"/>
      <c r="M801" s="5"/>
      <c r="N801" s="5"/>
      <c r="O801"/>
      <c r="P801"/>
      <c r="Q801"/>
      <c r="R801"/>
      <c r="S801"/>
      <c r="T801"/>
      <c r="U801"/>
      <c r="V801"/>
      <c r="W801"/>
    </row>
    <row r="802" spans="1:23" s="10" customFormat="1" x14ac:dyDescent="0.2">
      <c r="A802"/>
      <c r="B802"/>
      <c r="C802"/>
      <c r="D802"/>
      <c r="E802"/>
      <c r="F802"/>
      <c r="G802"/>
      <c r="H802"/>
      <c r="L802" s="5"/>
      <c r="M802" s="5"/>
      <c r="N802" s="5"/>
      <c r="O802"/>
      <c r="P802"/>
      <c r="Q802"/>
      <c r="R802"/>
      <c r="S802"/>
      <c r="T802"/>
      <c r="U802"/>
      <c r="V802"/>
      <c r="W802"/>
    </row>
    <row r="803" spans="1:23" s="10" customFormat="1" x14ac:dyDescent="0.2">
      <c r="A803"/>
      <c r="B803"/>
      <c r="C803"/>
      <c r="D803"/>
      <c r="E803"/>
      <c r="F803"/>
      <c r="G803"/>
      <c r="H803"/>
      <c r="L803" s="5"/>
      <c r="M803" s="5"/>
      <c r="N803" s="5"/>
      <c r="O803"/>
      <c r="P803"/>
      <c r="Q803"/>
      <c r="R803"/>
      <c r="S803"/>
      <c r="T803"/>
      <c r="U803"/>
      <c r="V803"/>
      <c r="W803"/>
    </row>
    <row r="804" spans="1:23" s="10" customFormat="1" x14ac:dyDescent="0.2">
      <c r="A804"/>
      <c r="B804"/>
      <c r="C804"/>
      <c r="D804"/>
      <c r="E804"/>
      <c r="F804"/>
      <c r="G804"/>
      <c r="H804"/>
      <c r="L804" s="5"/>
      <c r="M804" s="5"/>
      <c r="N804" s="5"/>
      <c r="O804"/>
      <c r="P804"/>
      <c r="Q804"/>
      <c r="R804"/>
      <c r="S804"/>
      <c r="T804"/>
      <c r="U804"/>
      <c r="V804"/>
      <c r="W804"/>
    </row>
    <row r="805" spans="1:23" s="10" customFormat="1" x14ac:dyDescent="0.2">
      <c r="A805"/>
      <c r="B805"/>
      <c r="C805"/>
      <c r="D805"/>
      <c r="E805"/>
      <c r="F805"/>
      <c r="G805"/>
      <c r="H805"/>
      <c r="L805" s="5"/>
      <c r="M805" s="5"/>
      <c r="N805" s="5"/>
      <c r="O805"/>
      <c r="P805"/>
      <c r="Q805"/>
      <c r="R805"/>
      <c r="S805"/>
      <c r="T805"/>
      <c r="U805"/>
      <c r="V805"/>
      <c r="W805"/>
    </row>
    <row r="806" spans="1:23" s="10" customFormat="1" x14ac:dyDescent="0.2">
      <c r="A806"/>
      <c r="B806"/>
      <c r="C806"/>
      <c r="D806"/>
      <c r="E806"/>
      <c r="F806"/>
      <c r="G806"/>
      <c r="H806"/>
      <c r="L806" s="5"/>
      <c r="M806" s="5"/>
      <c r="N806" s="5"/>
      <c r="O806"/>
      <c r="P806"/>
      <c r="Q806"/>
      <c r="R806"/>
      <c r="S806"/>
      <c r="T806"/>
      <c r="U806"/>
      <c r="V806"/>
      <c r="W806"/>
    </row>
    <row r="807" spans="1:23" s="10" customFormat="1" x14ac:dyDescent="0.2">
      <c r="A807"/>
      <c r="B807"/>
      <c r="C807"/>
      <c r="D807"/>
      <c r="E807"/>
      <c r="F807"/>
      <c r="G807"/>
      <c r="H807"/>
      <c r="L807" s="5"/>
      <c r="M807" s="5"/>
      <c r="N807" s="5"/>
      <c r="O807"/>
      <c r="P807"/>
      <c r="Q807"/>
      <c r="R807"/>
      <c r="S807"/>
      <c r="T807"/>
      <c r="U807"/>
      <c r="V807"/>
      <c r="W807"/>
    </row>
    <row r="808" spans="1:23" s="10" customFormat="1" x14ac:dyDescent="0.2">
      <c r="A808"/>
      <c r="B808"/>
      <c r="C808"/>
      <c r="D808"/>
      <c r="E808"/>
      <c r="F808"/>
      <c r="G808"/>
      <c r="H808"/>
      <c r="L808" s="5"/>
      <c r="M808" s="5"/>
      <c r="N808" s="5"/>
      <c r="O808"/>
      <c r="P808"/>
      <c r="Q808"/>
      <c r="R808"/>
      <c r="S808"/>
      <c r="T808"/>
      <c r="U808"/>
      <c r="V808"/>
      <c r="W808"/>
    </row>
    <row r="809" spans="1:23" s="10" customFormat="1" x14ac:dyDescent="0.2">
      <c r="A809"/>
      <c r="B809"/>
      <c r="C809"/>
      <c r="D809"/>
      <c r="E809"/>
      <c r="F809"/>
      <c r="G809"/>
      <c r="H809"/>
      <c r="L809" s="5"/>
      <c r="M809" s="5"/>
      <c r="N809" s="5"/>
      <c r="O809"/>
      <c r="P809"/>
      <c r="Q809"/>
      <c r="R809"/>
      <c r="S809"/>
      <c r="T809"/>
      <c r="U809"/>
      <c r="V809"/>
      <c r="W809"/>
    </row>
    <row r="810" spans="1:23" s="10" customFormat="1" x14ac:dyDescent="0.2">
      <c r="A810"/>
      <c r="B810"/>
      <c r="C810"/>
      <c r="D810"/>
      <c r="E810"/>
      <c r="F810"/>
      <c r="G810"/>
      <c r="H810"/>
      <c r="L810" s="5"/>
      <c r="M810" s="5"/>
      <c r="N810" s="5"/>
      <c r="O810"/>
      <c r="P810"/>
      <c r="Q810"/>
      <c r="R810"/>
      <c r="S810"/>
      <c r="T810"/>
      <c r="U810"/>
      <c r="V810"/>
      <c r="W810"/>
    </row>
    <row r="811" spans="1:23" s="10" customFormat="1" x14ac:dyDescent="0.2">
      <c r="A811"/>
      <c r="B811"/>
      <c r="C811"/>
      <c r="D811"/>
      <c r="E811"/>
      <c r="F811"/>
      <c r="G811"/>
      <c r="H811"/>
      <c r="L811" s="5"/>
      <c r="M811" s="5"/>
      <c r="N811" s="5"/>
      <c r="O811"/>
      <c r="P811"/>
      <c r="Q811"/>
      <c r="R811"/>
      <c r="S811"/>
      <c r="T811"/>
      <c r="U811"/>
      <c r="V811"/>
      <c r="W811"/>
    </row>
    <row r="812" spans="1:23" s="10" customFormat="1" x14ac:dyDescent="0.2">
      <c r="A812"/>
      <c r="B812"/>
      <c r="C812"/>
      <c r="D812"/>
      <c r="E812"/>
      <c r="F812"/>
      <c r="G812"/>
      <c r="H812"/>
      <c r="L812" s="5"/>
      <c r="M812" s="5"/>
      <c r="N812" s="5"/>
      <c r="O812"/>
      <c r="P812"/>
      <c r="Q812"/>
      <c r="R812"/>
      <c r="S812"/>
      <c r="T812"/>
      <c r="U812"/>
      <c r="V812"/>
      <c r="W812"/>
    </row>
    <row r="813" spans="1:23" s="10" customFormat="1" x14ac:dyDescent="0.2">
      <c r="A813"/>
      <c r="B813"/>
      <c r="C813"/>
      <c r="D813"/>
      <c r="E813"/>
      <c r="F813"/>
      <c r="G813"/>
      <c r="H813"/>
      <c r="L813" s="5"/>
      <c r="M813" s="5"/>
      <c r="N813" s="5"/>
      <c r="O813"/>
      <c r="P813"/>
      <c r="Q813"/>
      <c r="R813"/>
      <c r="S813"/>
      <c r="T813"/>
      <c r="U813"/>
      <c r="V813"/>
      <c r="W813"/>
    </row>
    <row r="814" spans="1:23" s="10" customFormat="1" x14ac:dyDescent="0.2">
      <c r="A814"/>
      <c r="B814"/>
      <c r="C814"/>
      <c r="D814"/>
      <c r="E814"/>
      <c r="F814"/>
      <c r="G814"/>
      <c r="H814"/>
      <c r="L814" s="5"/>
      <c r="M814" s="5"/>
      <c r="N814" s="5"/>
      <c r="O814"/>
      <c r="P814"/>
      <c r="Q814"/>
      <c r="R814"/>
      <c r="S814"/>
      <c r="T814"/>
      <c r="U814"/>
      <c r="V814"/>
      <c r="W814"/>
    </row>
    <row r="815" spans="1:23" s="10" customFormat="1" x14ac:dyDescent="0.2">
      <c r="A815"/>
      <c r="B815"/>
      <c r="C815"/>
      <c r="D815"/>
      <c r="E815"/>
      <c r="F815"/>
      <c r="G815"/>
      <c r="H815"/>
      <c r="L815" s="5"/>
      <c r="M815" s="5"/>
      <c r="N815" s="5"/>
      <c r="O815"/>
      <c r="P815"/>
      <c r="Q815"/>
      <c r="R815"/>
      <c r="S815"/>
      <c r="T815"/>
      <c r="U815"/>
      <c r="V815"/>
      <c r="W815"/>
    </row>
    <row r="816" spans="1:23" s="10" customFormat="1" x14ac:dyDescent="0.2">
      <c r="A816"/>
      <c r="B816"/>
      <c r="C816"/>
      <c r="D816"/>
      <c r="E816"/>
      <c r="F816"/>
      <c r="G816"/>
      <c r="H816"/>
      <c r="L816" s="5"/>
      <c r="M816" s="5"/>
      <c r="N816" s="5"/>
      <c r="O816"/>
      <c r="P816"/>
      <c r="Q816"/>
      <c r="R816"/>
      <c r="S816"/>
      <c r="T816"/>
      <c r="U816"/>
      <c r="V816"/>
      <c r="W816"/>
    </row>
    <row r="817" spans="1:23" s="10" customFormat="1" x14ac:dyDescent="0.2">
      <c r="A817"/>
      <c r="B817"/>
      <c r="C817"/>
      <c r="D817"/>
      <c r="E817"/>
      <c r="F817"/>
      <c r="G817"/>
      <c r="H817"/>
      <c r="L817" s="5"/>
      <c r="M817" s="5"/>
      <c r="N817" s="5"/>
      <c r="O817"/>
      <c r="P817"/>
      <c r="Q817"/>
      <c r="R817"/>
      <c r="S817"/>
      <c r="T817"/>
      <c r="U817"/>
      <c r="V817"/>
      <c r="W817"/>
    </row>
    <row r="818" spans="1:23" s="10" customFormat="1" x14ac:dyDescent="0.2">
      <c r="A818"/>
      <c r="B818"/>
      <c r="C818"/>
      <c r="D818"/>
      <c r="E818"/>
      <c r="F818"/>
      <c r="G818"/>
      <c r="H818"/>
      <c r="L818" s="5"/>
      <c r="M818" s="5"/>
      <c r="N818" s="5"/>
      <c r="O818"/>
      <c r="P818"/>
      <c r="Q818"/>
      <c r="R818"/>
      <c r="S818"/>
      <c r="T818"/>
      <c r="U818"/>
      <c r="V818"/>
      <c r="W818"/>
    </row>
    <row r="819" spans="1:23" s="10" customFormat="1" x14ac:dyDescent="0.2">
      <c r="A819"/>
      <c r="B819"/>
      <c r="C819"/>
      <c r="D819"/>
      <c r="E819"/>
      <c r="F819"/>
      <c r="G819"/>
      <c r="H819"/>
      <c r="L819" s="5"/>
      <c r="M819" s="5"/>
      <c r="N819" s="5"/>
      <c r="O819"/>
      <c r="P819"/>
      <c r="Q819"/>
      <c r="R819"/>
      <c r="S819"/>
      <c r="T819"/>
      <c r="U819"/>
      <c r="V819"/>
      <c r="W819"/>
    </row>
    <row r="820" spans="1:23" s="10" customFormat="1" x14ac:dyDescent="0.2">
      <c r="A820"/>
      <c r="B820"/>
      <c r="C820"/>
      <c r="D820"/>
      <c r="E820"/>
      <c r="F820"/>
      <c r="G820"/>
      <c r="H820"/>
      <c r="L820" s="5"/>
      <c r="M820" s="5"/>
      <c r="N820" s="5"/>
      <c r="O820"/>
      <c r="P820"/>
      <c r="Q820"/>
      <c r="R820"/>
      <c r="S820"/>
      <c r="T820"/>
      <c r="U820"/>
      <c r="V820"/>
      <c r="W820"/>
    </row>
    <row r="821" spans="1:23" s="10" customFormat="1" x14ac:dyDescent="0.2">
      <c r="A821"/>
      <c r="B821"/>
      <c r="C821"/>
      <c r="D821"/>
      <c r="E821"/>
      <c r="F821"/>
      <c r="G821"/>
      <c r="H821"/>
      <c r="L821" s="5"/>
      <c r="M821" s="5"/>
      <c r="N821" s="5"/>
      <c r="O821"/>
      <c r="P821"/>
      <c r="Q821"/>
      <c r="R821"/>
      <c r="S821"/>
      <c r="T821"/>
      <c r="U821"/>
      <c r="V821"/>
      <c r="W821"/>
    </row>
    <row r="822" spans="1:23" s="10" customFormat="1" x14ac:dyDescent="0.2">
      <c r="A822"/>
      <c r="B822"/>
      <c r="C822"/>
      <c r="D822"/>
      <c r="E822"/>
      <c r="F822"/>
      <c r="G822"/>
      <c r="H822"/>
      <c r="L822" s="5"/>
      <c r="M822" s="5"/>
      <c r="N822" s="5"/>
      <c r="O822"/>
      <c r="P822"/>
      <c r="Q822"/>
      <c r="R822"/>
      <c r="S822"/>
      <c r="T822"/>
      <c r="U822"/>
      <c r="V822"/>
      <c r="W822"/>
    </row>
    <row r="823" spans="1:23" s="10" customFormat="1" x14ac:dyDescent="0.2">
      <c r="A823"/>
      <c r="B823"/>
      <c r="C823"/>
      <c r="D823"/>
      <c r="E823"/>
      <c r="F823"/>
      <c r="G823"/>
      <c r="H823"/>
      <c r="L823" s="5"/>
      <c r="M823" s="5"/>
      <c r="N823" s="5"/>
      <c r="O823"/>
      <c r="P823"/>
      <c r="Q823"/>
      <c r="R823"/>
      <c r="S823"/>
      <c r="T823"/>
      <c r="U823"/>
      <c r="V823"/>
      <c r="W823"/>
    </row>
    <row r="824" spans="1:23" s="10" customFormat="1" x14ac:dyDescent="0.2">
      <c r="A824"/>
      <c r="B824"/>
      <c r="C824"/>
      <c r="D824"/>
      <c r="E824"/>
      <c r="F824"/>
      <c r="G824"/>
      <c r="H824"/>
      <c r="L824" s="5"/>
      <c r="M824" s="5"/>
      <c r="N824" s="5"/>
      <c r="O824"/>
      <c r="P824"/>
      <c r="Q824"/>
      <c r="R824"/>
      <c r="S824"/>
      <c r="T824"/>
      <c r="U824"/>
      <c r="V824"/>
      <c r="W824"/>
    </row>
    <row r="825" spans="1:23" s="10" customFormat="1" x14ac:dyDescent="0.2">
      <c r="A825"/>
      <c r="B825"/>
      <c r="C825"/>
      <c r="D825"/>
      <c r="E825"/>
      <c r="F825"/>
      <c r="G825"/>
      <c r="H825"/>
      <c r="L825" s="5"/>
      <c r="M825" s="5"/>
      <c r="N825" s="5"/>
      <c r="O825"/>
      <c r="P825"/>
      <c r="Q825"/>
      <c r="R825"/>
      <c r="S825"/>
      <c r="T825"/>
      <c r="U825"/>
      <c r="V825"/>
      <c r="W825"/>
    </row>
    <row r="826" spans="1:23" s="10" customFormat="1" x14ac:dyDescent="0.2">
      <c r="A826"/>
      <c r="B826"/>
      <c r="C826"/>
      <c r="D826"/>
      <c r="E826"/>
      <c r="F826"/>
      <c r="G826"/>
      <c r="H826"/>
      <c r="L826" s="5"/>
      <c r="M826" s="5"/>
      <c r="N826" s="5"/>
      <c r="O826"/>
      <c r="P826"/>
      <c r="Q826"/>
      <c r="R826"/>
      <c r="S826"/>
      <c r="T826"/>
      <c r="U826"/>
      <c r="V826"/>
      <c r="W826"/>
    </row>
    <row r="827" spans="1:23" s="10" customFormat="1" x14ac:dyDescent="0.2">
      <c r="A827"/>
      <c r="B827"/>
      <c r="C827"/>
      <c r="D827"/>
      <c r="E827"/>
      <c r="F827"/>
      <c r="G827"/>
      <c r="H827"/>
      <c r="L827" s="5"/>
      <c r="M827" s="5"/>
      <c r="N827" s="5"/>
      <c r="O827"/>
      <c r="P827"/>
      <c r="Q827"/>
      <c r="R827"/>
      <c r="S827"/>
      <c r="T827"/>
      <c r="U827"/>
      <c r="V827"/>
      <c r="W827"/>
    </row>
    <row r="828" spans="1:23" s="10" customFormat="1" x14ac:dyDescent="0.2">
      <c r="A828"/>
      <c r="B828"/>
      <c r="C828"/>
      <c r="D828"/>
      <c r="E828"/>
      <c r="F828"/>
      <c r="G828"/>
      <c r="H828"/>
      <c r="L828" s="5"/>
      <c r="M828" s="5"/>
      <c r="N828" s="5"/>
      <c r="O828"/>
      <c r="P828"/>
      <c r="Q828"/>
      <c r="R828"/>
      <c r="S828"/>
      <c r="T828"/>
      <c r="U828"/>
      <c r="V828"/>
      <c r="W828"/>
    </row>
    <row r="829" spans="1:23" s="10" customFormat="1" x14ac:dyDescent="0.2">
      <c r="A829"/>
      <c r="B829"/>
      <c r="C829"/>
      <c r="D829"/>
      <c r="E829"/>
      <c r="F829"/>
      <c r="G829"/>
      <c r="H829"/>
      <c r="L829" s="5"/>
      <c r="M829" s="5"/>
      <c r="N829" s="5"/>
      <c r="O829"/>
      <c r="P829"/>
      <c r="Q829"/>
      <c r="R829"/>
      <c r="S829"/>
      <c r="T829"/>
      <c r="U829"/>
      <c r="V829"/>
      <c r="W829"/>
    </row>
    <row r="830" spans="1:23" s="10" customFormat="1" x14ac:dyDescent="0.2">
      <c r="A830"/>
      <c r="B830"/>
      <c r="C830"/>
      <c r="D830"/>
      <c r="E830"/>
      <c r="F830"/>
      <c r="G830"/>
      <c r="H830"/>
      <c r="L830" s="5"/>
      <c r="M830" s="5"/>
      <c r="N830" s="5"/>
      <c r="O830"/>
      <c r="P830"/>
      <c r="Q830"/>
      <c r="R830"/>
      <c r="S830"/>
      <c r="T830"/>
      <c r="U830"/>
      <c r="V830"/>
      <c r="W830"/>
    </row>
    <row r="831" spans="1:23" s="10" customFormat="1" x14ac:dyDescent="0.2">
      <c r="A831"/>
      <c r="B831"/>
      <c r="C831"/>
      <c r="D831"/>
      <c r="E831"/>
      <c r="F831"/>
      <c r="G831"/>
      <c r="H831"/>
      <c r="L831" s="5"/>
      <c r="M831" s="5"/>
      <c r="N831" s="5"/>
      <c r="O831"/>
      <c r="P831"/>
      <c r="Q831"/>
      <c r="R831"/>
      <c r="S831"/>
      <c r="T831"/>
      <c r="U831"/>
      <c r="V831"/>
      <c r="W831"/>
    </row>
    <row r="832" spans="1:23" s="10" customFormat="1" x14ac:dyDescent="0.2">
      <c r="A832"/>
      <c r="B832"/>
      <c r="C832"/>
      <c r="D832"/>
      <c r="E832"/>
      <c r="F832"/>
      <c r="G832"/>
      <c r="H832"/>
      <c r="L832" s="5"/>
      <c r="M832" s="5"/>
      <c r="N832" s="5"/>
      <c r="O832"/>
      <c r="P832"/>
      <c r="Q832"/>
      <c r="R832"/>
      <c r="S832"/>
      <c r="T832"/>
      <c r="U832"/>
      <c r="V832"/>
      <c r="W832"/>
    </row>
    <row r="833" spans="1:23" s="10" customFormat="1" x14ac:dyDescent="0.2">
      <c r="A833"/>
      <c r="B833"/>
      <c r="C833"/>
      <c r="D833"/>
      <c r="E833"/>
      <c r="F833"/>
      <c r="G833"/>
      <c r="H833"/>
      <c r="L833" s="5"/>
      <c r="M833" s="5"/>
      <c r="N833" s="5"/>
      <c r="O833"/>
      <c r="P833"/>
      <c r="Q833"/>
      <c r="R833"/>
      <c r="S833"/>
      <c r="T833"/>
      <c r="U833"/>
      <c r="V833"/>
      <c r="W833"/>
    </row>
    <row r="834" spans="1:23" s="10" customFormat="1" x14ac:dyDescent="0.2">
      <c r="A834"/>
      <c r="B834"/>
      <c r="C834"/>
      <c r="D834"/>
      <c r="E834"/>
      <c r="F834"/>
      <c r="G834"/>
      <c r="H834"/>
      <c r="L834" s="5"/>
      <c r="M834" s="5"/>
      <c r="N834" s="5"/>
      <c r="O834"/>
      <c r="P834"/>
      <c r="Q834"/>
      <c r="R834"/>
      <c r="S834"/>
      <c r="T834"/>
      <c r="U834"/>
      <c r="V834"/>
      <c r="W834"/>
    </row>
    <row r="835" spans="1:23" s="10" customFormat="1" x14ac:dyDescent="0.2">
      <c r="A835"/>
      <c r="B835"/>
      <c r="C835"/>
      <c r="D835"/>
      <c r="E835"/>
      <c r="F835"/>
      <c r="G835"/>
      <c r="H835"/>
      <c r="L835" s="5"/>
      <c r="M835" s="5"/>
      <c r="N835" s="5"/>
      <c r="O835"/>
      <c r="P835"/>
      <c r="Q835"/>
      <c r="R835"/>
      <c r="S835"/>
      <c r="T835"/>
      <c r="U835"/>
      <c r="V835"/>
      <c r="W835"/>
    </row>
    <row r="836" spans="1:23" s="10" customFormat="1" x14ac:dyDescent="0.2">
      <c r="A836"/>
      <c r="B836"/>
      <c r="C836"/>
      <c r="D836"/>
      <c r="E836"/>
      <c r="F836"/>
      <c r="G836"/>
      <c r="H836"/>
      <c r="L836" s="5"/>
      <c r="M836" s="5"/>
      <c r="N836" s="5"/>
      <c r="O836"/>
      <c r="P836"/>
      <c r="Q836"/>
      <c r="R836"/>
      <c r="S836"/>
      <c r="T836"/>
      <c r="U836"/>
      <c r="V836"/>
      <c r="W836"/>
    </row>
    <row r="837" spans="1:23" s="10" customFormat="1" x14ac:dyDescent="0.2">
      <c r="A837"/>
      <c r="B837"/>
      <c r="C837"/>
      <c r="D837"/>
      <c r="E837"/>
      <c r="F837"/>
      <c r="G837"/>
      <c r="H837"/>
      <c r="L837" s="5"/>
      <c r="M837" s="5"/>
      <c r="N837" s="5"/>
      <c r="O837"/>
      <c r="P837"/>
      <c r="Q837"/>
      <c r="R837"/>
      <c r="S837"/>
      <c r="T837"/>
      <c r="U837"/>
      <c r="V837"/>
      <c r="W837"/>
    </row>
    <row r="838" spans="1:23" s="10" customFormat="1" x14ac:dyDescent="0.2">
      <c r="A838"/>
      <c r="B838"/>
      <c r="C838"/>
      <c r="D838"/>
      <c r="E838"/>
      <c r="F838"/>
      <c r="G838"/>
      <c r="H838"/>
      <c r="L838" s="5"/>
      <c r="M838" s="5"/>
      <c r="N838" s="5"/>
      <c r="O838"/>
      <c r="P838"/>
      <c r="Q838"/>
      <c r="R838"/>
      <c r="S838"/>
      <c r="T838"/>
      <c r="U838"/>
      <c r="V838"/>
      <c r="W838"/>
    </row>
    <row r="839" spans="1:23" s="10" customFormat="1" x14ac:dyDescent="0.2">
      <c r="A839"/>
      <c r="B839"/>
      <c r="C839"/>
      <c r="D839"/>
      <c r="E839"/>
      <c r="F839"/>
      <c r="G839"/>
      <c r="H839"/>
      <c r="L839" s="5"/>
      <c r="M839" s="5"/>
      <c r="N839" s="5"/>
      <c r="O839"/>
      <c r="P839"/>
      <c r="Q839"/>
      <c r="R839"/>
      <c r="S839"/>
      <c r="T839"/>
      <c r="U839"/>
      <c r="V839"/>
      <c r="W839"/>
    </row>
    <row r="840" spans="1:23" s="10" customFormat="1" x14ac:dyDescent="0.2">
      <c r="A840"/>
      <c r="B840"/>
      <c r="C840"/>
      <c r="D840"/>
      <c r="E840"/>
      <c r="F840"/>
      <c r="G840"/>
      <c r="H840"/>
      <c r="L840" s="5"/>
      <c r="M840" s="5"/>
      <c r="N840" s="5"/>
      <c r="O840"/>
      <c r="P840"/>
      <c r="Q840"/>
      <c r="R840"/>
      <c r="S840"/>
      <c r="T840"/>
      <c r="U840"/>
      <c r="V840"/>
      <c r="W840"/>
    </row>
    <row r="841" spans="1:23" s="10" customFormat="1" x14ac:dyDescent="0.2">
      <c r="A841"/>
      <c r="B841"/>
      <c r="C841"/>
      <c r="D841"/>
      <c r="E841"/>
      <c r="F841"/>
      <c r="G841"/>
      <c r="H841"/>
      <c r="L841" s="5"/>
      <c r="M841" s="5"/>
      <c r="N841" s="5"/>
      <c r="O841"/>
      <c r="P841"/>
      <c r="Q841"/>
      <c r="R841"/>
      <c r="S841"/>
      <c r="T841"/>
      <c r="U841"/>
      <c r="V841"/>
      <c r="W841"/>
    </row>
    <row r="842" spans="1:23" s="10" customFormat="1" x14ac:dyDescent="0.2">
      <c r="A842"/>
      <c r="B842"/>
      <c r="C842"/>
      <c r="D842"/>
      <c r="E842"/>
      <c r="F842"/>
      <c r="G842"/>
      <c r="H842"/>
      <c r="L842" s="5"/>
      <c r="M842" s="5"/>
      <c r="N842" s="5"/>
      <c r="O842"/>
      <c r="P842"/>
      <c r="Q842"/>
      <c r="R842"/>
      <c r="S842"/>
      <c r="T842"/>
      <c r="U842"/>
      <c r="V842"/>
      <c r="W842"/>
    </row>
    <row r="843" spans="1:23" s="10" customFormat="1" x14ac:dyDescent="0.2">
      <c r="A843"/>
      <c r="B843"/>
      <c r="C843"/>
      <c r="D843"/>
      <c r="E843"/>
      <c r="F843"/>
      <c r="G843"/>
      <c r="H843"/>
      <c r="L843" s="5"/>
      <c r="M843" s="5"/>
      <c r="N843" s="5"/>
      <c r="O843"/>
      <c r="P843"/>
      <c r="Q843"/>
      <c r="R843"/>
      <c r="S843"/>
      <c r="T843"/>
      <c r="U843"/>
      <c r="V843"/>
      <c r="W843"/>
    </row>
    <row r="844" spans="1:23" s="10" customFormat="1" x14ac:dyDescent="0.2">
      <c r="A844"/>
      <c r="B844"/>
      <c r="C844"/>
      <c r="D844"/>
      <c r="E844"/>
      <c r="F844"/>
      <c r="G844"/>
      <c r="H844"/>
      <c r="L844" s="5"/>
      <c r="M844" s="5"/>
      <c r="N844" s="5"/>
      <c r="O844"/>
      <c r="P844"/>
      <c r="Q844"/>
      <c r="R844"/>
      <c r="S844"/>
      <c r="T844"/>
      <c r="U844"/>
      <c r="V844"/>
      <c r="W844"/>
    </row>
    <row r="845" spans="1:23" s="10" customFormat="1" x14ac:dyDescent="0.2">
      <c r="A845"/>
      <c r="B845"/>
      <c r="C845"/>
      <c r="D845"/>
      <c r="E845"/>
      <c r="F845"/>
      <c r="G845"/>
      <c r="H845"/>
      <c r="L845" s="5"/>
      <c r="M845" s="5"/>
      <c r="N845" s="5"/>
      <c r="O845"/>
      <c r="P845"/>
      <c r="Q845"/>
      <c r="R845"/>
      <c r="S845"/>
      <c r="T845"/>
      <c r="U845"/>
      <c r="V845"/>
      <c r="W845"/>
    </row>
    <row r="846" spans="1:23" s="10" customFormat="1" x14ac:dyDescent="0.2">
      <c r="A846"/>
      <c r="B846"/>
      <c r="C846"/>
      <c r="D846"/>
      <c r="E846"/>
      <c r="F846"/>
      <c r="G846"/>
      <c r="H846"/>
      <c r="L846" s="5"/>
      <c r="M846" s="5"/>
      <c r="N846" s="5"/>
      <c r="O846"/>
      <c r="P846"/>
      <c r="Q846"/>
      <c r="R846"/>
      <c r="S846"/>
      <c r="T846"/>
      <c r="U846"/>
      <c r="V846"/>
      <c r="W846"/>
    </row>
    <row r="847" spans="1:23" s="10" customFormat="1" x14ac:dyDescent="0.2">
      <c r="A847"/>
      <c r="B847"/>
      <c r="C847"/>
      <c r="D847"/>
      <c r="E847"/>
      <c r="F847"/>
      <c r="G847"/>
      <c r="H847"/>
      <c r="L847" s="5"/>
      <c r="M847" s="5"/>
      <c r="N847" s="5"/>
      <c r="O847"/>
      <c r="P847"/>
      <c r="Q847"/>
      <c r="R847"/>
      <c r="S847"/>
      <c r="T847"/>
      <c r="U847"/>
      <c r="V847"/>
      <c r="W847"/>
    </row>
    <row r="848" spans="1:23" s="10" customFormat="1" x14ac:dyDescent="0.2">
      <c r="A848"/>
      <c r="B848"/>
      <c r="C848"/>
      <c r="D848"/>
      <c r="E848"/>
      <c r="F848"/>
      <c r="G848"/>
      <c r="H848"/>
      <c r="L848" s="5"/>
      <c r="M848" s="5"/>
      <c r="N848" s="5"/>
      <c r="O848"/>
      <c r="P848"/>
      <c r="Q848"/>
      <c r="R848"/>
      <c r="S848"/>
      <c r="T848"/>
      <c r="U848"/>
      <c r="V848"/>
      <c r="W848"/>
    </row>
    <row r="849" spans="1:23" s="10" customFormat="1" x14ac:dyDescent="0.2">
      <c r="A849"/>
      <c r="B849"/>
      <c r="C849"/>
      <c r="D849"/>
      <c r="E849"/>
      <c r="F849"/>
      <c r="G849"/>
      <c r="H849"/>
      <c r="L849" s="5"/>
      <c r="M849" s="5"/>
      <c r="N849" s="5"/>
      <c r="O849"/>
      <c r="P849"/>
      <c r="Q849"/>
      <c r="R849"/>
      <c r="S849"/>
      <c r="T849"/>
      <c r="U849"/>
      <c r="V849"/>
      <c r="W849"/>
    </row>
    <row r="850" spans="1:23" s="10" customFormat="1" x14ac:dyDescent="0.2">
      <c r="A850"/>
      <c r="B850"/>
      <c r="C850"/>
      <c r="D850"/>
      <c r="E850"/>
      <c r="F850"/>
      <c r="G850"/>
      <c r="H850"/>
      <c r="L850" s="5"/>
      <c r="M850" s="5"/>
      <c r="N850" s="5"/>
      <c r="O850"/>
      <c r="P850"/>
      <c r="Q850"/>
      <c r="R850"/>
      <c r="S850"/>
      <c r="T850"/>
      <c r="U850"/>
      <c r="V850"/>
      <c r="W850"/>
    </row>
    <row r="851" spans="1:23" s="10" customFormat="1" x14ac:dyDescent="0.2">
      <c r="A851"/>
      <c r="B851"/>
      <c r="C851"/>
      <c r="D851"/>
      <c r="E851"/>
      <c r="F851"/>
      <c r="G851"/>
      <c r="H851"/>
      <c r="L851" s="5"/>
      <c r="M851" s="5"/>
      <c r="N851" s="5"/>
      <c r="O851"/>
      <c r="P851"/>
      <c r="Q851"/>
      <c r="R851"/>
      <c r="S851"/>
      <c r="T851"/>
      <c r="U851"/>
      <c r="V851"/>
      <c r="W851"/>
    </row>
    <row r="852" spans="1:23" s="10" customFormat="1" x14ac:dyDescent="0.2">
      <c r="A852"/>
      <c r="B852"/>
      <c r="C852"/>
      <c r="D852"/>
      <c r="E852"/>
      <c r="F852"/>
      <c r="G852"/>
      <c r="H852"/>
      <c r="L852" s="5"/>
      <c r="M852" s="5"/>
      <c r="N852" s="5"/>
      <c r="O852"/>
      <c r="P852"/>
      <c r="Q852"/>
      <c r="R852"/>
      <c r="S852"/>
      <c r="T852"/>
      <c r="U852"/>
      <c r="V852"/>
      <c r="W852"/>
    </row>
    <row r="853" spans="1:23" s="10" customFormat="1" x14ac:dyDescent="0.2">
      <c r="A853"/>
      <c r="B853"/>
      <c r="C853"/>
      <c r="D853"/>
      <c r="E853"/>
      <c r="F853"/>
      <c r="G853"/>
      <c r="H853"/>
      <c r="L853" s="5"/>
      <c r="M853" s="5"/>
      <c r="N853" s="5"/>
      <c r="O853"/>
      <c r="P853"/>
      <c r="Q853"/>
      <c r="R853"/>
      <c r="S853"/>
      <c r="T853"/>
      <c r="U853"/>
      <c r="V853"/>
      <c r="W853"/>
    </row>
    <row r="854" spans="1:23" s="10" customFormat="1" x14ac:dyDescent="0.2">
      <c r="A854"/>
      <c r="B854"/>
      <c r="C854"/>
      <c r="D854"/>
      <c r="E854"/>
      <c r="F854"/>
      <c r="G854"/>
      <c r="H854"/>
      <c r="L854" s="5"/>
      <c r="M854" s="5"/>
      <c r="N854" s="5"/>
      <c r="O854"/>
      <c r="P854"/>
      <c r="Q854"/>
      <c r="R854"/>
      <c r="S854"/>
      <c r="T854"/>
      <c r="U854"/>
      <c r="V854"/>
      <c r="W854"/>
    </row>
    <row r="855" spans="1:23" s="10" customFormat="1" x14ac:dyDescent="0.2">
      <c r="A855"/>
      <c r="B855"/>
      <c r="C855"/>
      <c r="D855"/>
      <c r="E855"/>
      <c r="F855"/>
      <c r="G855"/>
      <c r="H855"/>
      <c r="L855" s="5"/>
      <c r="M855" s="5"/>
      <c r="N855" s="5"/>
      <c r="O855"/>
      <c r="P855"/>
      <c r="Q855"/>
      <c r="R855"/>
      <c r="S855"/>
      <c r="T855"/>
      <c r="U855"/>
      <c r="V855"/>
      <c r="W855"/>
    </row>
    <row r="856" spans="1:23" s="10" customFormat="1" x14ac:dyDescent="0.2">
      <c r="A856"/>
      <c r="B856"/>
      <c r="C856"/>
      <c r="D856"/>
      <c r="E856"/>
      <c r="F856"/>
      <c r="G856"/>
      <c r="H856"/>
      <c r="L856" s="5"/>
      <c r="M856" s="5"/>
      <c r="N856" s="5"/>
      <c r="O856"/>
      <c r="P856"/>
      <c r="Q856"/>
      <c r="R856"/>
      <c r="S856"/>
      <c r="T856"/>
      <c r="U856"/>
      <c r="V856"/>
      <c r="W856"/>
    </row>
    <row r="857" spans="1:23" s="10" customFormat="1" x14ac:dyDescent="0.2">
      <c r="A857"/>
      <c r="B857"/>
      <c r="C857"/>
      <c r="D857"/>
      <c r="E857"/>
      <c r="F857"/>
      <c r="G857"/>
      <c r="H857"/>
      <c r="L857" s="5"/>
      <c r="M857" s="5"/>
      <c r="N857" s="5"/>
      <c r="O857"/>
      <c r="P857"/>
      <c r="Q857"/>
      <c r="R857"/>
      <c r="S857"/>
      <c r="T857"/>
      <c r="U857"/>
      <c r="V857"/>
      <c r="W857"/>
    </row>
    <row r="858" spans="1:23" s="10" customFormat="1" x14ac:dyDescent="0.2">
      <c r="A858"/>
      <c r="B858"/>
      <c r="C858"/>
      <c r="D858"/>
      <c r="E858"/>
      <c r="F858"/>
      <c r="G858"/>
      <c r="H858"/>
      <c r="L858" s="5"/>
      <c r="M858" s="5"/>
      <c r="N858" s="5"/>
      <c r="O858"/>
      <c r="P858"/>
      <c r="Q858"/>
      <c r="R858"/>
      <c r="S858"/>
      <c r="T858"/>
      <c r="U858"/>
      <c r="V858"/>
      <c r="W858"/>
    </row>
    <row r="859" spans="1:23" s="10" customFormat="1" x14ac:dyDescent="0.2">
      <c r="A859"/>
      <c r="B859"/>
      <c r="C859"/>
      <c r="D859"/>
      <c r="E859"/>
      <c r="F859"/>
      <c r="G859"/>
      <c r="H859"/>
      <c r="L859" s="5"/>
      <c r="M859" s="5"/>
      <c r="N859" s="5"/>
      <c r="O859"/>
      <c r="P859"/>
      <c r="Q859"/>
      <c r="R859"/>
      <c r="S859"/>
      <c r="T859"/>
      <c r="U859"/>
      <c r="V859"/>
      <c r="W859"/>
    </row>
    <row r="860" spans="1:23" s="10" customFormat="1" x14ac:dyDescent="0.2">
      <c r="A860"/>
      <c r="B860"/>
      <c r="C860"/>
      <c r="D860"/>
      <c r="E860"/>
      <c r="F860"/>
      <c r="G860"/>
      <c r="H860"/>
      <c r="L860" s="5"/>
      <c r="M860" s="5"/>
      <c r="N860" s="5"/>
      <c r="O860"/>
      <c r="P860"/>
      <c r="Q860"/>
      <c r="R860"/>
      <c r="S860"/>
      <c r="T860"/>
      <c r="U860"/>
      <c r="V860"/>
      <c r="W860"/>
    </row>
    <row r="861" spans="1:23" s="10" customFormat="1" x14ac:dyDescent="0.2">
      <c r="A861"/>
      <c r="B861"/>
      <c r="C861"/>
      <c r="D861"/>
      <c r="E861"/>
      <c r="F861"/>
      <c r="G861"/>
      <c r="H861"/>
      <c r="L861" s="5"/>
      <c r="M861" s="5"/>
      <c r="N861" s="5"/>
      <c r="O861"/>
      <c r="P861"/>
      <c r="Q861"/>
      <c r="R861"/>
      <c r="S861"/>
      <c r="T861"/>
      <c r="U861"/>
      <c r="V861"/>
      <c r="W861"/>
    </row>
    <row r="862" spans="1:23" s="10" customFormat="1" x14ac:dyDescent="0.2">
      <c r="A862"/>
      <c r="B862"/>
      <c r="C862"/>
      <c r="D862"/>
      <c r="E862"/>
      <c r="F862"/>
      <c r="G862"/>
      <c r="H862"/>
      <c r="L862" s="5"/>
      <c r="M862" s="5"/>
      <c r="N862" s="5"/>
      <c r="O862"/>
      <c r="P862"/>
      <c r="Q862"/>
      <c r="R862"/>
      <c r="S862"/>
      <c r="T862"/>
      <c r="U862"/>
      <c r="V862"/>
      <c r="W862"/>
    </row>
    <row r="863" spans="1:23" s="10" customFormat="1" x14ac:dyDescent="0.2">
      <c r="A863"/>
      <c r="B863"/>
      <c r="C863"/>
      <c r="D863"/>
      <c r="E863"/>
      <c r="F863"/>
      <c r="G863"/>
      <c r="H863"/>
      <c r="L863" s="5"/>
      <c r="M863" s="5"/>
      <c r="N863" s="5"/>
      <c r="O863"/>
      <c r="P863"/>
      <c r="Q863"/>
      <c r="R863"/>
      <c r="S863"/>
      <c r="T863"/>
      <c r="U863"/>
      <c r="V863"/>
      <c r="W863"/>
    </row>
    <row r="864" spans="1:23" s="10" customFormat="1" x14ac:dyDescent="0.2">
      <c r="A864"/>
      <c r="B864"/>
      <c r="C864"/>
      <c r="D864"/>
      <c r="E864"/>
      <c r="F864"/>
      <c r="G864"/>
      <c r="H864"/>
      <c r="L864" s="5"/>
      <c r="M864" s="5"/>
      <c r="N864" s="5"/>
      <c r="O864"/>
      <c r="P864"/>
      <c r="Q864"/>
      <c r="R864"/>
      <c r="S864"/>
      <c r="T864"/>
      <c r="U864"/>
      <c r="V864"/>
      <c r="W864"/>
    </row>
    <row r="865" spans="1:23" s="10" customFormat="1" x14ac:dyDescent="0.2">
      <c r="A865"/>
      <c r="B865"/>
      <c r="C865"/>
      <c r="D865"/>
      <c r="E865"/>
      <c r="F865"/>
      <c r="G865"/>
      <c r="H865"/>
      <c r="L865" s="5"/>
      <c r="M865" s="5"/>
      <c r="N865" s="5"/>
      <c r="O865"/>
      <c r="P865"/>
      <c r="Q865"/>
      <c r="R865"/>
      <c r="S865"/>
      <c r="T865"/>
      <c r="U865"/>
      <c r="V865"/>
      <c r="W865"/>
    </row>
    <row r="866" spans="1:23" s="10" customFormat="1" x14ac:dyDescent="0.2">
      <c r="A866"/>
      <c r="B866"/>
      <c r="C866"/>
      <c r="D866"/>
      <c r="E866"/>
      <c r="F866"/>
      <c r="G866"/>
      <c r="H866"/>
      <c r="L866" s="5"/>
      <c r="M866" s="5"/>
      <c r="N866" s="5"/>
      <c r="O866"/>
      <c r="P866"/>
      <c r="Q866"/>
      <c r="R866"/>
      <c r="S866"/>
      <c r="T866"/>
      <c r="U866"/>
      <c r="V866"/>
      <c r="W866"/>
    </row>
    <row r="867" spans="1:23" s="10" customFormat="1" x14ac:dyDescent="0.2">
      <c r="A867"/>
      <c r="B867"/>
      <c r="C867"/>
      <c r="D867"/>
      <c r="E867"/>
      <c r="F867"/>
      <c r="G867"/>
      <c r="H867"/>
      <c r="L867" s="5"/>
      <c r="M867" s="5"/>
      <c r="N867" s="5"/>
      <c r="O867"/>
      <c r="P867"/>
      <c r="Q867"/>
      <c r="R867"/>
      <c r="S867"/>
      <c r="T867"/>
      <c r="U867"/>
      <c r="V867"/>
      <c r="W867"/>
    </row>
    <row r="868" spans="1:23" s="10" customFormat="1" x14ac:dyDescent="0.2">
      <c r="A868"/>
      <c r="B868"/>
      <c r="C868"/>
      <c r="D868"/>
      <c r="E868"/>
      <c r="F868"/>
      <c r="G868"/>
      <c r="H868"/>
      <c r="L868" s="5"/>
      <c r="M868" s="5"/>
      <c r="N868" s="5"/>
      <c r="O868"/>
      <c r="P868"/>
      <c r="Q868"/>
      <c r="R868"/>
      <c r="S868"/>
      <c r="T868"/>
      <c r="U868"/>
      <c r="V868"/>
      <c r="W868"/>
    </row>
    <row r="869" spans="1:23" s="10" customFormat="1" x14ac:dyDescent="0.2">
      <c r="A869"/>
      <c r="B869"/>
      <c r="C869"/>
      <c r="D869"/>
      <c r="E869"/>
      <c r="F869"/>
      <c r="G869"/>
      <c r="H869"/>
      <c r="L869" s="5"/>
      <c r="M869" s="5"/>
      <c r="N869" s="5"/>
      <c r="O869"/>
      <c r="P869"/>
      <c r="Q869"/>
      <c r="R869"/>
      <c r="S869"/>
      <c r="T869"/>
      <c r="U869"/>
      <c r="V869"/>
      <c r="W869"/>
    </row>
    <row r="870" spans="1:23" s="10" customFormat="1" x14ac:dyDescent="0.2">
      <c r="A870"/>
      <c r="B870"/>
      <c r="C870"/>
      <c r="D870"/>
      <c r="E870"/>
      <c r="F870"/>
      <c r="G870"/>
      <c r="H870"/>
      <c r="L870" s="5"/>
      <c r="M870" s="5"/>
      <c r="N870" s="5"/>
      <c r="O870"/>
      <c r="P870"/>
      <c r="Q870"/>
      <c r="R870"/>
      <c r="S870"/>
      <c r="T870"/>
      <c r="U870"/>
      <c r="V870"/>
      <c r="W870"/>
    </row>
    <row r="871" spans="1:23" s="10" customFormat="1" x14ac:dyDescent="0.2">
      <c r="A871"/>
      <c r="B871"/>
      <c r="C871"/>
      <c r="D871"/>
      <c r="E871"/>
      <c r="F871"/>
      <c r="G871"/>
      <c r="H871"/>
      <c r="L871" s="5"/>
      <c r="M871" s="5"/>
      <c r="N871" s="5"/>
      <c r="O871"/>
      <c r="P871"/>
      <c r="Q871"/>
      <c r="R871"/>
      <c r="S871"/>
      <c r="T871"/>
      <c r="U871"/>
      <c r="V871"/>
      <c r="W871"/>
    </row>
    <row r="872" spans="1:23" s="10" customFormat="1" x14ac:dyDescent="0.2">
      <c r="A872"/>
      <c r="B872"/>
      <c r="C872"/>
      <c r="D872"/>
      <c r="E872"/>
      <c r="F872"/>
      <c r="G872"/>
      <c r="H872"/>
      <c r="L872" s="5"/>
      <c r="M872" s="5"/>
      <c r="N872" s="5"/>
      <c r="O872"/>
      <c r="P872"/>
      <c r="Q872"/>
      <c r="R872"/>
      <c r="S872"/>
      <c r="T872"/>
      <c r="U872"/>
      <c r="V872"/>
      <c r="W872"/>
    </row>
    <row r="873" spans="1:23" s="10" customFormat="1" x14ac:dyDescent="0.2">
      <c r="A873"/>
      <c r="B873"/>
      <c r="C873"/>
      <c r="D873"/>
      <c r="E873"/>
      <c r="F873"/>
      <c r="G873"/>
      <c r="H873"/>
      <c r="L873" s="5"/>
      <c r="M873" s="5"/>
      <c r="N873" s="5"/>
      <c r="O873"/>
      <c r="P873"/>
      <c r="Q873"/>
      <c r="R873"/>
      <c r="S873"/>
      <c r="T873"/>
      <c r="U873"/>
      <c r="V873"/>
      <c r="W873"/>
    </row>
    <row r="874" spans="1:23" s="10" customFormat="1" x14ac:dyDescent="0.2">
      <c r="A874"/>
      <c r="B874"/>
      <c r="C874"/>
      <c r="D874"/>
      <c r="E874"/>
      <c r="F874"/>
      <c r="G874"/>
      <c r="H874"/>
      <c r="L874" s="5"/>
      <c r="M874" s="5"/>
      <c r="N874" s="5"/>
      <c r="O874"/>
      <c r="P874"/>
      <c r="Q874"/>
      <c r="R874"/>
      <c r="S874"/>
      <c r="T874"/>
      <c r="U874"/>
      <c r="V874"/>
      <c r="W874"/>
    </row>
    <row r="875" spans="1:23" s="10" customFormat="1" x14ac:dyDescent="0.2">
      <c r="A875"/>
      <c r="B875"/>
      <c r="C875"/>
      <c r="D875"/>
      <c r="E875"/>
      <c r="F875"/>
      <c r="G875"/>
      <c r="H875"/>
      <c r="L875" s="5"/>
      <c r="M875" s="5"/>
      <c r="N875" s="5"/>
      <c r="O875"/>
      <c r="P875"/>
      <c r="Q875"/>
      <c r="R875"/>
      <c r="S875"/>
      <c r="T875"/>
      <c r="U875"/>
      <c r="V875"/>
      <c r="W875"/>
    </row>
    <row r="876" spans="1:23" s="10" customFormat="1" x14ac:dyDescent="0.2">
      <c r="A876"/>
      <c r="B876"/>
      <c r="C876"/>
      <c r="D876"/>
      <c r="E876"/>
      <c r="F876"/>
      <c r="G876"/>
      <c r="H876"/>
      <c r="L876" s="5"/>
      <c r="M876" s="5"/>
      <c r="N876" s="5"/>
      <c r="O876"/>
      <c r="P876"/>
      <c r="Q876"/>
      <c r="R876"/>
      <c r="S876"/>
      <c r="T876"/>
      <c r="U876"/>
      <c r="V876"/>
      <c r="W876"/>
    </row>
    <row r="877" spans="1:23" s="10" customFormat="1" x14ac:dyDescent="0.2">
      <c r="A877"/>
      <c r="B877"/>
      <c r="C877"/>
      <c r="D877"/>
      <c r="E877"/>
      <c r="F877"/>
      <c r="G877"/>
      <c r="H877"/>
      <c r="L877" s="5"/>
      <c r="M877" s="5"/>
      <c r="N877" s="5"/>
      <c r="O877"/>
      <c r="P877"/>
      <c r="Q877"/>
      <c r="R877"/>
      <c r="S877"/>
      <c r="T877"/>
      <c r="U877"/>
      <c r="V877"/>
      <c r="W877"/>
    </row>
    <row r="878" spans="1:23" s="10" customFormat="1" x14ac:dyDescent="0.2">
      <c r="A878"/>
      <c r="B878"/>
      <c r="C878"/>
      <c r="D878"/>
      <c r="E878"/>
      <c r="F878"/>
      <c r="G878"/>
      <c r="H878"/>
      <c r="L878" s="5"/>
      <c r="M878" s="5"/>
      <c r="N878" s="5"/>
      <c r="O878"/>
      <c r="P878"/>
      <c r="Q878"/>
      <c r="R878"/>
      <c r="S878"/>
      <c r="T878"/>
      <c r="U878"/>
      <c r="V878"/>
      <c r="W878"/>
    </row>
    <row r="879" spans="1:23" s="10" customFormat="1" x14ac:dyDescent="0.2">
      <c r="A879"/>
      <c r="B879"/>
      <c r="C879"/>
      <c r="D879"/>
      <c r="E879"/>
      <c r="F879"/>
      <c r="G879"/>
      <c r="H879"/>
      <c r="L879" s="5"/>
      <c r="M879" s="5"/>
      <c r="N879" s="5"/>
      <c r="O879"/>
      <c r="P879"/>
      <c r="Q879"/>
      <c r="R879"/>
      <c r="S879"/>
      <c r="T879"/>
      <c r="U879"/>
      <c r="V879"/>
      <c r="W879"/>
    </row>
    <row r="880" spans="1:23" s="10" customFormat="1" x14ac:dyDescent="0.2">
      <c r="A880"/>
      <c r="B880"/>
      <c r="C880"/>
      <c r="D880"/>
      <c r="E880"/>
      <c r="F880"/>
      <c r="G880"/>
      <c r="H880"/>
      <c r="L880" s="5"/>
      <c r="M880" s="5"/>
      <c r="N880" s="5"/>
      <c r="O880"/>
      <c r="P880"/>
      <c r="Q880"/>
      <c r="R880"/>
      <c r="S880"/>
      <c r="T880"/>
      <c r="U880"/>
      <c r="V880"/>
      <c r="W880"/>
    </row>
    <row r="881" spans="1:23" s="10" customFormat="1" x14ac:dyDescent="0.2">
      <c r="A881"/>
      <c r="B881"/>
      <c r="C881"/>
      <c r="D881"/>
      <c r="E881"/>
      <c r="F881"/>
      <c r="G881"/>
      <c r="H881"/>
      <c r="L881" s="5"/>
      <c r="M881" s="5"/>
      <c r="N881" s="5"/>
      <c r="O881"/>
      <c r="P881"/>
      <c r="Q881"/>
      <c r="R881"/>
      <c r="S881"/>
      <c r="T881"/>
      <c r="U881"/>
      <c r="V881"/>
      <c r="W881"/>
    </row>
    <row r="882" spans="1:23" s="10" customFormat="1" x14ac:dyDescent="0.2">
      <c r="A882"/>
      <c r="B882"/>
      <c r="C882"/>
      <c r="D882"/>
      <c r="E882"/>
      <c r="F882"/>
      <c r="G882"/>
      <c r="H882"/>
      <c r="L882" s="5"/>
      <c r="M882" s="5"/>
      <c r="N882" s="5"/>
      <c r="O882"/>
      <c r="P882"/>
      <c r="Q882"/>
      <c r="R882"/>
      <c r="S882"/>
      <c r="T882"/>
      <c r="U882"/>
      <c r="V882"/>
      <c r="W882"/>
    </row>
    <row r="883" spans="1:23" s="10" customFormat="1" x14ac:dyDescent="0.2">
      <c r="A883"/>
      <c r="B883"/>
      <c r="C883"/>
      <c r="D883"/>
      <c r="E883"/>
      <c r="F883"/>
      <c r="G883"/>
      <c r="H883"/>
      <c r="L883" s="5"/>
      <c r="M883" s="5"/>
      <c r="N883" s="5"/>
      <c r="O883"/>
      <c r="P883"/>
      <c r="Q883"/>
      <c r="R883"/>
      <c r="S883"/>
      <c r="T883"/>
      <c r="U883"/>
      <c r="V883"/>
      <c r="W883"/>
    </row>
    <row r="884" spans="1:23" s="10" customFormat="1" x14ac:dyDescent="0.2">
      <c r="A884"/>
      <c r="B884"/>
      <c r="C884"/>
      <c r="D884"/>
      <c r="E884"/>
      <c r="F884"/>
      <c r="G884"/>
      <c r="H884"/>
      <c r="L884" s="5"/>
      <c r="M884" s="5"/>
      <c r="N884" s="5"/>
      <c r="O884"/>
      <c r="P884"/>
      <c r="Q884"/>
      <c r="R884"/>
      <c r="S884"/>
      <c r="T884"/>
      <c r="U884"/>
      <c r="V884"/>
      <c r="W884"/>
    </row>
    <row r="885" spans="1:23" s="10" customFormat="1" x14ac:dyDescent="0.2">
      <c r="A885"/>
      <c r="B885"/>
      <c r="C885"/>
      <c r="D885"/>
      <c r="E885"/>
      <c r="F885"/>
      <c r="G885"/>
      <c r="H885"/>
      <c r="L885" s="5"/>
      <c r="M885" s="5"/>
      <c r="N885" s="5"/>
      <c r="O885"/>
      <c r="P885"/>
      <c r="Q885"/>
      <c r="R885"/>
      <c r="S885"/>
      <c r="T885"/>
      <c r="U885"/>
      <c r="V885"/>
      <c r="W885"/>
    </row>
    <row r="886" spans="1:23" s="10" customFormat="1" x14ac:dyDescent="0.2">
      <c r="A886"/>
      <c r="B886"/>
      <c r="C886"/>
      <c r="D886"/>
      <c r="E886"/>
      <c r="F886"/>
      <c r="G886"/>
      <c r="H886"/>
      <c r="L886" s="5"/>
      <c r="M886" s="5"/>
      <c r="N886" s="5"/>
      <c r="O886"/>
      <c r="P886"/>
      <c r="Q886"/>
      <c r="R886"/>
      <c r="S886"/>
      <c r="T886"/>
      <c r="U886"/>
      <c r="V886"/>
      <c r="W886"/>
    </row>
    <row r="887" spans="1:23" s="10" customFormat="1" x14ac:dyDescent="0.2">
      <c r="A887"/>
      <c r="B887"/>
      <c r="C887"/>
      <c r="D887"/>
      <c r="E887"/>
      <c r="F887"/>
      <c r="G887"/>
      <c r="H887"/>
      <c r="L887" s="5"/>
      <c r="M887" s="5"/>
      <c r="N887" s="5"/>
      <c r="O887"/>
      <c r="P887"/>
      <c r="Q887"/>
      <c r="R887"/>
      <c r="S887"/>
      <c r="T887"/>
      <c r="U887"/>
      <c r="V887"/>
      <c r="W887"/>
    </row>
    <row r="888" spans="1:23" s="10" customFormat="1" x14ac:dyDescent="0.2">
      <c r="A888"/>
      <c r="B888"/>
      <c r="C888"/>
      <c r="D888"/>
      <c r="E888"/>
      <c r="F888"/>
      <c r="G888"/>
      <c r="H888"/>
      <c r="L888" s="5"/>
      <c r="M888" s="5"/>
      <c r="N888" s="5"/>
      <c r="O888"/>
      <c r="P888"/>
      <c r="Q888"/>
      <c r="R888"/>
      <c r="S888"/>
      <c r="T888"/>
      <c r="U888"/>
      <c r="V888"/>
      <c r="W888"/>
    </row>
    <row r="889" spans="1:23" s="10" customFormat="1" x14ac:dyDescent="0.2">
      <c r="A889"/>
      <c r="B889"/>
      <c r="C889"/>
      <c r="D889"/>
      <c r="E889"/>
      <c r="F889"/>
      <c r="G889"/>
      <c r="H889"/>
      <c r="L889" s="5"/>
      <c r="M889" s="5"/>
      <c r="N889" s="5"/>
      <c r="O889"/>
      <c r="P889"/>
      <c r="Q889"/>
      <c r="R889"/>
      <c r="S889"/>
      <c r="T889"/>
      <c r="U889"/>
      <c r="V889"/>
      <c r="W889"/>
    </row>
    <row r="890" spans="1:23" s="10" customFormat="1" x14ac:dyDescent="0.2">
      <c r="A890"/>
      <c r="B890"/>
      <c r="C890"/>
      <c r="D890"/>
      <c r="E890"/>
      <c r="F890"/>
      <c r="G890"/>
      <c r="H890"/>
      <c r="L890" s="5"/>
      <c r="M890" s="5"/>
      <c r="N890" s="5"/>
      <c r="O890"/>
      <c r="P890"/>
      <c r="Q890"/>
      <c r="R890"/>
      <c r="S890"/>
      <c r="T890"/>
      <c r="U890"/>
      <c r="V890"/>
      <c r="W890"/>
    </row>
    <row r="891" spans="1:23" s="10" customFormat="1" x14ac:dyDescent="0.2">
      <c r="A891"/>
      <c r="B891"/>
      <c r="C891"/>
      <c r="D891"/>
      <c r="E891"/>
      <c r="F891"/>
      <c r="G891"/>
      <c r="H891"/>
      <c r="L891" s="5"/>
      <c r="M891" s="5"/>
      <c r="N891" s="5"/>
      <c r="O891"/>
      <c r="P891"/>
      <c r="Q891"/>
      <c r="R891"/>
      <c r="S891"/>
      <c r="T891"/>
      <c r="U891"/>
      <c r="V891"/>
      <c r="W891"/>
    </row>
    <row r="892" spans="1:23" s="10" customFormat="1" x14ac:dyDescent="0.2">
      <c r="A892"/>
      <c r="B892"/>
      <c r="C892"/>
      <c r="D892"/>
      <c r="E892"/>
      <c r="F892"/>
      <c r="G892"/>
      <c r="H892"/>
      <c r="L892" s="5"/>
      <c r="M892" s="5"/>
      <c r="N892" s="5"/>
      <c r="O892"/>
      <c r="P892"/>
      <c r="Q892"/>
      <c r="R892"/>
      <c r="S892"/>
      <c r="T892"/>
      <c r="U892"/>
      <c r="V892"/>
      <c r="W892"/>
    </row>
    <row r="893" spans="1:23" s="10" customFormat="1" x14ac:dyDescent="0.2">
      <c r="A893"/>
      <c r="B893"/>
      <c r="C893"/>
      <c r="D893"/>
      <c r="E893"/>
      <c r="F893"/>
      <c r="G893"/>
      <c r="H893"/>
      <c r="L893" s="5"/>
      <c r="M893" s="5"/>
      <c r="N893" s="5"/>
      <c r="O893"/>
      <c r="P893"/>
      <c r="Q893"/>
      <c r="R893"/>
      <c r="S893"/>
      <c r="T893"/>
      <c r="U893"/>
      <c r="V893"/>
      <c r="W893"/>
    </row>
    <row r="894" spans="1:23" s="10" customFormat="1" x14ac:dyDescent="0.2">
      <c r="A894"/>
      <c r="B894"/>
      <c r="C894"/>
      <c r="D894"/>
      <c r="E894"/>
      <c r="F894"/>
      <c r="G894"/>
      <c r="H894"/>
      <c r="L894" s="5"/>
      <c r="M894" s="5"/>
      <c r="N894" s="5"/>
      <c r="O894"/>
      <c r="P894"/>
      <c r="Q894"/>
      <c r="R894"/>
      <c r="S894"/>
      <c r="T894"/>
      <c r="U894"/>
      <c r="V894"/>
      <c r="W894"/>
    </row>
    <row r="895" spans="1:23" s="10" customFormat="1" x14ac:dyDescent="0.2">
      <c r="A895"/>
      <c r="B895"/>
      <c r="C895"/>
      <c r="D895"/>
      <c r="E895"/>
      <c r="F895"/>
      <c r="G895"/>
      <c r="H895"/>
      <c r="L895" s="5"/>
      <c r="M895" s="5"/>
      <c r="N895" s="5"/>
      <c r="O895"/>
      <c r="P895"/>
      <c r="Q895"/>
      <c r="R895"/>
      <c r="S895"/>
      <c r="T895"/>
      <c r="U895"/>
      <c r="V895"/>
      <c r="W895"/>
    </row>
    <row r="896" spans="1:23" s="10" customFormat="1" x14ac:dyDescent="0.2">
      <c r="A896"/>
      <c r="B896"/>
      <c r="C896"/>
      <c r="D896"/>
      <c r="E896"/>
      <c r="F896"/>
      <c r="G896"/>
      <c r="H896"/>
      <c r="L896" s="5"/>
      <c r="M896" s="5"/>
      <c r="N896" s="5"/>
      <c r="O896"/>
      <c r="P896"/>
      <c r="Q896"/>
      <c r="R896"/>
      <c r="S896"/>
      <c r="T896"/>
      <c r="U896"/>
      <c r="V896"/>
      <c r="W896"/>
    </row>
    <row r="897" spans="1:23" s="10" customFormat="1" x14ac:dyDescent="0.2">
      <c r="A897"/>
      <c r="B897"/>
      <c r="C897"/>
      <c r="D897"/>
      <c r="E897"/>
      <c r="F897"/>
      <c r="G897"/>
      <c r="H897"/>
      <c r="L897" s="5"/>
      <c r="M897" s="5"/>
      <c r="N897" s="5"/>
      <c r="O897"/>
      <c r="P897"/>
      <c r="Q897"/>
      <c r="R897"/>
      <c r="S897"/>
      <c r="T897"/>
      <c r="U897"/>
      <c r="V897"/>
      <c r="W897"/>
    </row>
    <row r="898" spans="1:23" s="10" customFormat="1" x14ac:dyDescent="0.2">
      <c r="A898"/>
      <c r="B898"/>
      <c r="C898"/>
      <c r="D898"/>
      <c r="E898"/>
      <c r="F898"/>
      <c r="G898"/>
      <c r="H898"/>
      <c r="L898" s="5"/>
      <c r="M898" s="5"/>
      <c r="N898" s="5"/>
      <c r="O898"/>
      <c r="P898"/>
      <c r="Q898"/>
      <c r="R898"/>
      <c r="S898"/>
      <c r="T898"/>
      <c r="U898"/>
      <c r="V898"/>
      <c r="W898"/>
    </row>
    <row r="899" spans="1:23" s="10" customFormat="1" x14ac:dyDescent="0.2">
      <c r="A899"/>
      <c r="B899"/>
      <c r="C899"/>
      <c r="D899"/>
      <c r="E899"/>
      <c r="F899"/>
      <c r="G899"/>
      <c r="H899"/>
      <c r="L899" s="5"/>
      <c r="M899" s="5"/>
      <c r="N899" s="5"/>
      <c r="O899"/>
      <c r="P899"/>
      <c r="Q899"/>
      <c r="R899"/>
      <c r="S899"/>
      <c r="T899"/>
      <c r="U899"/>
      <c r="V899"/>
      <c r="W899"/>
    </row>
    <row r="900" spans="1:23" s="10" customFormat="1" x14ac:dyDescent="0.2">
      <c r="A900"/>
      <c r="B900"/>
      <c r="C900"/>
      <c r="D900"/>
      <c r="E900"/>
      <c r="F900"/>
      <c r="G900"/>
      <c r="H900"/>
      <c r="L900" s="5"/>
      <c r="M900" s="5"/>
      <c r="N900" s="5"/>
      <c r="O900"/>
      <c r="P900"/>
      <c r="Q900"/>
      <c r="R900"/>
      <c r="S900"/>
      <c r="T900"/>
      <c r="U900"/>
      <c r="V900"/>
      <c r="W900"/>
    </row>
    <row r="901" spans="1:23" s="10" customFormat="1" x14ac:dyDescent="0.2">
      <c r="A901"/>
      <c r="B901"/>
      <c r="C901"/>
      <c r="D901"/>
      <c r="E901"/>
      <c r="F901"/>
      <c r="G901"/>
      <c r="H901"/>
      <c r="L901" s="5"/>
      <c r="M901" s="5"/>
      <c r="N901" s="5"/>
      <c r="O901"/>
      <c r="P901"/>
      <c r="Q901"/>
      <c r="R901"/>
      <c r="S901"/>
      <c r="T901"/>
      <c r="U901"/>
      <c r="V901"/>
      <c r="W901"/>
    </row>
    <row r="902" spans="1:23" s="10" customFormat="1" x14ac:dyDescent="0.2">
      <c r="A902"/>
      <c r="B902"/>
      <c r="C902"/>
      <c r="D902"/>
      <c r="E902"/>
      <c r="F902"/>
      <c r="G902"/>
      <c r="H902"/>
      <c r="L902" s="5"/>
      <c r="M902" s="5"/>
      <c r="N902" s="5"/>
      <c r="O902"/>
      <c r="P902"/>
      <c r="Q902"/>
      <c r="R902"/>
      <c r="S902"/>
      <c r="T902"/>
      <c r="U902"/>
      <c r="V902"/>
      <c r="W902"/>
    </row>
    <row r="903" spans="1:23" s="10" customFormat="1" x14ac:dyDescent="0.2">
      <c r="A903"/>
      <c r="B903"/>
      <c r="C903"/>
      <c r="D903"/>
      <c r="E903"/>
      <c r="F903"/>
      <c r="G903"/>
      <c r="H903"/>
      <c r="L903" s="5"/>
      <c r="M903" s="5"/>
      <c r="N903" s="5"/>
      <c r="O903"/>
      <c r="P903"/>
      <c r="Q903"/>
      <c r="R903"/>
      <c r="S903"/>
      <c r="T903"/>
      <c r="U903"/>
      <c r="V903"/>
      <c r="W903"/>
    </row>
    <row r="904" spans="1:23" s="10" customFormat="1" x14ac:dyDescent="0.2">
      <c r="A904"/>
      <c r="B904"/>
      <c r="C904"/>
      <c r="D904"/>
      <c r="E904"/>
      <c r="F904"/>
      <c r="G904"/>
      <c r="H904"/>
      <c r="L904" s="5"/>
      <c r="M904" s="5"/>
      <c r="N904" s="5"/>
      <c r="O904"/>
      <c r="P904"/>
      <c r="Q904"/>
      <c r="R904"/>
      <c r="S904"/>
      <c r="T904"/>
      <c r="U904"/>
      <c r="V904"/>
      <c r="W904"/>
    </row>
    <row r="905" spans="1:23" s="10" customFormat="1" x14ac:dyDescent="0.2">
      <c r="A905"/>
      <c r="B905"/>
      <c r="C905"/>
      <c r="D905"/>
      <c r="E905"/>
      <c r="F905"/>
      <c r="G905"/>
      <c r="H905"/>
      <c r="L905" s="5"/>
      <c r="M905" s="5"/>
      <c r="N905" s="5"/>
      <c r="O905"/>
      <c r="P905"/>
      <c r="Q905"/>
      <c r="R905"/>
      <c r="S905"/>
      <c r="T905"/>
      <c r="U905"/>
      <c r="V905"/>
      <c r="W905"/>
    </row>
    <row r="906" spans="1:23" s="10" customFormat="1" x14ac:dyDescent="0.2">
      <c r="A906"/>
      <c r="B906"/>
      <c r="C906"/>
      <c r="D906"/>
      <c r="E906"/>
      <c r="F906"/>
      <c r="G906"/>
      <c r="H906"/>
      <c r="L906" s="5"/>
      <c r="M906" s="5"/>
      <c r="N906" s="5"/>
      <c r="O906"/>
      <c r="P906"/>
      <c r="Q906"/>
      <c r="R906"/>
      <c r="S906"/>
      <c r="T906"/>
      <c r="U906"/>
      <c r="V906"/>
      <c r="W906"/>
    </row>
    <row r="907" spans="1:23" s="10" customFormat="1" x14ac:dyDescent="0.2">
      <c r="A907"/>
      <c r="B907"/>
      <c r="C907"/>
      <c r="D907"/>
      <c r="E907"/>
      <c r="F907"/>
      <c r="G907"/>
      <c r="H907"/>
      <c r="L907" s="5"/>
      <c r="M907" s="5"/>
      <c r="N907" s="5"/>
      <c r="O907"/>
      <c r="P907"/>
      <c r="Q907"/>
      <c r="R907"/>
      <c r="S907"/>
      <c r="T907"/>
      <c r="U907"/>
      <c r="V907"/>
      <c r="W907"/>
    </row>
    <row r="908" spans="1:23" s="10" customFormat="1" x14ac:dyDescent="0.2">
      <c r="A908"/>
      <c r="B908"/>
      <c r="C908"/>
      <c r="D908"/>
      <c r="E908"/>
      <c r="F908"/>
      <c r="G908"/>
      <c r="H908"/>
      <c r="L908" s="5"/>
      <c r="M908" s="5"/>
      <c r="N908" s="5"/>
      <c r="O908"/>
      <c r="P908"/>
      <c r="Q908"/>
      <c r="R908"/>
      <c r="S908"/>
      <c r="T908"/>
      <c r="U908"/>
      <c r="V908"/>
      <c r="W908"/>
    </row>
    <row r="909" spans="1:23" s="10" customFormat="1" x14ac:dyDescent="0.2">
      <c r="A909"/>
      <c r="B909"/>
      <c r="C909"/>
      <c r="D909"/>
      <c r="E909"/>
      <c r="F909"/>
      <c r="G909"/>
      <c r="H909"/>
      <c r="L909" s="5"/>
      <c r="M909" s="5"/>
      <c r="N909" s="5"/>
      <c r="O909"/>
      <c r="P909"/>
      <c r="Q909"/>
      <c r="R909"/>
      <c r="S909"/>
      <c r="T909"/>
      <c r="U909"/>
      <c r="V909"/>
      <c r="W909"/>
    </row>
    <row r="910" spans="1:23" s="10" customFormat="1" x14ac:dyDescent="0.2">
      <c r="A910"/>
      <c r="B910"/>
      <c r="C910"/>
      <c r="D910"/>
      <c r="E910"/>
      <c r="F910"/>
      <c r="G910"/>
      <c r="H910"/>
      <c r="L910" s="5"/>
      <c r="M910" s="5"/>
      <c r="N910" s="5"/>
      <c r="O910"/>
      <c r="P910"/>
      <c r="Q910"/>
      <c r="R910"/>
      <c r="S910"/>
      <c r="T910"/>
      <c r="U910"/>
      <c r="V910"/>
      <c r="W910"/>
    </row>
    <row r="911" spans="1:23" s="10" customFormat="1" x14ac:dyDescent="0.2">
      <c r="A911"/>
      <c r="B911"/>
      <c r="C911"/>
      <c r="D911"/>
      <c r="E911"/>
      <c r="F911"/>
      <c r="G911"/>
      <c r="H911"/>
      <c r="L911" s="5"/>
      <c r="M911" s="5"/>
      <c r="N911" s="5"/>
      <c r="O911"/>
      <c r="P911"/>
      <c r="Q911"/>
      <c r="R911"/>
      <c r="S911"/>
      <c r="T911"/>
      <c r="U911"/>
      <c r="V911"/>
      <c r="W911"/>
    </row>
    <row r="912" spans="1:23" s="10" customFormat="1" x14ac:dyDescent="0.2">
      <c r="A912"/>
      <c r="B912"/>
      <c r="C912"/>
      <c r="D912"/>
      <c r="E912"/>
      <c r="F912"/>
      <c r="G912"/>
      <c r="H912"/>
      <c r="L912" s="5"/>
      <c r="M912" s="5"/>
      <c r="N912" s="5"/>
      <c r="O912"/>
      <c r="P912"/>
      <c r="Q912"/>
      <c r="R912"/>
      <c r="S912"/>
      <c r="T912"/>
      <c r="U912"/>
      <c r="V912"/>
      <c r="W912"/>
    </row>
    <row r="913" spans="1:23" s="10" customFormat="1" x14ac:dyDescent="0.2">
      <c r="A913"/>
      <c r="B913"/>
      <c r="C913"/>
      <c r="D913"/>
      <c r="E913"/>
      <c r="F913"/>
      <c r="G913"/>
      <c r="H913"/>
      <c r="L913" s="5"/>
      <c r="M913" s="5"/>
      <c r="N913" s="5"/>
      <c r="O913"/>
      <c r="P913"/>
      <c r="Q913"/>
      <c r="R913"/>
      <c r="S913"/>
      <c r="T913"/>
      <c r="U913"/>
      <c r="V913"/>
      <c r="W913"/>
    </row>
    <row r="914" spans="1:23" s="10" customFormat="1" x14ac:dyDescent="0.2">
      <c r="A914"/>
      <c r="B914"/>
      <c r="C914"/>
      <c r="D914"/>
      <c r="E914"/>
      <c r="F914"/>
      <c r="G914"/>
      <c r="H914"/>
      <c r="L914" s="5"/>
      <c r="M914" s="5"/>
      <c r="N914" s="5"/>
      <c r="O914"/>
      <c r="P914"/>
      <c r="Q914"/>
      <c r="R914"/>
      <c r="S914"/>
      <c r="T914"/>
      <c r="U914"/>
      <c r="V914"/>
      <c r="W914"/>
    </row>
    <row r="915" spans="1:23" s="10" customFormat="1" x14ac:dyDescent="0.2">
      <c r="A915"/>
      <c r="B915"/>
      <c r="C915"/>
      <c r="D915"/>
      <c r="E915"/>
      <c r="F915"/>
      <c r="G915"/>
      <c r="H915"/>
      <c r="L915" s="5"/>
      <c r="M915" s="5"/>
      <c r="N915" s="5"/>
      <c r="O915"/>
      <c r="P915"/>
      <c r="Q915"/>
      <c r="R915"/>
      <c r="S915"/>
      <c r="T915"/>
      <c r="U915"/>
      <c r="V915"/>
      <c r="W915"/>
    </row>
    <row r="916" spans="1:23" s="10" customFormat="1" x14ac:dyDescent="0.2">
      <c r="A916"/>
      <c r="B916"/>
      <c r="C916"/>
      <c r="D916"/>
      <c r="E916"/>
      <c r="F916"/>
      <c r="G916"/>
      <c r="H916"/>
      <c r="L916" s="5"/>
      <c r="M916" s="5"/>
      <c r="N916" s="5"/>
      <c r="O916"/>
      <c r="P916"/>
      <c r="Q916"/>
      <c r="R916"/>
      <c r="S916"/>
      <c r="T916"/>
      <c r="U916"/>
      <c r="V916"/>
      <c r="W916"/>
    </row>
    <row r="917" spans="1:23" s="10" customFormat="1" x14ac:dyDescent="0.2">
      <c r="A917"/>
      <c r="B917"/>
      <c r="C917"/>
      <c r="D917"/>
      <c r="E917"/>
      <c r="F917"/>
      <c r="G917"/>
      <c r="H917"/>
      <c r="L917" s="5"/>
      <c r="M917" s="5"/>
      <c r="N917" s="5"/>
      <c r="O917"/>
      <c r="P917"/>
      <c r="Q917"/>
      <c r="R917"/>
      <c r="S917"/>
      <c r="T917"/>
      <c r="U917"/>
      <c r="V917"/>
      <c r="W917"/>
    </row>
    <row r="918" spans="1:23" s="10" customFormat="1" x14ac:dyDescent="0.2">
      <c r="A918"/>
      <c r="B918"/>
      <c r="C918"/>
      <c r="D918"/>
      <c r="E918"/>
      <c r="F918"/>
      <c r="G918"/>
      <c r="H918"/>
      <c r="L918" s="5"/>
      <c r="M918" s="5"/>
      <c r="N918" s="5"/>
      <c r="O918"/>
      <c r="P918"/>
      <c r="Q918"/>
      <c r="R918"/>
      <c r="S918"/>
      <c r="T918"/>
      <c r="U918"/>
      <c r="V918"/>
      <c r="W918"/>
    </row>
    <row r="919" spans="1:23" s="10" customFormat="1" x14ac:dyDescent="0.2">
      <c r="A919"/>
      <c r="B919"/>
      <c r="C919"/>
      <c r="D919"/>
      <c r="E919"/>
      <c r="F919"/>
      <c r="G919"/>
      <c r="H919"/>
      <c r="L919" s="5"/>
      <c r="M919" s="5"/>
      <c r="N919" s="5"/>
      <c r="O919"/>
      <c r="P919"/>
      <c r="Q919"/>
      <c r="R919"/>
      <c r="S919"/>
      <c r="T919"/>
      <c r="U919"/>
      <c r="V919"/>
      <c r="W919"/>
    </row>
    <row r="920" spans="1:23" s="10" customFormat="1" x14ac:dyDescent="0.2">
      <c r="A920"/>
      <c r="B920"/>
      <c r="C920"/>
      <c r="D920"/>
      <c r="E920"/>
      <c r="F920"/>
      <c r="G920"/>
      <c r="H920"/>
      <c r="L920" s="5"/>
      <c r="M920" s="5"/>
      <c r="N920" s="5"/>
      <c r="O920"/>
      <c r="P920"/>
      <c r="Q920"/>
      <c r="R920"/>
      <c r="S920"/>
      <c r="T920"/>
      <c r="U920"/>
      <c r="V920"/>
      <c r="W920"/>
    </row>
    <row r="921" spans="1:23" s="10" customFormat="1" x14ac:dyDescent="0.2">
      <c r="A921"/>
      <c r="B921"/>
      <c r="C921"/>
      <c r="D921"/>
      <c r="E921"/>
      <c r="F921"/>
      <c r="G921"/>
      <c r="H921"/>
      <c r="L921" s="5"/>
      <c r="M921" s="5"/>
      <c r="N921" s="5"/>
      <c r="O921"/>
      <c r="P921"/>
      <c r="Q921"/>
      <c r="R921"/>
      <c r="S921"/>
      <c r="T921"/>
      <c r="U921"/>
      <c r="V921"/>
      <c r="W921"/>
    </row>
    <row r="922" spans="1:23" s="10" customFormat="1" x14ac:dyDescent="0.2">
      <c r="A922"/>
      <c r="B922"/>
      <c r="C922"/>
      <c r="D922"/>
      <c r="E922"/>
      <c r="F922"/>
      <c r="G922"/>
      <c r="H922"/>
      <c r="L922" s="5"/>
      <c r="M922" s="5"/>
      <c r="N922" s="5"/>
      <c r="O922"/>
      <c r="P922"/>
      <c r="Q922"/>
      <c r="R922"/>
      <c r="S922"/>
      <c r="T922"/>
      <c r="U922"/>
      <c r="V922"/>
      <c r="W922"/>
    </row>
    <row r="923" spans="1:23" s="10" customFormat="1" x14ac:dyDescent="0.2">
      <c r="A923"/>
      <c r="B923"/>
      <c r="C923"/>
      <c r="D923"/>
      <c r="E923"/>
      <c r="F923"/>
      <c r="G923"/>
      <c r="H923"/>
      <c r="L923" s="5"/>
      <c r="M923" s="5"/>
      <c r="N923" s="5"/>
      <c r="O923"/>
      <c r="P923"/>
      <c r="Q923"/>
      <c r="R923"/>
      <c r="S923"/>
      <c r="T923"/>
      <c r="U923"/>
      <c r="V923"/>
      <c r="W923"/>
    </row>
    <row r="924" spans="1:23" s="10" customFormat="1" x14ac:dyDescent="0.2">
      <c r="A924"/>
      <c r="B924"/>
      <c r="C924"/>
      <c r="D924"/>
      <c r="E924"/>
      <c r="F924"/>
      <c r="G924"/>
      <c r="H924"/>
      <c r="L924" s="5"/>
      <c r="M924" s="5"/>
      <c r="N924" s="5"/>
      <c r="O924"/>
      <c r="P924"/>
      <c r="Q924"/>
      <c r="R924"/>
      <c r="S924"/>
      <c r="T924"/>
      <c r="U924"/>
      <c r="V924"/>
      <c r="W924"/>
    </row>
    <row r="925" spans="1:23" s="10" customFormat="1" x14ac:dyDescent="0.2">
      <c r="A925"/>
      <c r="B925"/>
      <c r="C925"/>
      <c r="D925"/>
      <c r="E925"/>
      <c r="F925"/>
      <c r="G925"/>
      <c r="H925"/>
      <c r="L925" s="5"/>
      <c r="M925" s="5"/>
      <c r="N925" s="5"/>
      <c r="O925"/>
      <c r="P925"/>
      <c r="Q925"/>
      <c r="R925"/>
      <c r="S925"/>
      <c r="T925"/>
      <c r="U925"/>
      <c r="V925"/>
      <c r="W925"/>
    </row>
    <row r="926" spans="1:23" s="10" customFormat="1" x14ac:dyDescent="0.2">
      <c r="A926"/>
      <c r="B926"/>
      <c r="C926"/>
      <c r="D926"/>
      <c r="E926"/>
      <c r="F926"/>
      <c r="G926"/>
      <c r="H926"/>
      <c r="L926" s="5"/>
      <c r="M926" s="5"/>
      <c r="N926" s="5"/>
      <c r="O926"/>
      <c r="P926"/>
      <c r="Q926"/>
      <c r="R926"/>
      <c r="S926"/>
      <c r="T926"/>
      <c r="U926"/>
      <c r="V926"/>
      <c r="W926"/>
    </row>
    <row r="927" spans="1:23" s="10" customFormat="1" x14ac:dyDescent="0.2">
      <c r="A927"/>
      <c r="B927"/>
      <c r="C927"/>
      <c r="D927"/>
      <c r="E927"/>
      <c r="F927"/>
      <c r="G927"/>
      <c r="H927"/>
      <c r="L927" s="5"/>
      <c r="M927" s="5"/>
      <c r="N927" s="5"/>
      <c r="O927"/>
      <c r="P927"/>
      <c r="Q927"/>
      <c r="R927"/>
      <c r="S927"/>
      <c r="T927"/>
      <c r="U927"/>
      <c r="V927"/>
      <c r="W927"/>
    </row>
    <row r="928" spans="1:23" s="10" customFormat="1" x14ac:dyDescent="0.2">
      <c r="A928"/>
      <c r="B928"/>
      <c r="C928"/>
      <c r="D928"/>
      <c r="E928"/>
      <c r="F928"/>
      <c r="G928"/>
      <c r="H928"/>
      <c r="L928" s="5"/>
      <c r="M928" s="5"/>
      <c r="N928" s="5"/>
      <c r="O928"/>
      <c r="P928"/>
      <c r="Q928"/>
      <c r="R928"/>
      <c r="S928"/>
      <c r="T928"/>
      <c r="U928"/>
      <c r="V928"/>
      <c r="W928"/>
    </row>
    <row r="929" spans="1:23" s="10" customFormat="1" x14ac:dyDescent="0.2">
      <c r="A929"/>
      <c r="B929"/>
      <c r="C929"/>
      <c r="D929"/>
      <c r="E929"/>
      <c r="F929"/>
      <c r="G929"/>
      <c r="H929"/>
      <c r="L929" s="5"/>
      <c r="M929" s="5"/>
      <c r="N929" s="5"/>
      <c r="O929"/>
      <c r="P929"/>
      <c r="Q929"/>
      <c r="R929"/>
      <c r="S929"/>
      <c r="T929"/>
      <c r="U929"/>
      <c r="V929"/>
      <c r="W929"/>
    </row>
    <row r="930" spans="1:23" s="10" customFormat="1" x14ac:dyDescent="0.2">
      <c r="A930"/>
      <c r="B930"/>
      <c r="C930"/>
      <c r="D930"/>
      <c r="E930"/>
      <c r="F930"/>
      <c r="G930"/>
      <c r="H930"/>
      <c r="L930" s="5"/>
      <c r="M930" s="5"/>
      <c r="N930" s="5"/>
      <c r="O930"/>
      <c r="P930"/>
      <c r="Q930"/>
      <c r="R930"/>
      <c r="S930"/>
      <c r="T930"/>
      <c r="U930"/>
      <c r="V930"/>
      <c r="W930"/>
    </row>
    <row r="931" spans="1:23" s="10" customFormat="1" x14ac:dyDescent="0.2">
      <c r="A931"/>
      <c r="B931"/>
      <c r="C931"/>
      <c r="D931"/>
      <c r="E931"/>
      <c r="F931"/>
      <c r="G931"/>
      <c r="H931"/>
      <c r="L931" s="5"/>
      <c r="M931" s="5"/>
      <c r="N931" s="5"/>
      <c r="O931"/>
      <c r="P931"/>
      <c r="Q931"/>
      <c r="R931"/>
      <c r="S931"/>
      <c r="T931"/>
      <c r="U931"/>
      <c r="V931"/>
      <c r="W931"/>
    </row>
    <row r="932" spans="1:23" s="10" customFormat="1" x14ac:dyDescent="0.2">
      <c r="A932"/>
      <c r="B932"/>
      <c r="C932"/>
      <c r="D932"/>
      <c r="E932"/>
      <c r="F932"/>
      <c r="G932"/>
      <c r="H932"/>
      <c r="L932" s="5"/>
      <c r="M932" s="5"/>
      <c r="N932" s="5"/>
      <c r="O932"/>
      <c r="P932"/>
      <c r="Q932"/>
      <c r="R932"/>
      <c r="S932"/>
      <c r="T932"/>
      <c r="U932"/>
      <c r="V932"/>
      <c r="W932"/>
    </row>
    <row r="933" spans="1:23" s="10" customFormat="1" x14ac:dyDescent="0.2">
      <c r="A933"/>
      <c r="B933"/>
      <c r="C933"/>
      <c r="D933"/>
      <c r="E933"/>
      <c r="F933"/>
      <c r="G933"/>
      <c r="H933"/>
      <c r="L933" s="5"/>
      <c r="M933" s="5"/>
      <c r="N933" s="5"/>
      <c r="O933"/>
      <c r="P933"/>
      <c r="Q933"/>
      <c r="R933"/>
      <c r="S933"/>
      <c r="T933"/>
      <c r="U933"/>
      <c r="V933"/>
      <c r="W933"/>
    </row>
    <row r="934" spans="1:23" s="10" customFormat="1" x14ac:dyDescent="0.2">
      <c r="A934"/>
      <c r="B934"/>
      <c r="C934"/>
      <c r="D934"/>
      <c r="E934"/>
      <c r="F934"/>
      <c r="G934"/>
      <c r="H934"/>
      <c r="L934" s="5"/>
      <c r="M934" s="5"/>
      <c r="N934" s="5"/>
      <c r="O934"/>
      <c r="P934"/>
      <c r="Q934"/>
      <c r="R934"/>
      <c r="S934"/>
      <c r="T934"/>
      <c r="U934"/>
      <c r="V934"/>
      <c r="W934"/>
    </row>
    <row r="935" spans="1:23" s="10" customFormat="1" x14ac:dyDescent="0.2">
      <c r="A935"/>
      <c r="B935"/>
      <c r="C935"/>
      <c r="D935"/>
      <c r="E935"/>
      <c r="F935"/>
      <c r="G935"/>
      <c r="H935"/>
      <c r="L935" s="5"/>
      <c r="M935" s="5"/>
      <c r="N935" s="5"/>
      <c r="O935"/>
      <c r="P935"/>
      <c r="Q935"/>
      <c r="R935"/>
      <c r="S935"/>
      <c r="T935"/>
      <c r="U935"/>
      <c r="V935"/>
      <c r="W935"/>
    </row>
    <row r="936" spans="1:23" s="10" customFormat="1" x14ac:dyDescent="0.2">
      <c r="A936"/>
      <c r="B936"/>
      <c r="C936"/>
      <c r="D936"/>
      <c r="E936"/>
      <c r="F936"/>
      <c r="G936"/>
      <c r="H936"/>
      <c r="L936" s="5"/>
      <c r="M936" s="5"/>
      <c r="N936" s="5"/>
      <c r="O936"/>
      <c r="P936"/>
      <c r="Q936"/>
      <c r="R936"/>
      <c r="S936"/>
      <c r="T936"/>
      <c r="U936"/>
      <c r="V936"/>
      <c r="W936"/>
    </row>
    <row r="937" spans="1:23" s="10" customFormat="1" x14ac:dyDescent="0.2">
      <c r="A937"/>
      <c r="B937"/>
      <c r="C937"/>
      <c r="D937"/>
      <c r="E937"/>
      <c r="F937"/>
      <c r="G937"/>
      <c r="H937"/>
      <c r="L937" s="5"/>
      <c r="M937" s="5"/>
      <c r="N937" s="5"/>
      <c r="O937"/>
      <c r="P937"/>
      <c r="Q937"/>
      <c r="R937"/>
      <c r="S937"/>
      <c r="T937"/>
      <c r="U937"/>
      <c r="V937"/>
      <c r="W937"/>
    </row>
    <row r="938" spans="1:23" s="10" customFormat="1" x14ac:dyDescent="0.2">
      <c r="A938"/>
      <c r="B938"/>
      <c r="C938"/>
      <c r="D938"/>
      <c r="E938"/>
      <c r="F938"/>
      <c r="G938"/>
      <c r="H938"/>
      <c r="L938" s="5"/>
      <c r="M938" s="5"/>
      <c r="N938" s="5"/>
      <c r="O938"/>
      <c r="P938"/>
      <c r="Q938"/>
      <c r="R938"/>
      <c r="S938"/>
      <c r="T938"/>
      <c r="U938"/>
      <c r="V938"/>
      <c r="W938"/>
    </row>
    <row r="939" spans="1:23" s="10" customFormat="1" x14ac:dyDescent="0.2">
      <c r="A939"/>
      <c r="B939"/>
      <c r="C939"/>
      <c r="D939"/>
      <c r="E939"/>
      <c r="F939"/>
      <c r="G939"/>
      <c r="H939"/>
      <c r="L939" s="5"/>
      <c r="M939" s="5"/>
      <c r="N939" s="5"/>
      <c r="O939"/>
      <c r="P939"/>
      <c r="Q939"/>
      <c r="R939"/>
      <c r="S939"/>
      <c r="T939"/>
      <c r="U939"/>
      <c r="V939"/>
      <c r="W939"/>
    </row>
    <row r="940" spans="1:23" s="10" customFormat="1" x14ac:dyDescent="0.2">
      <c r="A940"/>
      <c r="B940"/>
      <c r="C940"/>
      <c r="D940"/>
      <c r="E940"/>
      <c r="F940"/>
      <c r="G940"/>
      <c r="H940"/>
      <c r="L940" s="5"/>
      <c r="M940" s="5"/>
      <c r="N940" s="5"/>
      <c r="O940"/>
      <c r="P940"/>
      <c r="Q940"/>
      <c r="R940"/>
      <c r="S940"/>
      <c r="T940"/>
      <c r="U940"/>
      <c r="V940"/>
      <c r="W940"/>
    </row>
    <row r="941" spans="1:23" s="10" customFormat="1" x14ac:dyDescent="0.2">
      <c r="A941"/>
      <c r="B941"/>
      <c r="C941"/>
      <c r="D941"/>
      <c r="E941"/>
      <c r="F941"/>
      <c r="G941"/>
      <c r="H941"/>
      <c r="L941" s="5"/>
      <c r="M941" s="5"/>
      <c r="N941" s="5"/>
      <c r="O941"/>
      <c r="P941"/>
      <c r="Q941"/>
      <c r="R941"/>
      <c r="S941"/>
      <c r="T941"/>
      <c r="U941"/>
      <c r="V941"/>
      <c r="W941"/>
    </row>
    <row r="942" spans="1:23" s="10" customFormat="1" x14ac:dyDescent="0.2">
      <c r="A942"/>
      <c r="B942"/>
      <c r="C942"/>
      <c r="D942"/>
      <c r="E942"/>
      <c r="F942"/>
      <c r="G942"/>
      <c r="H942"/>
      <c r="L942" s="5"/>
      <c r="M942" s="5"/>
      <c r="N942" s="5"/>
      <c r="O942"/>
      <c r="P942"/>
      <c r="Q942"/>
      <c r="R942"/>
      <c r="S942"/>
      <c r="T942"/>
      <c r="U942"/>
      <c r="V942"/>
      <c r="W942"/>
    </row>
    <row r="943" spans="1:23" s="10" customFormat="1" x14ac:dyDescent="0.2">
      <c r="A943"/>
      <c r="B943"/>
      <c r="C943"/>
      <c r="D943"/>
      <c r="E943"/>
      <c r="F943"/>
      <c r="G943"/>
      <c r="H943"/>
      <c r="L943" s="5"/>
      <c r="M943" s="5"/>
      <c r="N943" s="5"/>
      <c r="O943"/>
      <c r="P943"/>
      <c r="Q943"/>
      <c r="R943"/>
      <c r="S943"/>
      <c r="T943"/>
      <c r="U943"/>
      <c r="V943"/>
      <c r="W943"/>
    </row>
    <row r="944" spans="1:23" s="10" customFormat="1" x14ac:dyDescent="0.2">
      <c r="A944"/>
      <c r="B944"/>
      <c r="C944"/>
      <c r="D944"/>
      <c r="E944"/>
      <c r="F944"/>
      <c r="G944"/>
      <c r="H944"/>
      <c r="L944" s="5"/>
      <c r="M944" s="5"/>
      <c r="N944" s="5"/>
      <c r="O944"/>
      <c r="P944"/>
      <c r="Q944"/>
      <c r="R944"/>
      <c r="S944"/>
      <c r="T944"/>
      <c r="U944"/>
      <c r="V944"/>
      <c r="W944"/>
    </row>
    <row r="945" spans="1:23" s="10" customFormat="1" x14ac:dyDescent="0.2">
      <c r="A945"/>
      <c r="B945"/>
      <c r="C945"/>
      <c r="D945"/>
      <c r="E945"/>
      <c r="F945"/>
      <c r="G945"/>
      <c r="H945"/>
      <c r="L945" s="5"/>
      <c r="M945" s="5"/>
      <c r="N945" s="5"/>
      <c r="O945"/>
      <c r="P945"/>
      <c r="Q945"/>
      <c r="R945"/>
      <c r="S945"/>
      <c r="T945"/>
      <c r="U945"/>
      <c r="V945"/>
      <c r="W945"/>
    </row>
    <row r="946" spans="1:23" s="10" customFormat="1" x14ac:dyDescent="0.2">
      <c r="A946"/>
      <c r="B946"/>
      <c r="C946"/>
      <c r="D946"/>
      <c r="E946"/>
      <c r="F946"/>
      <c r="G946"/>
      <c r="H946"/>
      <c r="L946" s="5"/>
      <c r="M946" s="5"/>
      <c r="N946" s="5"/>
      <c r="O946"/>
      <c r="P946"/>
      <c r="Q946"/>
      <c r="R946"/>
      <c r="S946"/>
      <c r="T946"/>
      <c r="U946"/>
      <c r="V946"/>
      <c r="W946"/>
    </row>
    <row r="947" spans="1:23" s="10" customFormat="1" x14ac:dyDescent="0.2">
      <c r="A947"/>
      <c r="B947"/>
      <c r="C947"/>
      <c r="D947"/>
      <c r="E947"/>
      <c r="F947"/>
      <c r="G947"/>
      <c r="H947"/>
      <c r="L947" s="5"/>
      <c r="M947" s="5"/>
      <c r="N947" s="5"/>
      <c r="O947"/>
      <c r="P947"/>
      <c r="Q947"/>
      <c r="R947"/>
      <c r="S947"/>
      <c r="T947"/>
      <c r="U947"/>
      <c r="V947"/>
      <c r="W947"/>
    </row>
    <row r="948" spans="1:23" s="10" customFormat="1" x14ac:dyDescent="0.2">
      <c r="A948"/>
      <c r="B948"/>
      <c r="C948"/>
      <c r="D948"/>
      <c r="E948"/>
      <c r="F948"/>
      <c r="G948"/>
      <c r="H948"/>
      <c r="L948" s="5"/>
      <c r="M948" s="5"/>
      <c r="N948" s="5"/>
      <c r="O948"/>
      <c r="P948"/>
      <c r="Q948"/>
      <c r="R948"/>
      <c r="S948"/>
      <c r="T948"/>
      <c r="U948"/>
      <c r="V948"/>
      <c r="W948"/>
    </row>
    <row r="949" spans="1:23" s="10" customFormat="1" x14ac:dyDescent="0.2">
      <c r="A949"/>
      <c r="B949"/>
      <c r="C949"/>
      <c r="D949"/>
      <c r="E949"/>
      <c r="F949"/>
      <c r="G949"/>
      <c r="H949"/>
      <c r="L949" s="5"/>
      <c r="M949" s="5"/>
      <c r="N949" s="5"/>
      <c r="O949"/>
      <c r="P949"/>
      <c r="Q949"/>
      <c r="R949"/>
      <c r="S949"/>
      <c r="T949"/>
      <c r="U949"/>
      <c r="V949"/>
      <c r="W949"/>
    </row>
    <row r="950" spans="1:23" s="10" customFormat="1" x14ac:dyDescent="0.2">
      <c r="A950"/>
      <c r="B950"/>
      <c r="C950"/>
      <c r="D950"/>
      <c r="E950"/>
      <c r="F950"/>
      <c r="G950"/>
      <c r="H950"/>
      <c r="L950" s="5"/>
      <c r="M950" s="5"/>
      <c r="N950" s="5"/>
      <c r="O950"/>
      <c r="P950"/>
      <c r="Q950"/>
      <c r="R950"/>
      <c r="S950"/>
      <c r="T950"/>
      <c r="U950"/>
      <c r="V950"/>
      <c r="W950"/>
    </row>
    <row r="951" spans="1:23" s="10" customFormat="1" x14ac:dyDescent="0.2">
      <c r="A951"/>
      <c r="B951"/>
      <c r="C951"/>
      <c r="D951"/>
      <c r="E951"/>
      <c r="F951"/>
      <c r="G951"/>
      <c r="H951"/>
      <c r="L951" s="5"/>
      <c r="M951" s="5"/>
      <c r="N951" s="5"/>
      <c r="O951"/>
      <c r="P951"/>
      <c r="Q951"/>
      <c r="R951"/>
      <c r="S951"/>
      <c r="T951"/>
      <c r="U951"/>
      <c r="V951"/>
      <c r="W951"/>
    </row>
    <row r="952" spans="1:23" s="10" customFormat="1" x14ac:dyDescent="0.2">
      <c r="A952"/>
      <c r="B952"/>
      <c r="C952"/>
      <c r="D952"/>
      <c r="E952"/>
      <c r="F952"/>
      <c r="G952"/>
      <c r="H952"/>
      <c r="L952" s="5"/>
      <c r="M952" s="5"/>
      <c r="N952" s="5"/>
      <c r="O952"/>
      <c r="P952"/>
      <c r="Q952"/>
      <c r="R952"/>
      <c r="S952"/>
      <c r="T952"/>
      <c r="U952"/>
      <c r="V952"/>
      <c r="W952"/>
    </row>
    <row r="953" spans="1:23" s="10" customFormat="1" x14ac:dyDescent="0.2">
      <c r="A953"/>
      <c r="B953"/>
      <c r="C953"/>
      <c r="D953"/>
      <c r="E953"/>
      <c r="F953"/>
      <c r="G953"/>
      <c r="H953"/>
      <c r="L953" s="5"/>
      <c r="M953" s="5"/>
      <c r="N953" s="5"/>
      <c r="O953"/>
      <c r="P953"/>
      <c r="Q953"/>
      <c r="R953"/>
      <c r="S953"/>
      <c r="T953"/>
      <c r="U953"/>
      <c r="V953"/>
      <c r="W953"/>
    </row>
    <row r="954" spans="1:23" s="10" customFormat="1" x14ac:dyDescent="0.2">
      <c r="A954"/>
      <c r="B954"/>
      <c r="C954"/>
      <c r="D954"/>
      <c r="E954"/>
      <c r="F954"/>
      <c r="G954"/>
      <c r="H954"/>
      <c r="L954" s="5"/>
      <c r="M954" s="5"/>
      <c r="N954" s="5"/>
      <c r="O954"/>
      <c r="P954"/>
      <c r="Q954"/>
      <c r="R954"/>
      <c r="S954"/>
      <c r="T954"/>
      <c r="U954"/>
      <c r="V954"/>
      <c r="W954"/>
    </row>
    <row r="955" spans="1:23" s="10" customFormat="1" x14ac:dyDescent="0.2">
      <c r="A955"/>
      <c r="B955"/>
      <c r="C955"/>
      <c r="D955"/>
      <c r="E955"/>
      <c r="F955"/>
      <c r="G955"/>
      <c r="H955"/>
      <c r="L955" s="5"/>
      <c r="M955" s="5"/>
      <c r="N955" s="5"/>
      <c r="O955"/>
      <c r="P955"/>
      <c r="Q955"/>
      <c r="R955"/>
      <c r="S955"/>
      <c r="T955"/>
      <c r="U955"/>
      <c r="V955"/>
      <c r="W955"/>
    </row>
    <row r="956" spans="1:23" s="10" customFormat="1" x14ac:dyDescent="0.2">
      <c r="A956"/>
      <c r="B956"/>
      <c r="C956"/>
      <c r="D956"/>
      <c r="E956"/>
      <c r="F956"/>
      <c r="G956"/>
      <c r="H956"/>
      <c r="L956" s="5"/>
      <c r="M956" s="5"/>
      <c r="N956" s="5"/>
      <c r="O956"/>
      <c r="P956"/>
      <c r="Q956"/>
      <c r="R956"/>
      <c r="S956"/>
      <c r="T956"/>
      <c r="U956"/>
      <c r="V956"/>
      <c r="W956"/>
    </row>
    <row r="957" spans="1:23" s="10" customFormat="1" x14ac:dyDescent="0.2">
      <c r="A957"/>
      <c r="B957"/>
      <c r="C957"/>
      <c r="D957"/>
      <c r="E957"/>
      <c r="F957"/>
      <c r="G957"/>
      <c r="H957"/>
      <c r="L957" s="5"/>
      <c r="M957" s="5"/>
      <c r="N957" s="5"/>
      <c r="O957"/>
      <c r="P957"/>
      <c r="Q957"/>
      <c r="R957"/>
      <c r="S957"/>
      <c r="T957"/>
      <c r="U957"/>
      <c r="V957"/>
      <c r="W957"/>
    </row>
    <row r="958" spans="1:23" s="10" customFormat="1" x14ac:dyDescent="0.2">
      <c r="A958"/>
      <c r="B958"/>
      <c r="C958"/>
      <c r="D958"/>
      <c r="E958"/>
      <c r="F958"/>
      <c r="G958"/>
      <c r="H958"/>
      <c r="L958" s="5"/>
      <c r="M958" s="5"/>
      <c r="N958" s="5"/>
      <c r="O958"/>
      <c r="P958"/>
      <c r="Q958"/>
      <c r="R958"/>
      <c r="S958"/>
      <c r="T958"/>
      <c r="U958"/>
      <c r="V958"/>
      <c r="W958"/>
    </row>
    <row r="959" spans="1:23" s="10" customFormat="1" x14ac:dyDescent="0.2">
      <c r="A959"/>
      <c r="B959"/>
      <c r="C959"/>
      <c r="D959"/>
      <c r="E959"/>
      <c r="F959"/>
      <c r="G959"/>
      <c r="H959"/>
      <c r="L959" s="5"/>
      <c r="M959" s="5"/>
      <c r="N959" s="5"/>
      <c r="O959"/>
      <c r="P959"/>
      <c r="Q959"/>
      <c r="R959"/>
      <c r="S959"/>
      <c r="T959"/>
      <c r="U959"/>
      <c r="V959"/>
      <c r="W959"/>
    </row>
    <row r="960" spans="1:23" s="10" customFormat="1" x14ac:dyDescent="0.2">
      <c r="A960"/>
      <c r="B960"/>
      <c r="C960"/>
      <c r="D960"/>
      <c r="E960"/>
      <c r="F960"/>
      <c r="G960"/>
      <c r="H960"/>
      <c r="L960" s="5"/>
      <c r="M960" s="5"/>
      <c r="N960" s="5"/>
      <c r="O960"/>
      <c r="P960"/>
      <c r="Q960"/>
      <c r="R960"/>
      <c r="S960"/>
      <c r="T960"/>
      <c r="U960"/>
      <c r="V960"/>
      <c r="W960"/>
    </row>
    <row r="961" spans="1:23" s="10" customFormat="1" x14ac:dyDescent="0.2">
      <c r="A961"/>
      <c r="B961"/>
      <c r="C961"/>
      <c r="D961"/>
      <c r="E961"/>
      <c r="F961"/>
      <c r="G961"/>
      <c r="H961"/>
      <c r="L961" s="5"/>
      <c r="M961" s="5"/>
      <c r="N961" s="5"/>
      <c r="O961"/>
      <c r="P961"/>
      <c r="Q961"/>
      <c r="R961"/>
      <c r="S961"/>
      <c r="T961"/>
      <c r="U961"/>
      <c r="V961"/>
      <c r="W961"/>
    </row>
    <row r="962" spans="1:23" s="10" customFormat="1" x14ac:dyDescent="0.2">
      <c r="A962"/>
      <c r="B962"/>
      <c r="C962"/>
      <c r="D962"/>
      <c r="E962"/>
      <c r="F962"/>
      <c r="G962"/>
      <c r="H962"/>
      <c r="L962" s="5"/>
      <c r="M962" s="5"/>
      <c r="N962" s="5"/>
      <c r="O962"/>
      <c r="P962"/>
      <c r="Q962"/>
      <c r="R962"/>
      <c r="S962"/>
      <c r="T962"/>
      <c r="U962"/>
      <c r="V962"/>
      <c r="W962"/>
    </row>
    <row r="963" spans="1:23" s="10" customFormat="1" x14ac:dyDescent="0.2">
      <c r="A963"/>
      <c r="B963"/>
      <c r="C963"/>
      <c r="D963"/>
      <c r="E963"/>
      <c r="F963"/>
      <c r="G963"/>
      <c r="H963"/>
      <c r="L963" s="5"/>
      <c r="M963" s="5"/>
      <c r="N963" s="5"/>
      <c r="O963"/>
      <c r="P963"/>
      <c r="Q963"/>
      <c r="R963"/>
      <c r="S963"/>
      <c r="T963"/>
      <c r="U963"/>
      <c r="V963"/>
      <c r="W963"/>
    </row>
    <row r="964" spans="1:23" s="10" customFormat="1" x14ac:dyDescent="0.2">
      <c r="A964"/>
      <c r="B964"/>
      <c r="C964"/>
      <c r="D964"/>
      <c r="E964"/>
      <c r="F964"/>
      <c r="G964"/>
      <c r="H964"/>
      <c r="L964" s="5"/>
      <c r="M964" s="5"/>
      <c r="N964" s="5"/>
      <c r="O964"/>
      <c r="P964"/>
      <c r="Q964"/>
      <c r="R964"/>
      <c r="S964"/>
      <c r="T964"/>
      <c r="U964"/>
      <c r="V964"/>
      <c r="W964"/>
    </row>
    <row r="965" spans="1:23" s="10" customFormat="1" x14ac:dyDescent="0.2">
      <c r="A965"/>
      <c r="B965"/>
      <c r="C965"/>
      <c r="D965"/>
      <c r="E965"/>
      <c r="F965"/>
      <c r="G965"/>
      <c r="H965"/>
      <c r="L965" s="5"/>
      <c r="M965" s="5"/>
      <c r="N965" s="5"/>
      <c r="O965"/>
      <c r="P965"/>
      <c r="Q965"/>
      <c r="R965"/>
      <c r="S965"/>
      <c r="T965"/>
      <c r="U965"/>
      <c r="V965"/>
      <c r="W965"/>
    </row>
    <row r="966" spans="1:23" s="10" customFormat="1" x14ac:dyDescent="0.2">
      <c r="A966"/>
      <c r="B966"/>
      <c r="C966"/>
      <c r="D966"/>
      <c r="E966"/>
      <c r="F966"/>
      <c r="G966"/>
      <c r="H966"/>
      <c r="L966" s="5"/>
      <c r="M966" s="5"/>
      <c r="N966" s="5"/>
      <c r="O966"/>
      <c r="P966"/>
      <c r="Q966"/>
      <c r="R966"/>
      <c r="S966"/>
      <c r="T966"/>
      <c r="U966"/>
      <c r="V966"/>
      <c r="W966"/>
    </row>
    <row r="967" spans="1:23" s="10" customFormat="1" x14ac:dyDescent="0.2">
      <c r="A967"/>
      <c r="B967"/>
      <c r="C967"/>
      <c r="D967"/>
      <c r="E967"/>
      <c r="F967"/>
      <c r="G967"/>
      <c r="H967"/>
      <c r="L967" s="5"/>
      <c r="M967" s="5"/>
      <c r="N967" s="5"/>
      <c r="O967"/>
      <c r="P967"/>
      <c r="Q967"/>
      <c r="R967"/>
      <c r="S967"/>
      <c r="T967"/>
      <c r="U967"/>
      <c r="V967"/>
      <c r="W967"/>
    </row>
    <row r="968" spans="1:23" s="10" customFormat="1" x14ac:dyDescent="0.2">
      <c r="A968"/>
      <c r="B968"/>
      <c r="C968"/>
      <c r="D968"/>
      <c r="E968"/>
      <c r="F968"/>
      <c r="G968"/>
      <c r="H968"/>
      <c r="L968" s="5"/>
      <c r="M968" s="5"/>
      <c r="N968" s="5"/>
      <c r="O968"/>
      <c r="P968"/>
      <c r="Q968"/>
      <c r="R968"/>
      <c r="S968"/>
      <c r="T968"/>
      <c r="U968"/>
      <c r="V968"/>
      <c r="W968"/>
    </row>
    <row r="969" spans="1:23" s="10" customFormat="1" x14ac:dyDescent="0.2">
      <c r="A969"/>
      <c r="B969"/>
      <c r="C969"/>
      <c r="D969"/>
      <c r="E969"/>
      <c r="F969"/>
      <c r="G969"/>
      <c r="H969"/>
      <c r="L969" s="5"/>
      <c r="M969" s="5"/>
      <c r="N969" s="5"/>
      <c r="O969"/>
      <c r="P969"/>
      <c r="Q969"/>
      <c r="R969"/>
      <c r="S969"/>
      <c r="T969"/>
      <c r="U969"/>
      <c r="V969"/>
      <c r="W969"/>
    </row>
    <row r="970" spans="1:23" s="10" customFormat="1" x14ac:dyDescent="0.2">
      <c r="A970"/>
      <c r="B970"/>
      <c r="C970"/>
      <c r="D970"/>
      <c r="E970"/>
      <c r="F970"/>
      <c r="G970"/>
      <c r="H970"/>
      <c r="L970" s="5"/>
      <c r="M970" s="5"/>
      <c r="N970" s="5"/>
      <c r="O970"/>
      <c r="P970"/>
      <c r="Q970"/>
      <c r="R970"/>
      <c r="S970"/>
      <c r="T970"/>
      <c r="U970"/>
      <c r="V970"/>
      <c r="W970"/>
    </row>
    <row r="971" spans="1:23" s="10" customFormat="1" x14ac:dyDescent="0.2">
      <c r="A971"/>
      <c r="B971"/>
      <c r="C971"/>
      <c r="D971"/>
      <c r="E971"/>
      <c r="F971"/>
      <c r="G971"/>
      <c r="H971"/>
      <c r="L971" s="5"/>
      <c r="M971" s="5"/>
      <c r="N971" s="5"/>
      <c r="O971"/>
      <c r="P971"/>
      <c r="Q971"/>
      <c r="R971"/>
      <c r="S971"/>
      <c r="T971"/>
      <c r="U971"/>
      <c r="V971"/>
      <c r="W971"/>
    </row>
    <row r="972" spans="1:23" s="10" customFormat="1" x14ac:dyDescent="0.2">
      <c r="A972"/>
      <c r="B972"/>
      <c r="C972"/>
      <c r="D972"/>
      <c r="E972"/>
      <c r="F972"/>
      <c r="G972"/>
      <c r="H972"/>
      <c r="L972" s="5"/>
      <c r="M972" s="5"/>
      <c r="N972" s="5"/>
      <c r="O972"/>
      <c r="P972"/>
      <c r="Q972"/>
      <c r="R972"/>
      <c r="S972"/>
      <c r="T972"/>
      <c r="U972"/>
      <c r="V972"/>
      <c r="W972"/>
    </row>
    <row r="973" spans="1:23" s="10" customFormat="1" x14ac:dyDescent="0.2">
      <c r="A973"/>
      <c r="B973"/>
      <c r="C973"/>
      <c r="D973"/>
      <c r="E973"/>
      <c r="F973"/>
      <c r="G973"/>
      <c r="H973"/>
      <c r="L973" s="5"/>
      <c r="M973" s="5"/>
      <c r="N973" s="5"/>
      <c r="O973"/>
      <c r="P973"/>
      <c r="Q973"/>
      <c r="R973"/>
      <c r="S973"/>
      <c r="T973"/>
      <c r="U973"/>
      <c r="V973"/>
      <c r="W973"/>
    </row>
    <row r="974" spans="1:23" s="10" customFormat="1" x14ac:dyDescent="0.2">
      <c r="A974"/>
      <c r="B974"/>
      <c r="C974"/>
      <c r="D974"/>
      <c r="E974"/>
      <c r="F974"/>
      <c r="G974"/>
      <c r="H974"/>
      <c r="L974" s="5"/>
      <c r="M974" s="5"/>
      <c r="N974" s="5"/>
      <c r="O974"/>
      <c r="P974"/>
      <c r="Q974"/>
      <c r="R974"/>
      <c r="S974"/>
      <c r="T974"/>
      <c r="U974"/>
      <c r="V974"/>
      <c r="W974"/>
    </row>
    <row r="975" spans="1:23" s="10" customFormat="1" x14ac:dyDescent="0.2">
      <c r="A975"/>
      <c r="B975"/>
      <c r="C975"/>
      <c r="D975"/>
      <c r="E975"/>
      <c r="F975"/>
      <c r="G975"/>
      <c r="H975"/>
      <c r="L975" s="5"/>
      <c r="M975" s="5"/>
      <c r="N975" s="5"/>
      <c r="O975"/>
      <c r="P975"/>
      <c r="Q975"/>
      <c r="R975"/>
      <c r="S975"/>
      <c r="T975"/>
      <c r="U975"/>
      <c r="V975"/>
      <c r="W975"/>
    </row>
    <row r="976" spans="1:23" s="10" customFormat="1" x14ac:dyDescent="0.2">
      <c r="A976"/>
      <c r="B976"/>
      <c r="C976"/>
      <c r="D976"/>
      <c r="E976"/>
      <c r="F976"/>
      <c r="G976"/>
      <c r="H976"/>
      <c r="L976" s="5"/>
      <c r="M976" s="5"/>
      <c r="N976" s="5"/>
      <c r="O976"/>
      <c r="P976"/>
      <c r="Q976"/>
      <c r="R976"/>
      <c r="S976"/>
      <c r="T976"/>
      <c r="U976"/>
      <c r="V976"/>
      <c r="W976"/>
    </row>
    <row r="977" spans="1:23" s="10" customFormat="1" x14ac:dyDescent="0.2">
      <c r="A977"/>
      <c r="B977"/>
      <c r="C977"/>
      <c r="D977"/>
      <c r="E977"/>
      <c r="F977"/>
      <c r="G977"/>
      <c r="H977"/>
      <c r="L977" s="5"/>
      <c r="M977" s="5"/>
      <c r="N977" s="5"/>
      <c r="O977"/>
      <c r="P977"/>
      <c r="Q977"/>
      <c r="R977"/>
      <c r="S977"/>
      <c r="T977"/>
      <c r="U977"/>
      <c r="V977"/>
      <c r="W977"/>
    </row>
    <row r="978" spans="1:23" s="10" customFormat="1" x14ac:dyDescent="0.2">
      <c r="A978"/>
      <c r="B978"/>
      <c r="C978"/>
      <c r="D978"/>
      <c r="E978"/>
      <c r="F978"/>
      <c r="G978"/>
      <c r="H978"/>
      <c r="L978" s="5"/>
      <c r="M978" s="5"/>
      <c r="N978" s="5"/>
      <c r="O978"/>
      <c r="P978"/>
      <c r="Q978"/>
      <c r="R978"/>
      <c r="S978"/>
      <c r="T978"/>
      <c r="U978"/>
      <c r="V978"/>
      <c r="W978"/>
    </row>
    <row r="979" spans="1:23" s="10" customFormat="1" x14ac:dyDescent="0.2">
      <c r="A979"/>
      <c r="B979"/>
      <c r="C979"/>
      <c r="D979"/>
      <c r="E979"/>
      <c r="F979"/>
      <c r="G979"/>
      <c r="H979"/>
      <c r="L979" s="5"/>
      <c r="M979" s="5"/>
      <c r="N979" s="5"/>
      <c r="O979"/>
      <c r="P979"/>
      <c r="Q979"/>
      <c r="R979"/>
      <c r="S979"/>
      <c r="T979"/>
      <c r="U979"/>
      <c r="V979"/>
      <c r="W979"/>
    </row>
    <row r="980" spans="1:23" s="10" customFormat="1" x14ac:dyDescent="0.2">
      <c r="A980"/>
      <c r="B980"/>
      <c r="C980"/>
      <c r="D980"/>
      <c r="E980"/>
      <c r="F980"/>
      <c r="G980"/>
      <c r="H980"/>
      <c r="L980" s="5"/>
      <c r="M980" s="5"/>
      <c r="N980" s="5"/>
      <c r="O980"/>
      <c r="P980"/>
      <c r="Q980"/>
      <c r="R980"/>
      <c r="S980"/>
      <c r="T980"/>
      <c r="U980"/>
      <c r="V980"/>
      <c r="W980"/>
    </row>
    <row r="981" spans="1:23" s="10" customFormat="1" x14ac:dyDescent="0.2">
      <c r="A981"/>
      <c r="B981"/>
      <c r="C981"/>
      <c r="D981"/>
      <c r="E981"/>
      <c r="F981"/>
      <c r="G981"/>
      <c r="H981"/>
      <c r="L981" s="5"/>
      <c r="M981" s="5"/>
      <c r="N981" s="5"/>
      <c r="O981"/>
      <c r="P981"/>
      <c r="Q981"/>
      <c r="R981"/>
      <c r="S981"/>
      <c r="T981"/>
      <c r="U981"/>
      <c r="V981"/>
      <c r="W981"/>
    </row>
    <row r="982" spans="1:23" s="10" customFormat="1" x14ac:dyDescent="0.2">
      <c r="A982"/>
      <c r="B982"/>
      <c r="C982"/>
      <c r="D982"/>
      <c r="E982"/>
      <c r="F982"/>
      <c r="G982"/>
      <c r="H982"/>
      <c r="L982" s="5"/>
      <c r="M982" s="5"/>
      <c r="N982" s="5"/>
      <c r="O982"/>
      <c r="P982"/>
      <c r="Q982"/>
      <c r="R982"/>
      <c r="S982"/>
      <c r="T982"/>
      <c r="U982"/>
      <c r="V982"/>
      <c r="W982"/>
    </row>
    <row r="983" spans="1:23" s="10" customFormat="1" x14ac:dyDescent="0.2">
      <c r="A983"/>
      <c r="B983"/>
      <c r="C983"/>
      <c r="D983"/>
      <c r="E983"/>
      <c r="F983"/>
      <c r="G983"/>
      <c r="H983"/>
      <c r="L983" s="5"/>
      <c r="M983" s="5"/>
      <c r="N983" s="5"/>
      <c r="O983"/>
      <c r="P983"/>
      <c r="Q983"/>
      <c r="R983"/>
      <c r="S983"/>
      <c r="T983"/>
      <c r="U983"/>
      <c r="V983"/>
      <c r="W983"/>
    </row>
    <row r="984" spans="1:23" s="10" customFormat="1" x14ac:dyDescent="0.2">
      <c r="A984"/>
      <c r="B984"/>
      <c r="C984"/>
      <c r="D984"/>
      <c r="E984"/>
      <c r="F984"/>
      <c r="G984"/>
      <c r="H984"/>
      <c r="L984" s="5"/>
      <c r="M984" s="5"/>
      <c r="N984" s="5"/>
      <c r="O984"/>
      <c r="P984"/>
      <c r="Q984"/>
      <c r="R984"/>
      <c r="S984"/>
      <c r="T984"/>
      <c r="U984"/>
      <c r="V984"/>
      <c r="W984"/>
    </row>
    <row r="985" spans="1:23" s="10" customFormat="1" x14ac:dyDescent="0.2">
      <c r="A985"/>
      <c r="B985"/>
      <c r="C985"/>
      <c r="D985"/>
      <c r="E985"/>
      <c r="F985"/>
      <c r="G985"/>
      <c r="H985"/>
      <c r="L985" s="5"/>
      <c r="M985" s="5"/>
      <c r="N985" s="5"/>
      <c r="O985"/>
      <c r="P985"/>
      <c r="Q985"/>
      <c r="R985"/>
      <c r="S985"/>
      <c r="T985"/>
      <c r="U985"/>
      <c r="V985"/>
      <c r="W985"/>
    </row>
    <row r="986" spans="1:23" s="10" customFormat="1" x14ac:dyDescent="0.2">
      <c r="A986"/>
      <c r="B986"/>
      <c r="C986"/>
      <c r="D986"/>
      <c r="E986"/>
      <c r="F986"/>
      <c r="G986"/>
      <c r="H986"/>
      <c r="L986" s="5"/>
      <c r="M986" s="5"/>
      <c r="N986" s="5"/>
      <c r="O986"/>
      <c r="P986"/>
      <c r="Q986"/>
      <c r="R986"/>
      <c r="S986"/>
      <c r="T986"/>
      <c r="U986"/>
      <c r="V986"/>
      <c r="W986"/>
    </row>
    <row r="987" spans="1:23" s="10" customFormat="1" x14ac:dyDescent="0.2">
      <c r="A987"/>
      <c r="B987"/>
      <c r="C987"/>
      <c r="D987"/>
      <c r="E987"/>
      <c r="F987"/>
      <c r="G987"/>
      <c r="H987"/>
      <c r="L987" s="5"/>
      <c r="M987" s="5"/>
      <c r="N987" s="5"/>
      <c r="O987"/>
      <c r="P987"/>
      <c r="Q987"/>
      <c r="R987"/>
      <c r="S987"/>
      <c r="T987"/>
      <c r="U987"/>
      <c r="V987"/>
      <c r="W987"/>
    </row>
    <row r="988" spans="1:23" s="10" customFormat="1" x14ac:dyDescent="0.2">
      <c r="A988"/>
      <c r="B988"/>
      <c r="C988"/>
      <c r="D988"/>
      <c r="E988"/>
      <c r="F988"/>
      <c r="G988"/>
      <c r="H988"/>
      <c r="L988" s="5"/>
      <c r="M988" s="5"/>
      <c r="N988" s="5"/>
      <c r="O988"/>
      <c r="P988"/>
      <c r="Q988"/>
      <c r="R988"/>
      <c r="S988"/>
      <c r="T988"/>
      <c r="U988"/>
      <c r="V988"/>
      <c r="W988"/>
    </row>
    <row r="989" spans="1:23" s="10" customFormat="1" x14ac:dyDescent="0.2">
      <c r="A989"/>
      <c r="B989"/>
      <c r="C989"/>
      <c r="D989"/>
      <c r="E989"/>
      <c r="F989"/>
      <c r="G989"/>
      <c r="H989"/>
      <c r="L989" s="5"/>
      <c r="M989" s="5"/>
      <c r="N989" s="5"/>
      <c r="O989"/>
      <c r="P989"/>
      <c r="Q989"/>
      <c r="R989"/>
      <c r="S989"/>
      <c r="T989"/>
      <c r="U989"/>
      <c r="V989"/>
      <c r="W989"/>
    </row>
    <row r="990" spans="1:23" s="10" customFormat="1" x14ac:dyDescent="0.2">
      <c r="A990"/>
      <c r="B990"/>
      <c r="C990"/>
      <c r="D990"/>
      <c r="E990"/>
      <c r="F990"/>
      <c r="G990"/>
      <c r="H990"/>
      <c r="L990" s="5"/>
      <c r="M990" s="5"/>
      <c r="N990" s="5"/>
      <c r="O990"/>
      <c r="P990"/>
      <c r="Q990"/>
      <c r="R990"/>
      <c r="S990"/>
      <c r="T990"/>
      <c r="U990"/>
      <c r="V990"/>
      <c r="W990"/>
    </row>
    <row r="991" spans="1:23" s="10" customFormat="1" x14ac:dyDescent="0.2">
      <c r="A991"/>
      <c r="B991"/>
      <c r="C991"/>
      <c r="D991"/>
      <c r="E991"/>
      <c r="F991"/>
      <c r="G991"/>
      <c r="H991"/>
      <c r="L991" s="5"/>
      <c r="M991" s="5"/>
      <c r="N991" s="5"/>
      <c r="O991"/>
      <c r="P991"/>
      <c r="Q991"/>
      <c r="R991"/>
      <c r="S991"/>
      <c r="T991"/>
      <c r="U991"/>
      <c r="V991"/>
      <c r="W991"/>
    </row>
    <row r="992" spans="1:23" s="10" customFormat="1" x14ac:dyDescent="0.2">
      <c r="A992"/>
      <c r="B992"/>
      <c r="C992"/>
      <c r="D992"/>
      <c r="E992"/>
      <c r="F992"/>
      <c r="G992"/>
      <c r="H992"/>
      <c r="L992" s="5"/>
      <c r="M992" s="5"/>
      <c r="N992" s="5"/>
      <c r="O992"/>
      <c r="P992"/>
      <c r="Q992"/>
      <c r="R992"/>
      <c r="S992"/>
      <c r="T992"/>
      <c r="U992"/>
      <c r="V992"/>
      <c r="W992"/>
    </row>
    <row r="993" spans="1:23" s="10" customFormat="1" x14ac:dyDescent="0.2">
      <c r="A993"/>
      <c r="B993"/>
      <c r="C993"/>
      <c r="D993"/>
      <c r="E993"/>
      <c r="F993"/>
      <c r="G993"/>
      <c r="H993"/>
      <c r="L993" s="5"/>
      <c r="M993" s="5"/>
      <c r="N993" s="5"/>
      <c r="O993"/>
      <c r="P993"/>
      <c r="Q993"/>
      <c r="R993"/>
      <c r="S993"/>
      <c r="T993"/>
      <c r="U993"/>
      <c r="V993"/>
      <c r="W993"/>
    </row>
    <row r="994" spans="1:23" s="10" customFormat="1" x14ac:dyDescent="0.2">
      <c r="A994"/>
      <c r="B994"/>
      <c r="C994"/>
      <c r="D994"/>
      <c r="E994"/>
      <c r="F994"/>
      <c r="G994"/>
      <c r="H994"/>
      <c r="L994" s="5"/>
      <c r="M994" s="5"/>
      <c r="N994" s="5"/>
      <c r="O994"/>
      <c r="P994"/>
      <c r="Q994"/>
      <c r="R994"/>
      <c r="S994"/>
      <c r="T994"/>
      <c r="U994"/>
      <c r="V994"/>
      <c r="W994"/>
    </row>
    <row r="995" spans="1:23" s="10" customFormat="1" x14ac:dyDescent="0.2">
      <c r="A995"/>
      <c r="B995"/>
      <c r="C995"/>
      <c r="D995"/>
      <c r="E995"/>
      <c r="F995"/>
      <c r="G995"/>
      <c r="H995"/>
      <c r="L995" s="5"/>
      <c r="M995" s="5"/>
      <c r="N995" s="5"/>
      <c r="O995"/>
      <c r="P995"/>
      <c r="Q995"/>
      <c r="R995"/>
      <c r="S995"/>
      <c r="T995"/>
      <c r="U995"/>
      <c r="V995"/>
      <c r="W995"/>
    </row>
    <row r="996" spans="1:23" s="10" customFormat="1" x14ac:dyDescent="0.2">
      <c r="A996"/>
      <c r="B996"/>
      <c r="C996"/>
      <c r="D996"/>
      <c r="E996"/>
      <c r="F996"/>
      <c r="G996"/>
      <c r="H996"/>
      <c r="L996" s="5"/>
      <c r="M996" s="5"/>
      <c r="N996" s="5"/>
      <c r="O996"/>
      <c r="P996"/>
      <c r="Q996"/>
      <c r="R996"/>
      <c r="S996"/>
      <c r="T996"/>
      <c r="U996"/>
      <c r="V996"/>
      <c r="W996"/>
    </row>
    <row r="997" spans="1:23" s="10" customFormat="1" x14ac:dyDescent="0.2">
      <c r="A997"/>
      <c r="B997"/>
      <c r="C997"/>
      <c r="D997"/>
      <c r="E997"/>
      <c r="F997"/>
      <c r="G997"/>
      <c r="H997"/>
      <c r="L997" s="5"/>
      <c r="M997" s="5"/>
      <c r="N997" s="5"/>
      <c r="O997"/>
      <c r="P997"/>
      <c r="Q997"/>
      <c r="R997"/>
      <c r="S997"/>
      <c r="T997"/>
      <c r="U997"/>
      <c r="V997"/>
      <c r="W997"/>
    </row>
    <row r="998" spans="1:23" s="10" customFormat="1" x14ac:dyDescent="0.2">
      <c r="A998"/>
      <c r="B998"/>
      <c r="C998"/>
      <c r="D998"/>
      <c r="E998"/>
      <c r="F998"/>
      <c r="G998"/>
      <c r="H998"/>
      <c r="L998" s="5"/>
      <c r="M998" s="5"/>
      <c r="N998" s="5"/>
      <c r="O998"/>
      <c r="P998"/>
      <c r="Q998"/>
      <c r="R998"/>
      <c r="S998"/>
      <c r="T998"/>
      <c r="U998"/>
      <c r="V998"/>
      <c r="W998"/>
    </row>
    <row r="999" spans="1:23" s="10" customFormat="1" x14ac:dyDescent="0.2">
      <c r="A999"/>
      <c r="B999"/>
      <c r="C999"/>
      <c r="D999"/>
      <c r="E999"/>
      <c r="F999"/>
      <c r="G999"/>
      <c r="H999"/>
      <c r="L999" s="5"/>
      <c r="M999" s="5"/>
      <c r="N999" s="5"/>
      <c r="O999"/>
      <c r="P999"/>
      <c r="Q999"/>
      <c r="R999"/>
      <c r="S999"/>
      <c r="T999"/>
      <c r="U999"/>
      <c r="V999"/>
      <c r="W999"/>
    </row>
    <row r="1000" spans="1:23" s="10" customFormat="1" x14ac:dyDescent="0.2">
      <c r="A1000"/>
      <c r="B1000"/>
      <c r="C1000"/>
      <c r="D1000"/>
      <c r="E1000"/>
      <c r="F1000"/>
      <c r="G1000"/>
      <c r="H1000"/>
      <c r="L1000" s="5"/>
      <c r="M1000" s="5"/>
      <c r="N1000" s="5"/>
      <c r="O1000"/>
      <c r="P1000"/>
      <c r="Q1000"/>
      <c r="R1000"/>
      <c r="S1000"/>
      <c r="T1000"/>
      <c r="U1000"/>
      <c r="V1000"/>
      <c r="W1000"/>
    </row>
    <row r="1001" spans="1:23" s="10" customFormat="1" x14ac:dyDescent="0.2">
      <c r="A1001"/>
      <c r="B1001"/>
      <c r="C1001"/>
      <c r="D1001"/>
      <c r="E1001"/>
      <c r="F1001"/>
      <c r="G1001"/>
      <c r="H1001"/>
      <c r="L1001" s="5"/>
      <c r="M1001" s="5"/>
      <c r="N1001" s="5"/>
      <c r="O1001"/>
      <c r="P1001"/>
      <c r="Q1001"/>
      <c r="R1001"/>
      <c r="S1001"/>
      <c r="T1001"/>
      <c r="U1001"/>
      <c r="V1001"/>
      <c r="W1001"/>
    </row>
    <row r="1002" spans="1:23" s="10" customFormat="1" x14ac:dyDescent="0.2">
      <c r="A1002"/>
      <c r="B1002"/>
      <c r="C1002"/>
      <c r="D1002"/>
      <c r="E1002"/>
      <c r="F1002"/>
      <c r="G1002"/>
      <c r="H1002"/>
      <c r="L1002" s="5"/>
      <c r="M1002" s="5"/>
      <c r="N1002" s="5"/>
      <c r="O1002"/>
      <c r="P1002"/>
      <c r="Q1002"/>
      <c r="R1002"/>
      <c r="S1002"/>
      <c r="T1002"/>
      <c r="U1002"/>
      <c r="V1002"/>
      <c r="W1002"/>
    </row>
    <row r="1003" spans="1:23" s="10" customFormat="1" x14ac:dyDescent="0.2">
      <c r="A1003"/>
      <c r="B1003"/>
      <c r="C1003"/>
      <c r="D1003"/>
      <c r="E1003"/>
      <c r="F1003"/>
      <c r="G1003"/>
      <c r="H1003"/>
      <c r="L1003" s="5"/>
      <c r="M1003" s="5"/>
      <c r="N1003" s="5"/>
      <c r="O1003"/>
      <c r="P1003"/>
      <c r="Q1003"/>
      <c r="R1003"/>
      <c r="S1003"/>
      <c r="T1003"/>
      <c r="U1003"/>
      <c r="V1003"/>
      <c r="W1003"/>
    </row>
    <row r="1004" spans="1:23" s="10" customFormat="1" x14ac:dyDescent="0.2">
      <c r="A1004"/>
      <c r="B1004"/>
      <c r="C1004"/>
      <c r="D1004"/>
      <c r="E1004"/>
      <c r="F1004"/>
      <c r="G1004"/>
      <c r="H1004"/>
      <c r="L1004" s="5"/>
      <c r="M1004" s="5"/>
      <c r="N1004" s="5"/>
      <c r="O1004"/>
      <c r="P1004"/>
      <c r="Q1004"/>
      <c r="R1004"/>
      <c r="S1004"/>
      <c r="T1004"/>
      <c r="U1004"/>
      <c r="V1004"/>
      <c r="W1004"/>
    </row>
    <row r="1005" spans="1:23" s="10" customFormat="1" x14ac:dyDescent="0.2">
      <c r="A1005"/>
      <c r="B1005"/>
      <c r="C1005"/>
      <c r="D1005"/>
      <c r="E1005"/>
      <c r="F1005"/>
      <c r="G1005"/>
      <c r="H1005"/>
      <c r="L1005" s="5"/>
      <c r="M1005" s="5"/>
      <c r="N1005" s="5"/>
      <c r="O1005"/>
      <c r="P1005"/>
      <c r="Q1005"/>
      <c r="R1005"/>
      <c r="S1005"/>
      <c r="T1005"/>
      <c r="U1005"/>
      <c r="V1005"/>
      <c r="W1005"/>
    </row>
    <row r="1006" spans="1:23" s="10" customFormat="1" x14ac:dyDescent="0.2">
      <c r="A1006"/>
      <c r="B1006"/>
      <c r="C1006"/>
      <c r="D1006"/>
      <c r="E1006"/>
      <c r="F1006"/>
      <c r="G1006"/>
      <c r="H1006"/>
      <c r="L1006" s="5"/>
      <c r="M1006" s="5"/>
      <c r="N1006" s="5"/>
      <c r="O1006"/>
      <c r="P1006"/>
      <c r="Q1006"/>
      <c r="R1006"/>
      <c r="S1006"/>
      <c r="T1006"/>
      <c r="U1006"/>
      <c r="V1006"/>
      <c r="W1006"/>
    </row>
    <row r="1007" spans="1:23" s="10" customFormat="1" x14ac:dyDescent="0.2">
      <c r="A1007"/>
      <c r="B1007"/>
      <c r="C1007"/>
      <c r="D1007"/>
      <c r="E1007"/>
      <c r="F1007"/>
      <c r="G1007"/>
      <c r="H1007"/>
      <c r="L1007" s="5"/>
      <c r="M1007" s="5"/>
      <c r="N1007" s="5"/>
      <c r="O1007"/>
      <c r="P1007"/>
      <c r="Q1007"/>
      <c r="R1007"/>
      <c r="S1007"/>
      <c r="T1007"/>
      <c r="U1007"/>
      <c r="V1007"/>
      <c r="W1007"/>
    </row>
    <row r="1008" spans="1:23" s="10" customFormat="1" x14ac:dyDescent="0.2">
      <c r="A1008"/>
      <c r="B1008"/>
      <c r="C1008"/>
      <c r="D1008"/>
      <c r="E1008"/>
      <c r="F1008"/>
      <c r="G1008"/>
      <c r="H1008"/>
      <c r="L1008" s="5"/>
      <c r="M1008" s="5"/>
      <c r="N1008" s="5"/>
      <c r="O1008"/>
      <c r="P1008"/>
      <c r="Q1008"/>
      <c r="R1008"/>
      <c r="S1008"/>
      <c r="T1008"/>
      <c r="U1008"/>
      <c r="V1008"/>
      <c r="W1008"/>
    </row>
    <row r="1009" spans="1:23" s="10" customFormat="1" x14ac:dyDescent="0.2">
      <c r="A1009"/>
      <c r="B1009"/>
      <c r="C1009"/>
      <c r="D1009"/>
      <c r="E1009"/>
      <c r="F1009"/>
      <c r="G1009"/>
      <c r="H1009"/>
      <c r="L1009" s="5"/>
      <c r="M1009" s="5"/>
      <c r="N1009" s="5"/>
      <c r="O1009"/>
      <c r="P1009"/>
      <c r="Q1009"/>
      <c r="R1009"/>
      <c r="S1009"/>
      <c r="T1009"/>
      <c r="U1009"/>
      <c r="V1009"/>
      <c r="W1009"/>
    </row>
    <row r="1010" spans="1:23" s="10" customFormat="1" x14ac:dyDescent="0.2">
      <c r="A1010"/>
      <c r="B1010"/>
      <c r="C1010"/>
      <c r="D1010"/>
      <c r="E1010"/>
      <c r="F1010"/>
      <c r="G1010"/>
      <c r="H1010"/>
      <c r="L1010" s="5"/>
      <c r="M1010" s="5"/>
      <c r="N1010" s="5"/>
      <c r="O1010"/>
      <c r="P1010"/>
      <c r="Q1010"/>
      <c r="R1010"/>
      <c r="S1010"/>
      <c r="T1010"/>
      <c r="U1010"/>
      <c r="V1010"/>
      <c r="W1010"/>
    </row>
    <row r="1011" spans="1:23" s="10" customFormat="1" x14ac:dyDescent="0.2">
      <c r="A1011"/>
      <c r="B1011"/>
      <c r="C1011"/>
      <c r="D1011"/>
      <c r="E1011"/>
      <c r="F1011"/>
      <c r="G1011"/>
      <c r="H1011"/>
      <c r="L1011" s="5"/>
      <c r="M1011" s="5"/>
      <c r="N1011" s="5"/>
      <c r="O1011"/>
      <c r="P1011"/>
      <c r="Q1011"/>
      <c r="R1011"/>
      <c r="S1011"/>
      <c r="T1011"/>
      <c r="U1011"/>
      <c r="V1011"/>
      <c r="W1011"/>
    </row>
    <row r="1012" spans="1:23" s="10" customFormat="1" x14ac:dyDescent="0.2">
      <c r="A1012"/>
      <c r="B1012"/>
      <c r="C1012"/>
      <c r="D1012"/>
      <c r="E1012"/>
      <c r="F1012"/>
      <c r="G1012"/>
      <c r="H1012"/>
      <c r="L1012" s="5"/>
      <c r="M1012" s="5"/>
      <c r="N1012" s="5"/>
      <c r="O1012"/>
      <c r="P1012"/>
      <c r="Q1012"/>
      <c r="R1012"/>
      <c r="S1012"/>
      <c r="T1012"/>
      <c r="U1012"/>
      <c r="V1012"/>
      <c r="W1012"/>
    </row>
    <row r="1013" spans="1:23" s="10" customFormat="1" x14ac:dyDescent="0.2">
      <c r="A1013"/>
      <c r="B1013"/>
      <c r="C1013"/>
      <c r="D1013"/>
      <c r="E1013"/>
      <c r="F1013"/>
      <c r="G1013"/>
      <c r="H1013"/>
      <c r="L1013" s="5"/>
      <c r="M1013" s="5"/>
      <c r="N1013" s="5"/>
      <c r="O1013"/>
      <c r="P1013"/>
      <c r="Q1013"/>
      <c r="R1013"/>
      <c r="S1013"/>
      <c r="T1013"/>
      <c r="U1013"/>
      <c r="V1013"/>
      <c r="W1013"/>
    </row>
    <row r="1014" spans="1:23" s="10" customFormat="1" x14ac:dyDescent="0.2">
      <c r="A1014"/>
      <c r="B1014"/>
      <c r="C1014"/>
      <c r="D1014"/>
      <c r="E1014"/>
      <c r="F1014"/>
      <c r="G1014"/>
      <c r="H1014"/>
      <c r="L1014" s="5"/>
      <c r="M1014" s="5"/>
      <c r="N1014" s="5"/>
      <c r="O1014"/>
      <c r="P1014"/>
      <c r="Q1014"/>
      <c r="R1014"/>
      <c r="S1014"/>
      <c r="T1014"/>
      <c r="U1014"/>
      <c r="V1014"/>
      <c r="W1014"/>
    </row>
    <row r="1015" spans="1:23" s="10" customFormat="1" x14ac:dyDescent="0.2">
      <c r="A1015"/>
      <c r="B1015"/>
      <c r="C1015"/>
      <c r="D1015"/>
      <c r="E1015"/>
      <c r="F1015"/>
      <c r="G1015"/>
      <c r="H1015"/>
      <c r="L1015" s="5"/>
      <c r="M1015" s="5"/>
      <c r="N1015" s="5"/>
      <c r="O1015"/>
      <c r="P1015"/>
      <c r="Q1015"/>
      <c r="R1015"/>
      <c r="S1015"/>
      <c r="T1015"/>
      <c r="U1015"/>
      <c r="V1015"/>
      <c r="W1015"/>
    </row>
    <row r="1016" spans="1:23" s="10" customFormat="1" x14ac:dyDescent="0.2">
      <c r="A1016"/>
      <c r="B1016"/>
      <c r="C1016"/>
      <c r="D1016"/>
      <c r="E1016"/>
      <c r="F1016"/>
      <c r="G1016"/>
      <c r="H1016"/>
      <c r="L1016" s="5"/>
      <c r="M1016" s="5"/>
      <c r="N1016" s="5"/>
      <c r="O1016"/>
      <c r="P1016"/>
      <c r="Q1016"/>
      <c r="R1016"/>
      <c r="S1016"/>
      <c r="T1016"/>
      <c r="U1016"/>
      <c r="V1016"/>
      <c r="W1016"/>
    </row>
    <row r="1017" spans="1:23" s="10" customFormat="1" x14ac:dyDescent="0.2">
      <c r="A1017"/>
      <c r="B1017"/>
      <c r="C1017"/>
      <c r="D1017"/>
      <c r="E1017"/>
      <c r="F1017"/>
      <c r="G1017"/>
      <c r="H1017"/>
      <c r="L1017" s="5"/>
      <c r="M1017" s="5"/>
      <c r="N1017" s="5"/>
      <c r="O1017"/>
      <c r="P1017"/>
      <c r="Q1017"/>
      <c r="R1017"/>
      <c r="S1017"/>
      <c r="T1017"/>
      <c r="U1017"/>
      <c r="V1017"/>
      <c r="W1017"/>
    </row>
    <row r="1018" spans="1:23" s="10" customFormat="1" x14ac:dyDescent="0.2">
      <c r="A1018"/>
      <c r="B1018"/>
      <c r="C1018"/>
      <c r="D1018"/>
      <c r="E1018"/>
      <c r="F1018"/>
      <c r="G1018"/>
      <c r="H1018"/>
      <c r="L1018" s="5"/>
      <c r="M1018" s="5"/>
      <c r="N1018" s="5"/>
      <c r="O1018"/>
      <c r="P1018"/>
      <c r="Q1018"/>
      <c r="R1018"/>
      <c r="S1018"/>
      <c r="T1018"/>
      <c r="U1018"/>
      <c r="V1018"/>
      <c r="W1018"/>
    </row>
    <row r="1019" spans="1:23" s="10" customFormat="1" x14ac:dyDescent="0.2">
      <c r="A1019"/>
      <c r="B1019"/>
      <c r="C1019"/>
      <c r="D1019"/>
      <c r="E1019"/>
      <c r="F1019"/>
      <c r="G1019"/>
      <c r="H1019"/>
      <c r="L1019" s="5"/>
      <c r="M1019" s="5"/>
      <c r="N1019" s="5"/>
      <c r="O1019"/>
      <c r="P1019"/>
      <c r="Q1019"/>
      <c r="R1019"/>
      <c r="S1019"/>
      <c r="T1019"/>
      <c r="U1019"/>
      <c r="V1019"/>
      <c r="W1019"/>
    </row>
    <row r="1020" spans="1:23" s="10" customFormat="1" x14ac:dyDescent="0.2">
      <c r="A1020"/>
      <c r="B1020"/>
      <c r="C1020"/>
      <c r="D1020"/>
      <c r="E1020"/>
      <c r="F1020"/>
      <c r="G1020"/>
      <c r="H1020"/>
      <c r="L1020" s="5"/>
      <c r="M1020" s="5"/>
      <c r="N1020" s="5"/>
      <c r="O1020"/>
      <c r="P1020"/>
      <c r="Q1020"/>
      <c r="R1020"/>
      <c r="S1020"/>
      <c r="T1020"/>
      <c r="U1020"/>
      <c r="V1020"/>
      <c r="W1020"/>
    </row>
    <row r="1021" spans="1:23" s="10" customFormat="1" x14ac:dyDescent="0.2">
      <c r="A1021"/>
      <c r="B1021"/>
      <c r="C1021"/>
      <c r="D1021"/>
      <c r="E1021"/>
      <c r="F1021"/>
      <c r="G1021"/>
      <c r="H1021"/>
      <c r="L1021" s="5"/>
      <c r="M1021" s="5"/>
      <c r="N1021" s="5"/>
      <c r="O1021"/>
      <c r="P1021"/>
      <c r="Q1021"/>
      <c r="R1021"/>
      <c r="S1021"/>
      <c r="T1021"/>
      <c r="U1021"/>
      <c r="V1021"/>
      <c r="W1021"/>
    </row>
    <row r="1022" spans="1:23" s="10" customFormat="1" x14ac:dyDescent="0.2">
      <c r="A1022"/>
      <c r="B1022"/>
      <c r="C1022"/>
      <c r="D1022"/>
      <c r="E1022"/>
      <c r="F1022"/>
      <c r="G1022"/>
      <c r="H1022"/>
      <c r="L1022" s="5"/>
      <c r="M1022" s="5"/>
      <c r="N1022" s="5"/>
      <c r="O1022"/>
      <c r="P1022"/>
      <c r="Q1022"/>
      <c r="R1022"/>
      <c r="S1022"/>
      <c r="T1022"/>
      <c r="U1022"/>
      <c r="V1022"/>
      <c r="W1022"/>
    </row>
    <row r="1023" spans="1:23" s="10" customFormat="1" x14ac:dyDescent="0.2">
      <c r="A1023"/>
      <c r="B1023"/>
      <c r="C1023"/>
      <c r="D1023"/>
      <c r="E1023"/>
      <c r="F1023"/>
      <c r="G1023"/>
      <c r="H1023"/>
      <c r="L1023" s="5"/>
      <c r="M1023" s="5"/>
      <c r="N1023" s="5"/>
      <c r="O1023"/>
      <c r="P1023"/>
      <c r="Q1023"/>
      <c r="R1023"/>
      <c r="S1023"/>
      <c r="T1023"/>
      <c r="U1023"/>
      <c r="V1023"/>
      <c r="W1023"/>
    </row>
    <row r="1024" spans="1:23" s="10" customFormat="1" x14ac:dyDescent="0.2">
      <c r="A1024"/>
      <c r="B1024"/>
      <c r="C1024"/>
      <c r="D1024"/>
      <c r="E1024"/>
      <c r="F1024"/>
      <c r="G1024"/>
      <c r="H1024"/>
      <c r="L1024" s="5"/>
      <c r="M1024" s="5"/>
      <c r="N1024" s="5"/>
      <c r="O1024"/>
      <c r="P1024"/>
      <c r="Q1024"/>
      <c r="R1024"/>
      <c r="S1024"/>
      <c r="T1024"/>
      <c r="U1024"/>
      <c r="V1024"/>
      <c r="W1024"/>
    </row>
    <row r="1025" spans="1:23" s="10" customFormat="1" x14ac:dyDescent="0.2">
      <c r="A1025"/>
      <c r="B1025"/>
      <c r="C1025"/>
      <c r="D1025"/>
      <c r="E1025"/>
      <c r="F1025"/>
      <c r="G1025"/>
      <c r="H1025"/>
      <c r="L1025" s="5"/>
      <c r="M1025" s="5"/>
      <c r="N1025" s="5"/>
      <c r="O1025"/>
      <c r="P1025"/>
      <c r="Q1025"/>
      <c r="R1025"/>
      <c r="S1025"/>
      <c r="T1025"/>
      <c r="U1025"/>
      <c r="V1025"/>
      <c r="W1025"/>
    </row>
    <row r="1026" spans="1:23" s="10" customFormat="1" x14ac:dyDescent="0.2">
      <c r="A1026"/>
      <c r="B1026"/>
      <c r="C1026"/>
      <c r="D1026"/>
      <c r="E1026"/>
      <c r="F1026"/>
      <c r="G1026"/>
      <c r="H1026"/>
      <c r="L1026" s="5"/>
      <c r="M1026" s="5"/>
      <c r="N1026" s="5"/>
      <c r="O1026"/>
      <c r="P1026"/>
      <c r="Q1026"/>
      <c r="R1026"/>
      <c r="S1026"/>
      <c r="T1026"/>
      <c r="U1026"/>
      <c r="V1026"/>
      <c r="W1026"/>
    </row>
    <row r="1027" spans="1:23" s="10" customFormat="1" x14ac:dyDescent="0.2">
      <c r="A1027"/>
      <c r="B1027"/>
      <c r="C1027"/>
      <c r="D1027"/>
      <c r="E1027"/>
      <c r="F1027"/>
      <c r="G1027"/>
      <c r="H1027"/>
      <c r="L1027" s="5"/>
      <c r="M1027" s="5"/>
      <c r="N1027" s="5"/>
      <c r="O1027"/>
      <c r="P1027"/>
      <c r="Q1027"/>
      <c r="R1027"/>
      <c r="S1027"/>
      <c r="T1027"/>
      <c r="U1027"/>
      <c r="V1027"/>
      <c r="W1027"/>
    </row>
    <row r="1028" spans="1:23" s="10" customFormat="1" x14ac:dyDescent="0.2">
      <c r="A1028"/>
      <c r="B1028"/>
      <c r="C1028"/>
      <c r="D1028"/>
      <c r="E1028"/>
      <c r="F1028"/>
      <c r="G1028"/>
      <c r="H1028"/>
      <c r="L1028" s="5"/>
      <c r="M1028" s="5"/>
      <c r="N1028" s="5"/>
      <c r="O1028"/>
      <c r="P1028"/>
      <c r="Q1028"/>
      <c r="R1028"/>
      <c r="S1028"/>
      <c r="T1028"/>
      <c r="U1028"/>
      <c r="V1028"/>
      <c r="W1028"/>
    </row>
    <row r="1029" spans="1:23" s="10" customFormat="1" x14ac:dyDescent="0.2">
      <c r="A1029"/>
      <c r="B1029"/>
      <c r="C1029"/>
      <c r="D1029"/>
      <c r="E1029"/>
      <c r="F1029"/>
      <c r="G1029"/>
      <c r="H1029"/>
      <c r="L1029" s="5"/>
      <c r="M1029" s="5"/>
      <c r="N1029" s="5"/>
      <c r="O1029"/>
      <c r="P1029"/>
      <c r="Q1029"/>
      <c r="R1029"/>
      <c r="S1029"/>
      <c r="T1029"/>
      <c r="U1029"/>
      <c r="V1029"/>
      <c r="W1029"/>
    </row>
    <row r="1030" spans="1:23" s="10" customFormat="1" x14ac:dyDescent="0.2">
      <c r="A1030"/>
      <c r="B1030"/>
      <c r="C1030"/>
      <c r="D1030"/>
      <c r="E1030"/>
      <c r="F1030"/>
      <c r="G1030"/>
      <c r="H1030"/>
      <c r="L1030" s="5"/>
      <c r="M1030" s="5"/>
      <c r="N1030" s="5"/>
      <c r="O1030"/>
      <c r="P1030"/>
      <c r="Q1030"/>
      <c r="R1030"/>
      <c r="S1030"/>
      <c r="T1030"/>
      <c r="U1030"/>
      <c r="V1030"/>
      <c r="W1030"/>
    </row>
    <row r="1031" spans="1:23" s="10" customFormat="1" x14ac:dyDescent="0.2">
      <c r="A1031"/>
      <c r="B1031"/>
      <c r="C1031"/>
      <c r="D1031"/>
      <c r="E1031"/>
      <c r="F1031"/>
      <c r="G1031"/>
      <c r="H1031"/>
      <c r="L1031" s="5"/>
      <c r="M1031" s="5"/>
      <c r="N1031" s="5"/>
      <c r="O1031"/>
      <c r="P1031"/>
      <c r="Q1031"/>
      <c r="R1031"/>
      <c r="S1031"/>
      <c r="T1031"/>
      <c r="U1031"/>
      <c r="V1031"/>
      <c r="W1031"/>
    </row>
    <row r="1032" spans="1:23" s="10" customFormat="1" x14ac:dyDescent="0.2">
      <c r="A1032"/>
      <c r="B1032"/>
      <c r="C1032"/>
      <c r="D1032"/>
      <c r="E1032"/>
      <c r="F1032"/>
      <c r="G1032"/>
      <c r="H1032"/>
      <c r="L1032" s="5"/>
      <c r="M1032" s="5"/>
      <c r="N1032" s="5"/>
      <c r="O1032"/>
      <c r="P1032"/>
      <c r="Q1032"/>
      <c r="R1032"/>
      <c r="S1032"/>
      <c r="T1032"/>
      <c r="U1032"/>
      <c r="V1032"/>
      <c r="W1032"/>
    </row>
    <row r="1033" spans="1:23" s="10" customFormat="1" x14ac:dyDescent="0.2">
      <c r="A1033"/>
      <c r="B1033"/>
      <c r="C1033"/>
      <c r="D1033"/>
      <c r="E1033"/>
      <c r="F1033"/>
      <c r="G1033"/>
      <c r="H1033"/>
      <c r="L1033" s="5"/>
      <c r="M1033" s="5"/>
      <c r="N1033" s="5"/>
      <c r="O1033"/>
      <c r="P1033"/>
      <c r="Q1033"/>
      <c r="R1033"/>
      <c r="S1033"/>
      <c r="T1033"/>
      <c r="U1033"/>
      <c r="V1033"/>
      <c r="W1033"/>
    </row>
    <row r="1034" spans="1:23" s="10" customFormat="1" x14ac:dyDescent="0.2">
      <c r="A1034"/>
      <c r="B1034"/>
      <c r="C1034"/>
      <c r="D1034"/>
      <c r="E1034"/>
      <c r="F1034"/>
      <c r="G1034"/>
      <c r="H1034"/>
      <c r="L1034" s="5"/>
      <c r="M1034" s="5"/>
      <c r="N1034" s="5"/>
      <c r="O1034"/>
      <c r="P1034"/>
      <c r="Q1034"/>
      <c r="R1034"/>
      <c r="S1034"/>
      <c r="T1034"/>
      <c r="U1034"/>
      <c r="V1034"/>
      <c r="W1034"/>
    </row>
    <row r="1035" spans="1:23" s="10" customFormat="1" x14ac:dyDescent="0.2">
      <c r="A1035"/>
      <c r="B1035"/>
      <c r="C1035"/>
      <c r="D1035"/>
      <c r="E1035"/>
      <c r="F1035"/>
      <c r="G1035"/>
      <c r="H1035"/>
      <c r="L1035" s="5"/>
      <c r="M1035" s="5"/>
      <c r="N1035" s="5"/>
      <c r="O1035"/>
      <c r="P1035"/>
      <c r="Q1035"/>
      <c r="R1035"/>
      <c r="S1035"/>
      <c r="T1035"/>
      <c r="U1035"/>
      <c r="V1035"/>
      <c r="W1035"/>
    </row>
    <row r="1036" spans="1:23" s="10" customFormat="1" x14ac:dyDescent="0.2">
      <c r="A1036"/>
      <c r="B1036"/>
      <c r="C1036"/>
      <c r="D1036"/>
      <c r="E1036"/>
      <c r="F1036"/>
      <c r="G1036"/>
      <c r="H1036"/>
      <c r="L1036" s="5"/>
      <c r="M1036" s="5"/>
      <c r="N1036" s="5"/>
      <c r="O1036"/>
      <c r="P1036"/>
      <c r="Q1036"/>
      <c r="R1036"/>
      <c r="S1036"/>
      <c r="T1036"/>
      <c r="U1036"/>
      <c r="V1036"/>
      <c r="W1036"/>
    </row>
    <row r="1037" spans="1:23" s="10" customFormat="1" x14ac:dyDescent="0.2">
      <c r="A1037"/>
      <c r="B1037"/>
      <c r="C1037"/>
      <c r="D1037"/>
      <c r="E1037"/>
      <c r="F1037"/>
      <c r="G1037"/>
      <c r="H1037"/>
      <c r="L1037" s="5"/>
      <c r="M1037" s="5"/>
      <c r="N1037" s="5"/>
      <c r="O1037"/>
      <c r="P1037"/>
      <c r="Q1037"/>
      <c r="R1037"/>
      <c r="S1037"/>
      <c r="T1037"/>
      <c r="U1037"/>
      <c r="V1037"/>
      <c r="W1037"/>
    </row>
    <row r="1038" spans="1:23" s="10" customFormat="1" x14ac:dyDescent="0.2">
      <c r="A1038"/>
      <c r="B1038"/>
      <c r="C1038"/>
      <c r="D1038"/>
      <c r="E1038"/>
      <c r="F1038"/>
      <c r="G1038"/>
      <c r="H1038"/>
      <c r="L1038" s="5"/>
      <c r="M1038" s="5"/>
      <c r="N1038" s="5"/>
      <c r="O1038"/>
      <c r="P1038"/>
      <c r="Q1038"/>
      <c r="R1038"/>
      <c r="S1038"/>
      <c r="T1038"/>
      <c r="U1038"/>
      <c r="V1038"/>
      <c r="W1038"/>
    </row>
    <row r="1039" spans="1:23" s="10" customFormat="1" x14ac:dyDescent="0.2">
      <c r="A1039"/>
      <c r="B1039"/>
      <c r="C1039"/>
      <c r="D1039"/>
      <c r="E1039"/>
      <c r="F1039"/>
      <c r="G1039"/>
      <c r="H1039"/>
      <c r="L1039" s="5"/>
      <c r="M1039" s="5"/>
      <c r="N1039" s="5"/>
      <c r="O1039"/>
      <c r="P1039"/>
      <c r="Q1039"/>
      <c r="R1039"/>
      <c r="S1039"/>
      <c r="T1039"/>
      <c r="U1039"/>
      <c r="V1039"/>
      <c r="W1039"/>
    </row>
    <row r="1040" spans="1:23" s="10" customFormat="1" x14ac:dyDescent="0.2">
      <c r="A1040"/>
      <c r="B1040"/>
      <c r="C1040"/>
      <c r="D1040"/>
      <c r="E1040"/>
      <c r="F1040"/>
      <c r="G1040"/>
      <c r="H1040"/>
      <c r="L1040" s="5"/>
      <c r="M1040" s="5"/>
      <c r="N1040" s="5"/>
      <c r="O1040"/>
      <c r="P1040"/>
      <c r="Q1040"/>
      <c r="R1040"/>
      <c r="S1040"/>
      <c r="T1040"/>
      <c r="U1040"/>
      <c r="V1040"/>
      <c r="W1040"/>
    </row>
    <row r="1041" spans="1:23" s="10" customFormat="1" x14ac:dyDescent="0.2">
      <c r="A1041"/>
      <c r="B1041"/>
      <c r="C1041"/>
      <c r="D1041"/>
      <c r="E1041"/>
      <c r="F1041"/>
      <c r="G1041"/>
      <c r="H1041"/>
      <c r="L1041" s="5"/>
      <c r="M1041" s="5"/>
      <c r="N1041" s="5"/>
      <c r="O1041"/>
      <c r="P1041"/>
      <c r="Q1041"/>
      <c r="R1041"/>
      <c r="S1041"/>
      <c r="T1041"/>
      <c r="U1041"/>
      <c r="V1041"/>
      <c r="W1041"/>
    </row>
    <row r="1042" spans="1:23" s="10" customFormat="1" x14ac:dyDescent="0.2">
      <c r="A1042"/>
      <c r="B1042"/>
      <c r="C1042"/>
      <c r="D1042"/>
      <c r="E1042"/>
      <c r="F1042"/>
      <c r="G1042"/>
      <c r="H1042"/>
      <c r="L1042" s="5"/>
      <c r="M1042" s="5"/>
      <c r="N1042" s="5"/>
      <c r="O1042"/>
      <c r="P1042"/>
      <c r="Q1042"/>
      <c r="R1042"/>
      <c r="S1042"/>
      <c r="T1042"/>
      <c r="U1042"/>
      <c r="V1042"/>
      <c r="W1042"/>
    </row>
    <row r="1043" spans="1:23" s="10" customFormat="1" x14ac:dyDescent="0.2">
      <c r="A1043"/>
      <c r="B1043"/>
      <c r="C1043"/>
      <c r="D1043"/>
      <c r="E1043"/>
      <c r="F1043"/>
      <c r="G1043"/>
      <c r="H1043"/>
      <c r="L1043" s="5"/>
      <c r="M1043" s="5"/>
      <c r="N1043" s="5"/>
      <c r="O1043"/>
      <c r="P1043"/>
      <c r="Q1043"/>
      <c r="R1043"/>
      <c r="S1043"/>
      <c r="T1043"/>
      <c r="U1043"/>
      <c r="V1043"/>
      <c r="W1043"/>
    </row>
    <row r="1044" spans="1:23" s="10" customFormat="1" x14ac:dyDescent="0.2">
      <c r="A1044"/>
      <c r="B1044"/>
      <c r="C1044"/>
      <c r="D1044"/>
      <c r="E1044"/>
      <c r="F1044"/>
      <c r="G1044"/>
      <c r="H1044"/>
      <c r="L1044" s="5"/>
      <c r="M1044" s="5"/>
      <c r="N1044" s="5"/>
      <c r="O1044"/>
      <c r="P1044"/>
      <c r="Q1044"/>
      <c r="R1044"/>
      <c r="S1044"/>
      <c r="T1044"/>
      <c r="U1044"/>
      <c r="V1044"/>
      <c r="W1044"/>
    </row>
    <row r="1045" spans="1:23" s="10" customFormat="1" x14ac:dyDescent="0.2">
      <c r="A1045"/>
      <c r="B1045"/>
      <c r="C1045"/>
      <c r="D1045"/>
      <c r="E1045"/>
      <c r="F1045"/>
      <c r="G1045"/>
      <c r="H1045"/>
      <c r="L1045" s="5"/>
      <c r="M1045" s="5"/>
      <c r="N1045" s="5"/>
      <c r="O1045"/>
      <c r="P1045"/>
      <c r="Q1045"/>
      <c r="R1045"/>
      <c r="S1045"/>
      <c r="T1045"/>
      <c r="U1045"/>
      <c r="V1045"/>
      <c r="W1045"/>
    </row>
    <row r="1046" spans="1:23" s="10" customFormat="1" x14ac:dyDescent="0.2">
      <c r="A1046"/>
      <c r="B1046"/>
      <c r="C1046"/>
      <c r="D1046"/>
      <c r="E1046"/>
      <c r="F1046"/>
      <c r="G1046"/>
      <c r="H1046"/>
      <c r="L1046" s="5"/>
      <c r="M1046" s="5"/>
      <c r="N1046" s="5"/>
      <c r="O1046"/>
      <c r="P1046"/>
      <c r="Q1046"/>
      <c r="R1046"/>
      <c r="S1046"/>
      <c r="T1046"/>
      <c r="U1046"/>
      <c r="V1046"/>
      <c r="W1046"/>
    </row>
    <row r="1047" spans="1:23" s="10" customFormat="1" x14ac:dyDescent="0.2">
      <c r="A1047"/>
      <c r="B1047"/>
      <c r="C1047"/>
      <c r="D1047"/>
      <c r="E1047"/>
      <c r="F1047"/>
      <c r="G1047"/>
      <c r="H1047"/>
      <c r="L1047" s="5"/>
      <c r="M1047" s="5"/>
      <c r="N1047" s="5"/>
      <c r="O1047"/>
      <c r="P1047"/>
      <c r="Q1047"/>
      <c r="R1047"/>
      <c r="S1047"/>
      <c r="T1047"/>
      <c r="U1047"/>
      <c r="V1047"/>
      <c r="W1047"/>
    </row>
    <row r="1048" spans="1:23" s="10" customFormat="1" x14ac:dyDescent="0.2">
      <c r="A1048"/>
      <c r="B1048"/>
      <c r="C1048"/>
      <c r="D1048"/>
      <c r="E1048"/>
      <c r="F1048"/>
      <c r="G1048"/>
      <c r="H1048"/>
      <c r="L1048" s="5"/>
      <c r="M1048" s="5"/>
      <c r="N1048" s="5"/>
      <c r="O1048"/>
      <c r="P1048"/>
      <c r="Q1048"/>
      <c r="R1048"/>
      <c r="S1048"/>
      <c r="T1048"/>
      <c r="U1048"/>
      <c r="V1048"/>
      <c r="W1048"/>
    </row>
    <row r="1049" spans="1:23" s="10" customFormat="1" x14ac:dyDescent="0.2">
      <c r="A1049"/>
      <c r="B1049"/>
      <c r="C1049"/>
      <c r="D1049"/>
      <c r="E1049"/>
      <c r="F1049"/>
      <c r="G1049"/>
      <c r="H1049"/>
      <c r="L1049" s="5"/>
      <c r="M1049" s="5"/>
      <c r="N1049" s="5"/>
      <c r="O1049"/>
      <c r="P1049"/>
      <c r="Q1049"/>
      <c r="R1049"/>
      <c r="S1049"/>
      <c r="T1049"/>
      <c r="U1049"/>
      <c r="V1049"/>
      <c r="W1049"/>
    </row>
    <row r="1050" spans="1:23" s="10" customFormat="1" x14ac:dyDescent="0.2">
      <c r="A1050"/>
      <c r="B1050"/>
      <c r="C1050"/>
      <c r="D1050"/>
      <c r="E1050"/>
      <c r="F1050"/>
      <c r="G1050"/>
      <c r="H1050"/>
      <c r="L1050" s="5"/>
      <c r="M1050" s="5"/>
      <c r="N1050" s="5"/>
      <c r="O1050"/>
      <c r="P1050"/>
      <c r="Q1050"/>
      <c r="R1050"/>
      <c r="S1050"/>
      <c r="T1050"/>
      <c r="U1050"/>
      <c r="V1050"/>
      <c r="W1050"/>
    </row>
    <row r="1051" spans="1:23" s="10" customFormat="1" x14ac:dyDescent="0.2">
      <c r="A1051"/>
      <c r="B1051"/>
      <c r="C1051"/>
      <c r="D1051"/>
      <c r="E1051"/>
      <c r="F1051"/>
      <c r="G1051"/>
      <c r="H1051"/>
      <c r="L1051" s="5"/>
      <c r="M1051" s="5"/>
      <c r="N1051" s="5"/>
      <c r="O1051"/>
      <c r="P1051"/>
      <c r="Q1051"/>
      <c r="R1051"/>
      <c r="S1051"/>
      <c r="T1051"/>
      <c r="U1051"/>
      <c r="V1051"/>
      <c r="W1051"/>
    </row>
    <row r="1052" spans="1:23" s="10" customFormat="1" x14ac:dyDescent="0.2">
      <c r="A1052"/>
      <c r="B1052"/>
      <c r="C1052"/>
      <c r="D1052"/>
      <c r="E1052"/>
      <c r="F1052"/>
      <c r="G1052"/>
      <c r="H1052"/>
      <c r="L1052" s="5"/>
      <c r="M1052" s="5"/>
      <c r="N1052" s="5"/>
      <c r="O1052"/>
      <c r="P1052"/>
      <c r="Q1052"/>
      <c r="R1052"/>
      <c r="S1052"/>
      <c r="T1052"/>
      <c r="U1052"/>
      <c r="V1052"/>
      <c r="W1052"/>
    </row>
    <row r="1053" spans="1:23" s="10" customFormat="1" x14ac:dyDescent="0.2">
      <c r="A1053"/>
      <c r="B1053"/>
      <c r="C1053"/>
      <c r="D1053"/>
      <c r="E1053"/>
      <c r="F1053"/>
      <c r="G1053"/>
      <c r="H1053"/>
      <c r="L1053" s="5"/>
      <c r="M1053" s="5"/>
      <c r="N1053" s="5"/>
      <c r="O1053"/>
      <c r="P1053"/>
      <c r="Q1053"/>
      <c r="R1053"/>
      <c r="S1053"/>
      <c r="T1053"/>
      <c r="U1053"/>
      <c r="V1053"/>
      <c r="W1053"/>
    </row>
    <row r="1054" spans="1:23" s="10" customFormat="1" x14ac:dyDescent="0.2">
      <c r="A1054"/>
      <c r="B1054"/>
      <c r="C1054"/>
      <c r="D1054"/>
      <c r="E1054"/>
      <c r="F1054"/>
      <c r="G1054"/>
      <c r="H1054"/>
      <c r="L1054" s="5"/>
      <c r="M1054" s="5"/>
      <c r="N1054" s="5"/>
      <c r="O1054"/>
      <c r="P1054"/>
      <c r="Q1054"/>
      <c r="R1054"/>
      <c r="S1054"/>
      <c r="T1054"/>
      <c r="U1054"/>
      <c r="V1054"/>
      <c r="W1054"/>
    </row>
    <row r="1055" spans="1:23" s="10" customFormat="1" x14ac:dyDescent="0.2">
      <c r="A1055"/>
      <c r="B1055"/>
      <c r="C1055"/>
      <c r="D1055"/>
      <c r="E1055"/>
      <c r="F1055"/>
      <c r="G1055"/>
      <c r="H1055"/>
      <c r="L1055" s="5"/>
      <c r="M1055" s="5"/>
      <c r="N1055" s="5"/>
      <c r="O1055"/>
      <c r="P1055"/>
      <c r="Q1055"/>
      <c r="R1055"/>
      <c r="S1055"/>
      <c r="T1055"/>
      <c r="U1055"/>
      <c r="V1055"/>
      <c r="W1055"/>
    </row>
    <row r="1056" spans="1:23" s="10" customFormat="1" x14ac:dyDescent="0.2">
      <c r="A1056"/>
      <c r="B1056"/>
      <c r="C1056"/>
      <c r="D1056"/>
      <c r="E1056"/>
      <c r="F1056"/>
      <c r="G1056"/>
      <c r="H1056"/>
      <c r="L1056" s="5"/>
      <c r="M1056" s="5"/>
      <c r="N1056" s="5"/>
      <c r="O1056"/>
      <c r="P1056"/>
      <c r="Q1056"/>
      <c r="R1056"/>
      <c r="S1056"/>
      <c r="T1056"/>
      <c r="U1056"/>
      <c r="V1056"/>
      <c r="W1056"/>
    </row>
    <row r="1057" spans="1:23" s="10" customFormat="1" x14ac:dyDescent="0.2">
      <c r="A1057"/>
      <c r="B1057"/>
      <c r="C1057"/>
      <c r="D1057"/>
      <c r="E1057"/>
      <c r="F1057"/>
      <c r="G1057"/>
      <c r="H1057"/>
      <c r="L1057" s="5"/>
      <c r="M1057" s="5"/>
      <c r="N1057" s="5"/>
      <c r="O1057"/>
      <c r="P1057"/>
      <c r="Q1057"/>
      <c r="R1057"/>
      <c r="S1057"/>
      <c r="T1057"/>
      <c r="U1057"/>
      <c r="V1057"/>
      <c r="W1057"/>
    </row>
    <row r="1058" spans="1:23" s="10" customFormat="1" x14ac:dyDescent="0.2">
      <c r="A1058"/>
      <c r="B1058"/>
      <c r="C1058"/>
      <c r="D1058"/>
      <c r="E1058"/>
      <c r="F1058"/>
      <c r="G1058"/>
      <c r="H1058"/>
      <c r="L1058" s="5"/>
      <c r="M1058" s="5"/>
      <c r="N1058" s="5"/>
      <c r="O1058"/>
      <c r="P1058"/>
      <c r="Q1058"/>
      <c r="R1058"/>
      <c r="S1058"/>
      <c r="T1058"/>
      <c r="U1058"/>
      <c r="V1058"/>
      <c r="W1058"/>
    </row>
    <row r="1059" spans="1:23" s="10" customFormat="1" x14ac:dyDescent="0.2">
      <c r="A1059"/>
      <c r="B1059"/>
      <c r="C1059"/>
      <c r="D1059"/>
      <c r="E1059"/>
      <c r="F1059"/>
      <c r="G1059"/>
      <c r="H1059"/>
      <c r="L1059" s="5"/>
      <c r="M1059" s="5"/>
      <c r="N1059" s="5"/>
      <c r="O1059"/>
      <c r="P1059"/>
      <c r="Q1059"/>
      <c r="R1059"/>
      <c r="S1059"/>
      <c r="T1059"/>
      <c r="U1059"/>
      <c r="V1059"/>
      <c r="W1059"/>
    </row>
    <row r="1060" spans="1:23" s="10" customFormat="1" x14ac:dyDescent="0.2">
      <c r="A1060"/>
      <c r="B1060"/>
      <c r="C1060"/>
      <c r="D1060"/>
      <c r="E1060"/>
      <c r="F1060"/>
      <c r="G1060"/>
      <c r="H1060"/>
      <c r="L1060" s="5"/>
      <c r="M1060" s="5"/>
      <c r="N1060" s="5"/>
      <c r="O1060"/>
      <c r="P1060"/>
      <c r="Q1060"/>
      <c r="R1060"/>
      <c r="S1060"/>
      <c r="T1060"/>
      <c r="U1060"/>
      <c r="V1060"/>
      <c r="W1060"/>
    </row>
    <row r="1061" spans="1:23" s="10" customFormat="1" x14ac:dyDescent="0.2">
      <c r="A1061"/>
      <c r="B1061"/>
      <c r="C1061"/>
      <c r="D1061"/>
      <c r="E1061"/>
      <c r="F1061"/>
      <c r="G1061"/>
      <c r="H1061"/>
      <c r="L1061" s="5"/>
      <c r="M1061" s="5"/>
      <c r="N1061" s="5"/>
      <c r="O1061"/>
      <c r="P1061"/>
      <c r="Q1061"/>
      <c r="R1061"/>
      <c r="S1061"/>
      <c r="T1061"/>
      <c r="U1061"/>
      <c r="V1061"/>
      <c r="W1061"/>
    </row>
    <row r="1062" spans="1:23" s="10" customFormat="1" x14ac:dyDescent="0.2">
      <c r="A1062"/>
      <c r="B1062"/>
      <c r="C1062"/>
      <c r="D1062"/>
      <c r="E1062"/>
      <c r="F1062"/>
      <c r="G1062"/>
      <c r="H1062"/>
      <c r="L1062" s="5"/>
      <c r="M1062" s="5"/>
      <c r="N1062" s="5"/>
      <c r="O1062"/>
      <c r="P1062"/>
      <c r="Q1062"/>
      <c r="R1062"/>
      <c r="S1062"/>
      <c r="T1062"/>
      <c r="U1062"/>
      <c r="V1062"/>
      <c r="W1062"/>
    </row>
    <row r="1063" spans="1:23" s="10" customFormat="1" x14ac:dyDescent="0.2">
      <c r="A1063"/>
      <c r="B1063"/>
      <c r="C1063"/>
      <c r="D1063"/>
      <c r="E1063"/>
      <c r="F1063"/>
      <c r="G1063"/>
      <c r="H1063"/>
      <c r="L1063" s="5"/>
      <c r="M1063" s="5"/>
      <c r="N1063" s="5"/>
      <c r="O1063"/>
      <c r="P1063"/>
      <c r="Q1063"/>
      <c r="R1063"/>
      <c r="S1063"/>
      <c r="T1063"/>
      <c r="U1063"/>
      <c r="V1063"/>
      <c r="W1063"/>
    </row>
    <row r="1064" spans="1:23" s="10" customFormat="1" x14ac:dyDescent="0.2">
      <c r="A1064"/>
      <c r="B1064"/>
      <c r="C1064"/>
      <c r="D1064"/>
      <c r="E1064"/>
      <c r="F1064"/>
      <c r="G1064"/>
      <c r="H1064"/>
      <c r="L1064" s="5"/>
      <c r="M1064" s="5"/>
      <c r="N1064" s="5"/>
      <c r="O1064"/>
      <c r="P1064"/>
      <c r="Q1064"/>
      <c r="R1064"/>
      <c r="S1064"/>
      <c r="T1064"/>
      <c r="U1064"/>
      <c r="V1064"/>
      <c r="W1064"/>
    </row>
    <row r="1065" spans="1:23" s="10" customFormat="1" x14ac:dyDescent="0.2">
      <c r="A1065"/>
      <c r="B1065"/>
      <c r="C1065"/>
      <c r="D1065"/>
      <c r="E1065"/>
      <c r="F1065"/>
      <c r="G1065"/>
      <c r="H1065"/>
      <c r="L1065" s="5"/>
      <c r="M1065" s="5"/>
      <c r="N1065" s="5"/>
      <c r="O1065"/>
      <c r="P1065"/>
      <c r="Q1065"/>
      <c r="R1065"/>
      <c r="S1065"/>
      <c r="T1065"/>
      <c r="U1065"/>
      <c r="V1065"/>
      <c r="W1065"/>
    </row>
    <row r="1066" spans="1:23" s="10" customFormat="1" x14ac:dyDescent="0.2">
      <c r="A1066"/>
      <c r="B1066"/>
      <c r="C1066"/>
      <c r="D1066"/>
      <c r="E1066"/>
      <c r="F1066"/>
      <c r="G1066"/>
      <c r="H1066"/>
      <c r="L1066" s="5"/>
      <c r="M1066" s="5"/>
      <c r="N1066" s="5"/>
      <c r="O1066"/>
      <c r="P1066"/>
      <c r="Q1066"/>
      <c r="R1066"/>
      <c r="S1066"/>
      <c r="T1066"/>
      <c r="U1066"/>
      <c r="V1066"/>
      <c r="W1066"/>
    </row>
    <row r="1067" spans="1:23" s="10" customFormat="1" x14ac:dyDescent="0.2">
      <c r="A1067"/>
      <c r="B1067"/>
      <c r="C1067"/>
      <c r="D1067"/>
      <c r="E1067"/>
      <c r="F1067"/>
      <c r="G1067"/>
      <c r="H1067"/>
      <c r="L1067" s="5"/>
      <c r="M1067" s="5"/>
      <c r="N1067" s="5"/>
      <c r="O1067"/>
      <c r="P1067"/>
      <c r="Q1067"/>
      <c r="R1067"/>
      <c r="S1067"/>
      <c r="T1067"/>
      <c r="U1067"/>
      <c r="V1067"/>
      <c r="W1067"/>
    </row>
    <row r="1068" spans="1:23" s="10" customFormat="1" x14ac:dyDescent="0.2">
      <c r="A1068"/>
      <c r="B1068"/>
      <c r="C1068"/>
      <c r="D1068"/>
      <c r="E1068"/>
      <c r="F1068"/>
      <c r="G1068"/>
      <c r="H1068"/>
      <c r="L1068" s="5"/>
      <c r="M1068" s="5"/>
      <c r="N1068" s="5"/>
      <c r="O1068"/>
      <c r="P1068"/>
      <c r="Q1068"/>
      <c r="R1068"/>
      <c r="S1068"/>
      <c r="T1068"/>
      <c r="U1068"/>
      <c r="V1068"/>
      <c r="W1068"/>
    </row>
    <row r="1069" spans="1:23" s="10" customFormat="1" x14ac:dyDescent="0.2">
      <c r="A1069"/>
      <c r="B1069"/>
      <c r="C1069"/>
      <c r="D1069"/>
      <c r="E1069"/>
      <c r="F1069"/>
      <c r="G1069"/>
      <c r="H1069"/>
      <c r="L1069" s="5"/>
      <c r="M1069" s="5"/>
      <c r="N1069" s="5"/>
      <c r="O1069"/>
      <c r="P1069"/>
      <c r="Q1069"/>
      <c r="R1069"/>
      <c r="S1069"/>
      <c r="T1069"/>
      <c r="U1069"/>
      <c r="V1069"/>
      <c r="W1069"/>
    </row>
    <row r="1070" spans="1:23" s="10" customFormat="1" x14ac:dyDescent="0.2">
      <c r="A1070"/>
      <c r="B1070"/>
      <c r="C1070"/>
      <c r="D1070"/>
      <c r="E1070"/>
      <c r="F1070"/>
      <c r="G1070"/>
      <c r="H1070"/>
      <c r="L1070" s="5"/>
      <c r="M1070" s="5"/>
      <c r="N1070" s="5"/>
      <c r="O1070"/>
      <c r="P1070"/>
      <c r="Q1070"/>
      <c r="R1070"/>
      <c r="S1070"/>
      <c r="T1070"/>
      <c r="U1070"/>
      <c r="V1070"/>
      <c r="W1070"/>
    </row>
    <row r="1071" spans="1:23" s="10" customFormat="1" x14ac:dyDescent="0.2">
      <c r="A1071"/>
      <c r="B1071"/>
      <c r="C1071"/>
      <c r="D1071"/>
      <c r="E1071"/>
      <c r="F1071"/>
      <c r="G1071"/>
      <c r="H1071"/>
      <c r="L1071" s="5"/>
      <c r="M1071" s="5"/>
      <c r="N1071" s="5"/>
      <c r="O1071"/>
      <c r="P1071"/>
      <c r="Q1071"/>
      <c r="R1071"/>
      <c r="S1071"/>
      <c r="T1071"/>
      <c r="U1071"/>
      <c r="V1071"/>
      <c r="W1071"/>
    </row>
    <row r="1072" spans="1:23" s="10" customFormat="1" x14ac:dyDescent="0.2">
      <c r="A1072"/>
      <c r="B1072"/>
      <c r="C1072"/>
      <c r="D1072"/>
      <c r="E1072"/>
      <c r="F1072"/>
      <c r="G1072"/>
      <c r="H1072"/>
      <c r="L1072" s="5"/>
      <c r="M1072" s="5"/>
      <c r="N1072" s="5"/>
      <c r="O1072"/>
      <c r="P1072"/>
      <c r="Q1072"/>
      <c r="R1072"/>
      <c r="S1072"/>
      <c r="T1072"/>
      <c r="U1072"/>
      <c r="V1072"/>
      <c r="W1072"/>
    </row>
    <row r="1073" spans="1:23" s="10" customFormat="1" x14ac:dyDescent="0.2">
      <c r="A1073"/>
      <c r="B1073"/>
      <c r="C1073"/>
      <c r="D1073"/>
      <c r="E1073"/>
      <c r="F1073"/>
      <c r="G1073"/>
      <c r="H1073"/>
      <c r="L1073" s="5"/>
      <c r="M1073" s="5"/>
      <c r="N1073" s="5"/>
      <c r="O1073"/>
      <c r="P1073"/>
      <c r="Q1073"/>
      <c r="R1073"/>
      <c r="S1073"/>
      <c r="T1073"/>
      <c r="U1073"/>
      <c r="V1073"/>
      <c r="W1073"/>
    </row>
    <row r="1074" spans="1:23" s="10" customFormat="1" x14ac:dyDescent="0.2">
      <c r="A1074"/>
      <c r="B1074"/>
      <c r="C1074"/>
      <c r="D1074"/>
      <c r="E1074"/>
      <c r="F1074"/>
      <c r="G1074"/>
      <c r="H1074"/>
      <c r="L1074" s="5"/>
      <c r="M1074" s="5"/>
      <c r="N1074" s="5"/>
      <c r="O1074"/>
      <c r="P1074"/>
      <c r="Q1074"/>
      <c r="R1074"/>
      <c r="S1074"/>
      <c r="T1074"/>
      <c r="U1074"/>
      <c r="V1074"/>
      <c r="W1074"/>
    </row>
    <row r="1075" spans="1:23" s="10" customFormat="1" x14ac:dyDescent="0.2">
      <c r="A1075"/>
      <c r="B1075"/>
      <c r="C1075"/>
      <c r="D1075"/>
      <c r="E1075"/>
      <c r="F1075"/>
      <c r="G1075"/>
      <c r="H1075"/>
      <c r="L1075" s="5"/>
      <c r="M1075" s="5"/>
      <c r="N1075" s="5"/>
      <c r="O1075"/>
      <c r="P1075"/>
      <c r="Q1075"/>
      <c r="R1075"/>
      <c r="S1075"/>
      <c r="T1075"/>
      <c r="U1075"/>
      <c r="V1075"/>
      <c r="W1075"/>
    </row>
    <row r="1076" spans="1:23" s="10" customFormat="1" x14ac:dyDescent="0.2">
      <c r="A1076"/>
      <c r="B1076"/>
      <c r="C1076"/>
      <c r="D1076"/>
      <c r="E1076"/>
      <c r="F1076"/>
      <c r="G1076"/>
      <c r="H1076"/>
      <c r="L1076" s="5"/>
      <c r="M1076" s="5"/>
      <c r="N1076" s="5"/>
      <c r="O1076"/>
      <c r="P1076"/>
      <c r="Q1076"/>
      <c r="R1076"/>
      <c r="S1076"/>
      <c r="T1076"/>
      <c r="U1076"/>
      <c r="V1076"/>
      <c r="W1076"/>
    </row>
    <row r="1077" spans="1:23" s="10" customFormat="1" x14ac:dyDescent="0.2">
      <c r="A1077"/>
      <c r="B1077"/>
      <c r="C1077"/>
      <c r="D1077"/>
      <c r="E1077"/>
      <c r="F1077"/>
      <c r="G1077"/>
      <c r="H1077"/>
      <c r="L1077" s="5"/>
      <c r="M1077" s="5"/>
      <c r="N1077" s="5"/>
      <c r="O1077"/>
      <c r="P1077"/>
      <c r="Q1077"/>
      <c r="R1077"/>
      <c r="S1077"/>
      <c r="T1077"/>
      <c r="U1077"/>
      <c r="V1077"/>
      <c r="W1077"/>
    </row>
    <row r="1078" spans="1:23" s="10" customFormat="1" x14ac:dyDescent="0.2">
      <c r="A1078"/>
      <c r="B1078"/>
      <c r="C1078"/>
      <c r="D1078"/>
      <c r="E1078"/>
      <c r="F1078"/>
      <c r="G1078"/>
      <c r="H1078"/>
      <c r="L1078" s="5"/>
      <c r="M1078" s="5"/>
      <c r="N1078" s="5"/>
      <c r="O1078"/>
      <c r="P1078"/>
      <c r="Q1078"/>
      <c r="R1078"/>
      <c r="S1078"/>
      <c r="T1078"/>
      <c r="U1078"/>
      <c r="V1078"/>
      <c r="W1078"/>
    </row>
    <row r="1079" spans="1:23" s="10" customFormat="1" x14ac:dyDescent="0.2">
      <c r="A1079"/>
      <c r="B1079"/>
      <c r="C1079"/>
      <c r="D1079"/>
      <c r="E1079"/>
      <c r="F1079"/>
      <c r="G1079"/>
      <c r="H1079"/>
      <c r="L1079" s="5"/>
      <c r="M1079" s="5"/>
      <c r="N1079" s="5"/>
      <c r="O1079"/>
      <c r="P1079"/>
      <c r="Q1079"/>
      <c r="R1079"/>
      <c r="S1079"/>
      <c r="T1079"/>
      <c r="U1079"/>
      <c r="V1079"/>
      <c r="W1079"/>
    </row>
    <row r="1080" spans="1:23" s="10" customFormat="1" x14ac:dyDescent="0.2">
      <c r="A1080"/>
      <c r="B1080"/>
      <c r="C1080"/>
      <c r="D1080"/>
      <c r="E1080"/>
      <c r="F1080"/>
      <c r="G1080"/>
      <c r="H1080"/>
      <c r="L1080" s="5"/>
      <c r="M1080" s="5"/>
      <c r="N1080" s="5"/>
      <c r="O1080"/>
      <c r="P1080"/>
      <c r="Q1080"/>
      <c r="R1080"/>
      <c r="S1080"/>
      <c r="T1080"/>
      <c r="U1080"/>
      <c r="V1080"/>
      <c r="W1080"/>
    </row>
    <row r="1081" spans="1:23" s="10" customFormat="1" x14ac:dyDescent="0.2">
      <c r="A1081"/>
      <c r="B1081"/>
      <c r="C1081"/>
      <c r="D1081"/>
      <c r="E1081"/>
      <c r="F1081"/>
      <c r="G1081"/>
      <c r="H1081"/>
      <c r="L1081" s="5"/>
      <c r="M1081" s="5"/>
      <c r="N1081" s="5"/>
      <c r="O1081"/>
      <c r="P1081"/>
      <c r="Q1081"/>
      <c r="R1081"/>
      <c r="S1081"/>
      <c r="T1081"/>
      <c r="U1081"/>
      <c r="V1081"/>
      <c r="W1081"/>
    </row>
    <row r="1082" spans="1:23" s="10" customFormat="1" x14ac:dyDescent="0.2">
      <c r="A1082"/>
      <c r="B1082"/>
      <c r="C1082"/>
      <c r="D1082"/>
      <c r="E1082"/>
      <c r="F1082"/>
      <c r="G1082"/>
      <c r="H1082"/>
      <c r="L1082" s="5"/>
      <c r="M1082" s="5"/>
      <c r="N1082" s="5"/>
      <c r="O1082"/>
      <c r="P1082"/>
      <c r="Q1082"/>
      <c r="R1082"/>
      <c r="S1082"/>
      <c r="T1082"/>
      <c r="U1082"/>
      <c r="V1082"/>
      <c r="W1082"/>
    </row>
    <row r="1083" spans="1:23" s="10" customFormat="1" x14ac:dyDescent="0.2">
      <c r="A1083"/>
      <c r="B1083"/>
      <c r="C1083"/>
      <c r="D1083"/>
      <c r="E1083"/>
      <c r="F1083"/>
      <c r="G1083"/>
      <c r="H1083"/>
      <c r="L1083" s="5"/>
      <c r="M1083" s="5"/>
      <c r="N1083" s="5"/>
      <c r="O1083"/>
      <c r="P1083"/>
      <c r="Q1083"/>
      <c r="R1083"/>
      <c r="S1083"/>
      <c r="T1083"/>
      <c r="U1083"/>
      <c r="V1083"/>
      <c r="W1083"/>
    </row>
    <row r="1084" spans="1:23" s="10" customFormat="1" x14ac:dyDescent="0.2">
      <c r="A1084"/>
      <c r="B1084"/>
      <c r="C1084"/>
      <c r="D1084"/>
      <c r="E1084"/>
      <c r="F1084"/>
      <c r="G1084"/>
      <c r="H1084"/>
      <c r="L1084" s="5"/>
      <c r="M1084" s="5"/>
      <c r="N1084" s="5"/>
      <c r="O1084"/>
      <c r="P1084"/>
      <c r="Q1084"/>
      <c r="R1084"/>
      <c r="S1084"/>
      <c r="T1084"/>
      <c r="U1084"/>
      <c r="V1084"/>
      <c r="W1084"/>
    </row>
    <row r="1085" spans="1:23" s="10" customFormat="1" x14ac:dyDescent="0.2">
      <c r="A1085"/>
      <c r="B1085"/>
      <c r="C1085"/>
      <c r="D1085"/>
      <c r="E1085"/>
      <c r="F1085"/>
      <c r="G1085"/>
      <c r="H1085"/>
      <c r="L1085" s="5"/>
      <c r="M1085" s="5"/>
      <c r="N1085" s="5"/>
      <c r="O1085"/>
      <c r="P1085"/>
      <c r="Q1085"/>
      <c r="R1085"/>
      <c r="S1085"/>
      <c r="T1085"/>
      <c r="U1085"/>
      <c r="V1085"/>
      <c r="W1085"/>
    </row>
    <row r="1086" spans="1:23" s="10" customFormat="1" x14ac:dyDescent="0.2">
      <c r="A1086"/>
      <c r="B1086"/>
      <c r="C1086"/>
      <c r="D1086"/>
      <c r="E1086"/>
      <c r="F1086"/>
      <c r="G1086"/>
      <c r="H1086"/>
      <c r="L1086" s="5"/>
      <c r="M1086" s="5"/>
      <c r="N1086" s="5"/>
      <c r="O1086"/>
      <c r="P1086"/>
      <c r="Q1086"/>
      <c r="R1086"/>
      <c r="S1086"/>
      <c r="T1086"/>
      <c r="U1086"/>
      <c r="V1086"/>
      <c r="W1086"/>
    </row>
    <row r="1087" spans="1:23" s="10" customFormat="1" x14ac:dyDescent="0.2">
      <c r="A1087"/>
      <c r="B1087"/>
      <c r="C1087"/>
      <c r="D1087"/>
      <c r="E1087"/>
      <c r="F1087"/>
      <c r="G1087"/>
      <c r="H1087"/>
      <c r="L1087" s="5"/>
      <c r="M1087" s="5"/>
      <c r="N1087" s="5"/>
      <c r="O1087"/>
      <c r="P1087"/>
      <c r="Q1087"/>
      <c r="R1087"/>
      <c r="S1087"/>
      <c r="T1087"/>
      <c r="U1087"/>
      <c r="V1087"/>
      <c r="W1087"/>
    </row>
    <row r="1088" spans="1:23" s="10" customFormat="1" x14ac:dyDescent="0.2">
      <c r="A1088"/>
      <c r="B1088"/>
      <c r="C1088"/>
      <c r="D1088"/>
      <c r="E1088"/>
      <c r="F1088"/>
      <c r="G1088"/>
      <c r="H1088"/>
      <c r="L1088" s="5"/>
      <c r="M1088" s="5"/>
      <c r="N1088" s="5"/>
      <c r="O1088"/>
      <c r="P1088"/>
      <c r="Q1088"/>
      <c r="R1088"/>
      <c r="S1088"/>
      <c r="T1088"/>
      <c r="U1088"/>
      <c r="V1088"/>
      <c r="W1088"/>
    </row>
    <row r="1089" spans="1:23" s="10" customFormat="1" x14ac:dyDescent="0.2">
      <c r="A1089"/>
      <c r="B1089"/>
      <c r="C1089"/>
      <c r="D1089"/>
      <c r="E1089"/>
      <c r="F1089"/>
      <c r="G1089"/>
      <c r="H1089"/>
      <c r="L1089" s="5"/>
      <c r="M1089" s="5"/>
      <c r="N1089" s="5"/>
      <c r="O1089"/>
      <c r="P1089"/>
      <c r="Q1089"/>
      <c r="R1089"/>
      <c r="S1089"/>
      <c r="T1089"/>
      <c r="U1089"/>
      <c r="V1089"/>
      <c r="W1089"/>
    </row>
    <row r="1090" spans="1:23" s="10" customFormat="1" x14ac:dyDescent="0.2">
      <c r="A1090"/>
      <c r="B1090"/>
      <c r="C1090"/>
      <c r="D1090"/>
      <c r="E1090"/>
      <c r="F1090"/>
      <c r="G1090"/>
      <c r="H1090"/>
      <c r="L1090" s="5"/>
      <c r="M1090" s="5"/>
      <c r="N1090" s="5"/>
      <c r="O1090"/>
      <c r="P1090"/>
      <c r="Q1090"/>
      <c r="R1090"/>
      <c r="S1090"/>
      <c r="T1090"/>
      <c r="U1090"/>
      <c r="V1090"/>
      <c r="W1090"/>
    </row>
    <row r="1091" spans="1:23" s="10" customFormat="1" x14ac:dyDescent="0.2">
      <c r="A1091"/>
      <c r="B1091"/>
      <c r="C1091"/>
      <c r="D1091"/>
      <c r="E1091"/>
      <c r="F1091"/>
      <c r="G1091"/>
      <c r="H1091"/>
      <c r="L1091" s="5"/>
      <c r="M1091" s="5"/>
      <c r="N1091" s="5"/>
      <c r="O1091"/>
      <c r="P1091"/>
      <c r="Q1091"/>
      <c r="R1091"/>
      <c r="S1091"/>
      <c r="T1091"/>
      <c r="U1091"/>
      <c r="V1091"/>
      <c r="W1091"/>
    </row>
    <row r="1092" spans="1:23" s="10" customFormat="1" x14ac:dyDescent="0.2">
      <c r="A1092"/>
      <c r="B1092"/>
      <c r="C1092"/>
      <c r="D1092"/>
      <c r="E1092"/>
      <c r="F1092"/>
      <c r="G1092"/>
      <c r="H1092"/>
      <c r="L1092" s="5"/>
      <c r="M1092" s="5"/>
      <c r="N1092" s="5"/>
      <c r="O1092"/>
      <c r="P1092"/>
      <c r="Q1092"/>
      <c r="R1092"/>
      <c r="S1092"/>
      <c r="T1092"/>
      <c r="U1092"/>
      <c r="V1092"/>
      <c r="W1092"/>
    </row>
    <row r="1093" spans="1:23" s="10" customFormat="1" x14ac:dyDescent="0.2">
      <c r="A1093"/>
      <c r="B1093"/>
      <c r="C1093"/>
      <c r="D1093"/>
      <c r="E1093"/>
      <c r="F1093"/>
      <c r="G1093"/>
      <c r="H1093"/>
      <c r="L1093" s="5"/>
      <c r="M1093" s="5"/>
      <c r="N1093" s="5"/>
      <c r="O1093"/>
      <c r="P1093"/>
      <c r="Q1093"/>
      <c r="R1093"/>
      <c r="S1093"/>
      <c r="T1093"/>
      <c r="U1093"/>
      <c r="V1093"/>
      <c r="W1093"/>
    </row>
    <row r="1094" spans="1:23" s="10" customFormat="1" x14ac:dyDescent="0.2">
      <c r="A1094"/>
      <c r="B1094"/>
      <c r="C1094"/>
      <c r="D1094"/>
      <c r="E1094"/>
      <c r="F1094"/>
      <c r="G1094"/>
      <c r="H1094"/>
      <c r="L1094" s="5"/>
      <c r="M1094" s="5"/>
      <c r="N1094" s="5"/>
      <c r="O1094"/>
      <c r="P1094"/>
      <c r="Q1094"/>
      <c r="R1094"/>
      <c r="S1094"/>
      <c r="T1094"/>
      <c r="U1094"/>
      <c r="V1094"/>
      <c r="W1094"/>
    </row>
    <row r="1095" spans="1:23" s="10" customFormat="1" x14ac:dyDescent="0.2">
      <c r="A1095"/>
      <c r="B1095"/>
      <c r="C1095"/>
      <c r="D1095"/>
      <c r="E1095"/>
      <c r="F1095"/>
      <c r="G1095"/>
      <c r="H1095"/>
      <c r="L1095" s="5"/>
      <c r="M1095" s="5"/>
      <c r="N1095" s="5"/>
      <c r="O1095"/>
      <c r="P1095"/>
      <c r="Q1095"/>
      <c r="R1095"/>
      <c r="S1095"/>
      <c r="T1095"/>
      <c r="U1095"/>
      <c r="V1095"/>
      <c r="W1095"/>
    </row>
    <row r="1096" spans="1:23" s="10" customFormat="1" x14ac:dyDescent="0.2">
      <c r="A1096"/>
      <c r="B1096"/>
      <c r="C1096"/>
      <c r="D1096"/>
      <c r="E1096"/>
      <c r="F1096"/>
      <c r="G1096"/>
      <c r="H1096"/>
      <c r="L1096" s="5"/>
      <c r="M1096" s="5"/>
      <c r="N1096" s="5"/>
      <c r="O1096"/>
      <c r="P1096"/>
      <c r="Q1096"/>
      <c r="R1096"/>
      <c r="S1096"/>
      <c r="T1096"/>
      <c r="U1096"/>
      <c r="V1096"/>
      <c r="W1096"/>
    </row>
    <row r="1097" spans="1:23" s="10" customFormat="1" x14ac:dyDescent="0.2">
      <c r="A1097"/>
      <c r="B1097"/>
      <c r="C1097"/>
      <c r="D1097"/>
      <c r="E1097"/>
      <c r="F1097"/>
      <c r="G1097"/>
      <c r="H1097"/>
      <c r="L1097" s="5"/>
      <c r="M1097" s="5"/>
      <c r="N1097" s="5"/>
      <c r="O1097"/>
      <c r="P1097"/>
      <c r="Q1097"/>
      <c r="R1097"/>
      <c r="S1097"/>
      <c r="T1097"/>
      <c r="U1097"/>
      <c r="V1097"/>
      <c r="W1097"/>
    </row>
    <row r="1098" spans="1:23" s="10" customFormat="1" x14ac:dyDescent="0.2">
      <c r="A1098"/>
      <c r="B1098"/>
      <c r="C1098"/>
      <c r="D1098"/>
      <c r="E1098"/>
      <c r="F1098"/>
      <c r="G1098"/>
      <c r="H1098"/>
      <c r="L1098" s="5"/>
      <c r="M1098" s="5"/>
      <c r="N1098" s="5"/>
      <c r="O1098"/>
      <c r="P1098"/>
      <c r="Q1098"/>
      <c r="R1098"/>
      <c r="S1098"/>
      <c r="T1098"/>
      <c r="U1098"/>
      <c r="V1098"/>
      <c r="W1098"/>
    </row>
    <row r="1099" spans="1:23" s="10" customFormat="1" x14ac:dyDescent="0.2">
      <c r="A1099"/>
      <c r="B1099"/>
      <c r="C1099"/>
      <c r="D1099"/>
      <c r="E1099"/>
      <c r="F1099"/>
      <c r="G1099"/>
      <c r="H1099"/>
      <c r="L1099" s="5"/>
      <c r="M1099" s="5"/>
      <c r="N1099" s="5"/>
      <c r="O1099"/>
      <c r="P1099"/>
      <c r="Q1099"/>
      <c r="R1099"/>
      <c r="S1099"/>
      <c r="T1099"/>
      <c r="U1099"/>
      <c r="V1099"/>
      <c r="W1099"/>
    </row>
    <row r="1100" spans="1:23" s="10" customFormat="1" x14ac:dyDescent="0.2">
      <c r="A1100"/>
      <c r="B1100"/>
      <c r="C1100"/>
      <c r="D1100"/>
      <c r="E1100"/>
      <c r="F1100"/>
      <c r="G1100"/>
      <c r="H1100"/>
      <c r="L1100" s="5"/>
      <c r="M1100" s="5"/>
      <c r="N1100" s="5"/>
      <c r="O1100"/>
      <c r="P1100"/>
      <c r="Q1100"/>
      <c r="R1100"/>
      <c r="S1100"/>
      <c r="T1100"/>
      <c r="U1100"/>
      <c r="V1100"/>
      <c r="W1100"/>
    </row>
    <row r="1101" spans="1:23" s="10" customFormat="1" x14ac:dyDescent="0.2">
      <c r="A1101"/>
      <c r="B1101"/>
      <c r="C1101"/>
      <c r="D1101"/>
      <c r="E1101"/>
      <c r="F1101"/>
      <c r="G1101"/>
      <c r="H1101"/>
      <c r="L1101" s="5"/>
      <c r="M1101" s="5"/>
      <c r="N1101" s="5"/>
      <c r="O1101"/>
      <c r="P1101"/>
      <c r="Q1101"/>
      <c r="R1101"/>
      <c r="S1101"/>
      <c r="T1101"/>
      <c r="U1101"/>
      <c r="V1101"/>
      <c r="W1101"/>
    </row>
    <row r="1102" spans="1:23" s="10" customFormat="1" x14ac:dyDescent="0.2">
      <c r="A1102"/>
      <c r="B1102"/>
      <c r="C1102"/>
      <c r="D1102"/>
      <c r="E1102"/>
      <c r="F1102"/>
      <c r="G1102"/>
      <c r="H1102"/>
      <c r="L1102" s="5"/>
      <c r="M1102" s="5"/>
      <c r="N1102" s="5"/>
      <c r="O1102"/>
      <c r="P1102"/>
      <c r="Q1102"/>
      <c r="R1102"/>
      <c r="S1102"/>
      <c r="T1102"/>
      <c r="U1102"/>
      <c r="V1102"/>
      <c r="W1102"/>
    </row>
    <row r="1103" spans="1:23" s="10" customFormat="1" x14ac:dyDescent="0.2">
      <c r="A1103"/>
      <c r="B1103"/>
      <c r="C1103"/>
      <c r="D1103"/>
      <c r="E1103"/>
      <c r="F1103"/>
      <c r="G1103"/>
      <c r="H1103"/>
      <c r="L1103" s="5"/>
      <c r="M1103" s="5"/>
      <c r="N1103" s="5"/>
      <c r="O1103"/>
      <c r="P1103"/>
      <c r="Q1103"/>
      <c r="R1103"/>
      <c r="S1103"/>
      <c r="T1103"/>
      <c r="U1103"/>
      <c r="V1103"/>
      <c r="W1103"/>
    </row>
    <row r="1104" spans="1:23" s="10" customFormat="1" x14ac:dyDescent="0.2">
      <c r="A1104"/>
      <c r="B1104"/>
      <c r="C1104"/>
      <c r="D1104"/>
      <c r="E1104"/>
      <c r="F1104"/>
      <c r="G1104"/>
      <c r="H1104"/>
      <c r="L1104" s="5"/>
      <c r="M1104" s="5"/>
      <c r="N1104" s="5"/>
      <c r="O1104"/>
      <c r="P1104"/>
      <c r="Q1104"/>
      <c r="R1104"/>
      <c r="S1104"/>
      <c r="T1104"/>
      <c r="U1104"/>
      <c r="V1104"/>
      <c r="W1104"/>
    </row>
    <row r="1105" spans="1:23" s="10" customFormat="1" x14ac:dyDescent="0.2">
      <c r="A1105"/>
      <c r="B1105"/>
      <c r="C1105"/>
      <c r="D1105"/>
      <c r="E1105"/>
      <c r="F1105"/>
      <c r="G1105"/>
      <c r="H1105"/>
      <c r="L1105" s="5"/>
      <c r="M1105" s="5"/>
      <c r="N1105" s="5"/>
      <c r="O1105"/>
      <c r="P1105"/>
      <c r="Q1105"/>
      <c r="R1105"/>
      <c r="S1105"/>
      <c r="T1105"/>
      <c r="U1105"/>
      <c r="V1105"/>
      <c r="W1105"/>
    </row>
    <row r="1106" spans="1:23" s="10" customFormat="1" x14ac:dyDescent="0.2">
      <c r="A1106"/>
      <c r="B1106"/>
      <c r="C1106"/>
      <c r="D1106"/>
      <c r="E1106"/>
      <c r="F1106"/>
      <c r="G1106"/>
      <c r="H1106"/>
      <c r="L1106" s="5"/>
      <c r="M1106" s="5"/>
      <c r="N1106" s="5"/>
      <c r="O1106"/>
      <c r="P1106"/>
      <c r="Q1106"/>
      <c r="R1106"/>
      <c r="S1106"/>
      <c r="T1106"/>
      <c r="U1106"/>
      <c r="V1106"/>
      <c r="W1106"/>
    </row>
    <row r="1107" spans="1:23" s="10" customFormat="1" x14ac:dyDescent="0.2">
      <c r="A1107"/>
      <c r="B1107"/>
      <c r="C1107"/>
      <c r="D1107"/>
      <c r="E1107"/>
      <c r="F1107"/>
      <c r="G1107"/>
      <c r="H1107"/>
      <c r="L1107" s="5"/>
      <c r="M1107" s="5"/>
      <c r="N1107" s="5"/>
      <c r="O1107"/>
      <c r="P1107"/>
      <c r="Q1107"/>
      <c r="R1107"/>
      <c r="S1107"/>
      <c r="T1107"/>
      <c r="U1107"/>
      <c r="V1107"/>
      <c r="W1107"/>
    </row>
    <row r="1108" spans="1:23" s="10" customFormat="1" x14ac:dyDescent="0.2">
      <c r="A1108"/>
      <c r="B1108"/>
      <c r="C1108"/>
      <c r="D1108"/>
      <c r="E1108"/>
      <c r="F1108"/>
      <c r="G1108"/>
      <c r="H1108"/>
      <c r="L1108" s="5"/>
      <c r="M1108" s="5"/>
      <c r="N1108" s="5"/>
      <c r="O1108"/>
      <c r="P1108"/>
      <c r="Q1108"/>
      <c r="R1108"/>
      <c r="S1108"/>
      <c r="T1108"/>
      <c r="U1108"/>
      <c r="V1108"/>
      <c r="W1108"/>
    </row>
    <row r="1109" spans="1:23" s="10" customFormat="1" x14ac:dyDescent="0.2">
      <c r="A1109"/>
      <c r="B1109"/>
      <c r="C1109"/>
      <c r="D1109"/>
      <c r="E1109"/>
      <c r="F1109"/>
      <c r="G1109"/>
      <c r="H1109"/>
      <c r="L1109" s="5"/>
      <c r="M1109" s="5"/>
      <c r="N1109" s="5"/>
      <c r="O1109"/>
      <c r="P1109"/>
      <c r="Q1109"/>
      <c r="R1109"/>
      <c r="S1109"/>
      <c r="T1109"/>
      <c r="U1109"/>
      <c r="V1109"/>
      <c r="W1109"/>
    </row>
    <row r="1110" spans="1:23" s="10" customFormat="1" x14ac:dyDescent="0.2">
      <c r="A1110"/>
      <c r="B1110"/>
      <c r="C1110"/>
      <c r="D1110"/>
      <c r="E1110"/>
      <c r="F1110"/>
      <c r="G1110"/>
      <c r="H1110"/>
      <c r="L1110" s="5"/>
      <c r="M1110" s="5"/>
      <c r="N1110" s="5"/>
      <c r="O1110"/>
      <c r="P1110"/>
      <c r="Q1110"/>
      <c r="R1110"/>
      <c r="S1110"/>
      <c r="T1110"/>
      <c r="U1110"/>
      <c r="V1110"/>
      <c r="W1110"/>
    </row>
    <row r="1111" spans="1:23" s="10" customFormat="1" x14ac:dyDescent="0.2">
      <c r="A1111"/>
      <c r="B1111"/>
      <c r="C1111"/>
      <c r="D1111"/>
      <c r="E1111"/>
      <c r="F1111"/>
      <c r="G1111"/>
      <c r="H1111"/>
      <c r="L1111" s="5"/>
      <c r="M1111" s="5"/>
      <c r="N1111" s="5"/>
      <c r="O1111"/>
      <c r="P1111"/>
      <c r="Q1111"/>
      <c r="R1111"/>
      <c r="S1111"/>
      <c r="T1111"/>
      <c r="U1111"/>
      <c r="V1111"/>
      <c r="W1111"/>
    </row>
    <row r="1112" spans="1:23" s="10" customFormat="1" x14ac:dyDescent="0.2">
      <c r="A1112"/>
      <c r="B1112"/>
      <c r="C1112"/>
      <c r="D1112"/>
      <c r="E1112"/>
      <c r="F1112"/>
      <c r="G1112"/>
      <c r="H1112"/>
      <c r="L1112" s="5"/>
      <c r="M1112" s="5"/>
      <c r="N1112" s="5"/>
      <c r="O1112"/>
      <c r="P1112"/>
      <c r="Q1112"/>
      <c r="R1112"/>
      <c r="S1112"/>
      <c r="T1112"/>
      <c r="U1112"/>
      <c r="V1112"/>
      <c r="W1112"/>
    </row>
    <row r="1113" spans="1:23" s="10" customFormat="1" x14ac:dyDescent="0.2">
      <c r="A1113"/>
      <c r="B1113"/>
      <c r="C1113"/>
      <c r="D1113"/>
      <c r="E1113"/>
      <c r="F1113"/>
      <c r="G1113"/>
      <c r="H1113"/>
      <c r="L1113" s="5"/>
      <c r="M1113" s="5"/>
      <c r="N1113" s="5"/>
      <c r="O1113"/>
      <c r="P1113"/>
      <c r="Q1113"/>
      <c r="R1113"/>
      <c r="S1113"/>
      <c r="T1113"/>
      <c r="U1113"/>
      <c r="V1113"/>
      <c r="W1113"/>
    </row>
    <row r="1114" spans="1:23" s="10" customFormat="1" x14ac:dyDescent="0.2">
      <c r="A1114"/>
      <c r="B1114"/>
      <c r="C1114"/>
      <c r="D1114"/>
      <c r="E1114"/>
      <c r="F1114"/>
      <c r="G1114"/>
      <c r="H1114"/>
      <c r="L1114" s="5"/>
      <c r="M1114" s="5"/>
      <c r="N1114" s="5"/>
      <c r="O1114"/>
      <c r="P1114"/>
      <c r="Q1114"/>
      <c r="R1114"/>
      <c r="S1114"/>
      <c r="T1114"/>
      <c r="U1114"/>
      <c r="V1114"/>
      <c r="W1114"/>
    </row>
    <row r="1115" spans="1:23" s="10" customFormat="1" x14ac:dyDescent="0.2">
      <c r="A1115"/>
      <c r="B1115"/>
      <c r="C1115"/>
      <c r="D1115"/>
      <c r="E1115"/>
      <c r="F1115"/>
      <c r="G1115"/>
      <c r="H1115"/>
      <c r="L1115" s="5"/>
      <c r="M1115" s="5"/>
      <c r="N1115" s="5"/>
      <c r="O1115"/>
      <c r="P1115"/>
      <c r="Q1115"/>
      <c r="R1115"/>
      <c r="S1115"/>
      <c r="T1115"/>
      <c r="U1115"/>
      <c r="V1115"/>
      <c r="W1115"/>
    </row>
    <row r="1116" spans="1:23" s="10" customFormat="1" x14ac:dyDescent="0.2">
      <c r="A1116"/>
      <c r="B1116"/>
      <c r="C1116"/>
      <c r="D1116"/>
      <c r="E1116"/>
      <c r="F1116"/>
      <c r="G1116"/>
      <c r="H1116"/>
      <c r="L1116" s="5"/>
      <c r="M1116" s="5"/>
      <c r="N1116" s="5"/>
      <c r="O1116"/>
      <c r="P1116"/>
      <c r="Q1116"/>
      <c r="R1116"/>
      <c r="S1116"/>
      <c r="T1116"/>
      <c r="U1116"/>
      <c r="V1116"/>
      <c r="W1116"/>
    </row>
    <row r="1117" spans="1:23" s="10" customFormat="1" x14ac:dyDescent="0.2">
      <c r="A1117"/>
      <c r="B1117"/>
      <c r="C1117"/>
      <c r="D1117"/>
      <c r="E1117"/>
      <c r="F1117"/>
      <c r="G1117"/>
      <c r="H1117"/>
      <c r="L1117" s="5"/>
      <c r="M1117" s="5"/>
      <c r="N1117" s="5"/>
      <c r="O1117"/>
      <c r="P1117"/>
      <c r="Q1117"/>
      <c r="R1117"/>
      <c r="S1117"/>
      <c r="T1117"/>
      <c r="U1117"/>
      <c r="V1117"/>
      <c r="W1117"/>
    </row>
    <row r="1118" spans="1:23" s="10" customFormat="1" x14ac:dyDescent="0.2">
      <c r="A1118"/>
      <c r="B1118"/>
      <c r="C1118"/>
      <c r="D1118"/>
      <c r="E1118"/>
      <c r="F1118"/>
      <c r="G1118"/>
      <c r="H1118"/>
      <c r="L1118" s="5"/>
      <c r="M1118" s="5"/>
      <c r="N1118" s="5"/>
      <c r="O1118"/>
      <c r="P1118"/>
      <c r="Q1118"/>
      <c r="R1118"/>
      <c r="S1118"/>
      <c r="T1118"/>
      <c r="U1118"/>
      <c r="V1118"/>
      <c r="W1118"/>
    </row>
    <row r="1119" spans="1:23" s="10" customFormat="1" x14ac:dyDescent="0.2">
      <c r="A1119"/>
      <c r="B1119"/>
      <c r="C1119"/>
      <c r="D1119"/>
      <c r="E1119"/>
      <c r="F1119"/>
      <c r="G1119"/>
      <c r="H1119"/>
      <c r="L1119" s="5"/>
      <c r="M1119" s="5"/>
      <c r="N1119" s="5"/>
      <c r="O1119"/>
      <c r="P1119"/>
      <c r="Q1119"/>
      <c r="R1119"/>
      <c r="S1119"/>
      <c r="T1119"/>
      <c r="U1119"/>
      <c r="V1119"/>
      <c r="W1119"/>
    </row>
    <row r="1120" spans="1:23" s="10" customFormat="1" x14ac:dyDescent="0.2">
      <c r="A1120"/>
      <c r="B1120"/>
      <c r="C1120"/>
      <c r="D1120"/>
      <c r="E1120"/>
      <c r="F1120"/>
      <c r="G1120"/>
      <c r="H1120"/>
      <c r="L1120" s="5"/>
      <c r="M1120" s="5"/>
      <c r="N1120" s="5"/>
      <c r="O1120"/>
      <c r="P1120"/>
      <c r="Q1120"/>
      <c r="R1120"/>
      <c r="S1120"/>
      <c r="T1120"/>
      <c r="U1120"/>
      <c r="V1120"/>
      <c r="W1120"/>
    </row>
    <row r="1121" spans="1:23" s="10" customFormat="1" x14ac:dyDescent="0.2">
      <c r="A1121"/>
      <c r="B1121"/>
      <c r="C1121"/>
      <c r="D1121"/>
      <c r="E1121"/>
      <c r="F1121"/>
      <c r="G1121"/>
      <c r="H1121"/>
      <c r="L1121" s="5"/>
      <c r="M1121" s="5"/>
      <c r="N1121" s="5"/>
      <c r="O1121"/>
      <c r="P1121"/>
      <c r="Q1121"/>
      <c r="R1121"/>
      <c r="S1121"/>
      <c r="T1121"/>
      <c r="U1121"/>
      <c r="V1121"/>
      <c r="W1121"/>
    </row>
    <row r="1122" spans="1:23" s="10" customFormat="1" x14ac:dyDescent="0.2">
      <c r="A1122"/>
      <c r="B1122"/>
      <c r="C1122"/>
      <c r="D1122"/>
      <c r="E1122"/>
      <c r="F1122"/>
      <c r="G1122"/>
      <c r="H1122"/>
      <c r="L1122" s="5"/>
      <c r="M1122" s="5"/>
      <c r="N1122" s="5"/>
      <c r="O1122"/>
      <c r="P1122"/>
      <c r="Q1122"/>
      <c r="R1122"/>
      <c r="S1122"/>
      <c r="T1122"/>
      <c r="U1122"/>
      <c r="V1122"/>
      <c r="W1122"/>
    </row>
    <row r="1123" spans="1:23" s="10" customFormat="1" x14ac:dyDescent="0.2">
      <c r="A1123"/>
      <c r="B1123"/>
      <c r="C1123"/>
      <c r="D1123"/>
      <c r="E1123"/>
      <c r="F1123"/>
      <c r="G1123"/>
      <c r="H1123"/>
      <c r="L1123" s="5"/>
      <c r="M1123" s="5"/>
      <c r="N1123" s="5"/>
      <c r="O1123"/>
      <c r="P1123"/>
      <c r="Q1123"/>
      <c r="R1123"/>
      <c r="S1123"/>
      <c r="T1123"/>
      <c r="U1123"/>
      <c r="V1123"/>
      <c r="W1123"/>
    </row>
    <row r="1124" spans="1:23" s="10" customFormat="1" x14ac:dyDescent="0.2">
      <c r="A1124"/>
      <c r="B1124"/>
      <c r="C1124"/>
      <c r="D1124"/>
      <c r="E1124"/>
      <c r="F1124"/>
      <c r="G1124"/>
      <c r="H1124"/>
      <c r="L1124" s="5"/>
      <c r="M1124" s="5"/>
      <c r="N1124" s="5"/>
      <c r="O1124"/>
      <c r="P1124"/>
      <c r="Q1124"/>
      <c r="R1124"/>
      <c r="S1124"/>
      <c r="T1124"/>
      <c r="U1124"/>
      <c r="V1124"/>
      <c r="W1124"/>
    </row>
    <row r="1125" spans="1:23" s="10" customFormat="1" x14ac:dyDescent="0.2">
      <c r="A1125"/>
      <c r="B1125"/>
      <c r="C1125"/>
      <c r="D1125"/>
      <c r="E1125"/>
      <c r="F1125"/>
      <c r="G1125"/>
      <c r="H1125"/>
      <c r="L1125" s="5"/>
      <c r="M1125" s="5"/>
      <c r="N1125" s="5"/>
      <c r="O1125"/>
      <c r="P1125"/>
      <c r="Q1125"/>
      <c r="R1125"/>
      <c r="S1125"/>
      <c r="T1125"/>
      <c r="U1125"/>
      <c r="V1125"/>
      <c r="W1125"/>
    </row>
    <row r="1126" spans="1:23" s="10" customFormat="1" x14ac:dyDescent="0.2">
      <c r="A1126"/>
      <c r="B1126"/>
      <c r="C1126"/>
      <c r="D1126"/>
      <c r="E1126"/>
      <c r="F1126"/>
      <c r="G1126"/>
      <c r="H1126"/>
      <c r="L1126" s="5"/>
      <c r="M1126" s="5"/>
      <c r="N1126" s="5"/>
      <c r="O1126"/>
      <c r="P1126"/>
      <c r="Q1126"/>
      <c r="R1126"/>
      <c r="S1126"/>
      <c r="T1126"/>
      <c r="U1126"/>
      <c r="V1126"/>
      <c r="W1126"/>
    </row>
    <row r="1127" spans="1:23" s="10" customFormat="1" x14ac:dyDescent="0.2">
      <c r="A1127"/>
      <c r="B1127"/>
      <c r="C1127"/>
      <c r="D1127"/>
      <c r="E1127"/>
      <c r="F1127"/>
      <c r="G1127"/>
      <c r="H1127"/>
      <c r="L1127" s="5"/>
      <c r="M1127" s="5"/>
      <c r="N1127" s="5"/>
      <c r="O1127"/>
      <c r="P1127"/>
      <c r="Q1127"/>
      <c r="R1127"/>
      <c r="S1127"/>
      <c r="T1127"/>
      <c r="U1127"/>
      <c r="V1127"/>
      <c r="W1127"/>
    </row>
    <row r="1128" spans="1:23" s="10" customFormat="1" x14ac:dyDescent="0.2">
      <c r="A1128"/>
      <c r="B1128"/>
      <c r="C1128"/>
      <c r="D1128"/>
      <c r="E1128"/>
      <c r="F1128"/>
      <c r="G1128"/>
      <c r="H1128"/>
      <c r="L1128" s="5"/>
      <c r="M1128" s="5"/>
      <c r="N1128" s="5"/>
      <c r="O1128"/>
      <c r="P1128"/>
      <c r="Q1128"/>
      <c r="R1128"/>
      <c r="S1128"/>
      <c r="T1128"/>
      <c r="U1128"/>
      <c r="V1128"/>
      <c r="W1128"/>
    </row>
    <row r="1129" spans="1:23" s="10" customFormat="1" x14ac:dyDescent="0.2">
      <c r="A1129"/>
      <c r="B1129"/>
      <c r="C1129"/>
      <c r="D1129"/>
      <c r="E1129"/>
      <c r="F1129"/>
      <c r="G1129"/>
      <c r="H1129"/>
      <c r="L1129" s="5"/>
      <c r="M1129" s="5"/>
      <c r="N1129" s="5"/>
      <c r="O1129"/>
      <c r="P1129"/>
      <c r="Q1129"/>
      <c r="R1129"/>
      <c r="S1129"/>
      <c r="T1129"/>
      <c r="U1129"/>
      <c r="V1129"/>
      <c r="W1129"/>
    </row>
    <row r="1130" spans="1:23" s="10" customFormat="1" x14ac:dyDescent="0.2">
      <c r="A1130"/>
      <c r="B1130"/>
      <c r="C1130"/>
      <c r="D1130"/>
      <c r="E1130"/>
      <c r="F1130"/>
      <c r="G1130"/>
      <c r="H1130"/>
      <c r="L1130" s="5"/>
      <c r="M1130" s="5"/>
      <c r="N1130" s="5"/>
      <c r="O1130"/>
      <c r="P1130"/>
      <c r="Q1130"/>
      <c r="R1130"/>
      <c r="S1130"/>
      <c r="T1130"/>
      <c r="U1130"/>
      <c r="V1130"/>
      <c r="W1130"/>
    </row>
    <row r="1131" spans="1:23" s="10" customFormat="1" x14ac:dyDescent="0.2">
      <c r="A1131"/>
      <c r="B1131"/>
      <c r="C1131"/>
      <c r="D1131"/>
      <c r="E1131"/>
      <c r="F1131"/>
      <c r="G1131"/>
      <c r="H1131"/>
      <c r="L1131" s="5"/>
      <c r="M1131" s="5"/>
      <c r="N1131" s="5"/>
      <c r="O1131"/>
      <c r="P1131"/>
      <c r="Q1131"/>
      <c r="R1131"/>
      <c r="S1131"/>
      <c r="T1131"/>
      <c r="U1131"/>
      <c r="V1131"/>
      <c r="W1131"/>
    </row>
    <row r="1132" spans="1:23" s="10" customFormat="1" x14ac:dyDescent="0.2">
      <c r="A1132"/>
      <c r="B1132"/>
      <c r="C1132"/>
      <c r="D1132"/>
      <c r="E1132"/>
      <c r="F1132"/>
      <c r="G1132"/>
      <c r="H1132"/>
      <c r="L1132" s="5"/>
      <c r="M1132" s="5"/>
      <c r="N1132" s="5"/>
      <c r="O1132"/>
      <c r="P1132"/>
      <c r="Q1132"/>
      <c r="R1132"/>
      <c r="S1132"/>
      <c r="T1132"/>
      <c r="U1132"/>
      <c r="V1132"/>
      <c r="W1132"/>
    </row>
    <row r="1133" spans="1:23" s="10" customFormat="1" x14ac:dyDescent="0.2">
      <c r="A1133"/>
      <c r="B1133"/>
      <c r="C1133"/>
      <c r="D1133"/>
      <c r="E1133"/>
      <c r="F1133"/>
      <c r="G1133"/>
      <c r="H1133"/>
      <c r="L1133" s="5"/>
      <c r="M1133" s="5"/>
      <c r="N1133" s="5"/>
      <c r="O1133"/>
      <c r="P1133"/>
      <c r="Q1133"/>
      <c r="R1133"/>
      <c r="S1133"/>
      <c r="T1133"/>
      <c r="U1133"/>
      <c r="V1133"/>
      <c r="W1133"/>
    </row>
    <row r="1134" spans="1:23" s="10" customFormat="1" x14ac:dyDescent="0.2">
      <c r="A1134"/>
      <c r="B1134"/>
      <c r="C1134"/>
      <c r="D1134"/>
      <c r="E1134"/>
      <c r="F1134"/>
      <c r="G1134"/>
      <c r="H1134"/>
      <c r="L1134" s="5"/>
      <c r="M1134" s="5"/>
      <c r="N1134" s="5"/>
      <c r="O1134"/>
      <c r="P1134"/>
      <c r="Q1134"/>
      <c r="R1134"/>
      <c r="S1134"/>
      <c r="T1134"/>
      <c r="U1134"/>
      <c r="V1134"/>
      <c r="W1134"/>
    </row>
    <row r="1135" spans="1:23" s="10" customFormat="1" x14ac:dyDescent="0.2">
      <c r="A1135"/>
      <c r="B1135"/>
      <c r="C1135"/>
      <c r="D1135"/>
      <c r="E1135"/>
      <c r="F1135"/>
      <c r="G1135"/>
      <c r="H1135"/>
      <c r="L1135" s="5"/>
      <c r="M1135" s="5"/>
      <c r="N1135" s="5"/>
      <c r="O1135"/>
      <c r="P1135"/>
      <c r="Q1135"/>
      <c r="R1135"/>
      <c r="S1135"/>
      <c r="T1135"/>
      <c r="U1135"/>
      <c r="V1135"/>
      <c r="W1135"/>
    </row>
    <row r="1136" spans="1:23" s="10" customFormat="1" x14ac:dyDescent="0.2">
      <c r="A1136"/>
      <c r="B1136"/>
      <c r="C1136"/>
      <c r="D1136"/>
      <c r="E1136"/>
      <c r="F1136"/>
      <c r="G1136"/>
      <c r="H1136"/>
      <c r="L1136" s="5"/>
      <c r="M1136" s="5"/>
      <c r="N1136" s="5"/>
      <c r="O1136"/>
      <c r="P1136"/>
      <c r="Q1136"/>
      <c r="R1136"/>
      <c r="S1136"/>
      <c r="T1136"/>
      <c r="U1136"/>
      <c r="V1136"/>
      <c r="W1136"/>
    </row>
    <row r="1137" spans="1:23" s="10" customFormat="1" x14ac:dyDescent="0.2">
      <c r="A1137"/>
      <c r="B1137"/>
      <c r="C1137"/>
      <c r="D1137"/>
      <c r="E1137"/>
      <c r="F1137"/>
      <c r="G1137"/>
      <c r="H1137"/>
      <c r="L1137" s="5"/>
      <c r="M1137" s="5"/>
      <c r="N1137" s="5"/>
      <c r="O1137"/>
      <c r="P1137"/>
      <c r="Q1137"/>
      <c r="R1137"/>
      <c r="S1137"/>
      <c r="T1137"/>
      <c r="U1137"/>
      <c r="V1137"/>
      <c r="W1137"/>
    </row>
    <row r="1138" spans="1:23" s="10" customFormat="1" x14ac:dyDescent="0.2">
      <c r="A1138"/>
      <c r="B1138"/>
      <c r="C1138"/>
      <c r="D1138"/>
      <c r="E1138"/>
      <c r="F1138"/>
      <c r="G1138"/>
      <c r="H1138"/>
      <c r="L1138" s="5"/>
      <c r="M1138" s="5"/>
      <c r="N1138" s="5"/>
      <c r="O1138"/>
      <c r="P1138"/>
      <c r="Q1138"/>
      <c r="R1138"/>
      <c r="S1138"/>
      <c r="T1138"/>
      <c r="U1138"/>
      <c r="V1138"/>
      <c r="W1138"/>
    </row>
    <row r="1139" spans="1:23" s="10" customFormat="1" x14ac:dyDescent="0.2">
      <c r="A1139"/>
      <c r="B1139"/>
      <c r="C1139"/>
      <c r="D1139"/>
      <c r="E1139"/>
      <c r="F1139"/>
      <c r="G1139"/>
      <c r="H1139"/>
      <c r="L1139" s="5"/>
      <c r="M1139" s="5"/>
      <c r="N1139" s="5"/>
      <c r="O1139"/>
      <c r="P1139"/>
      <c r="Q1139"/>
      <c r="R1139"/>
      <c r="S1139"/>
      <c r="T1139"/>
      <c r="U1139"/>
      <c r="V1139"/>
      <c r="W1139"/>
    </row>
    <row r="1140" spans="1:23" s="10" customFormat="1" x14ac:dyDescent="0.2">
      <c r="A1140"/>
      <c r="B1140"/>
      <c r="C1140"/>
      <c r="D1140"/>
      <c r="E1140"/>
      <c r="F1140"/>
      <c r="G1140"/>
      <c r="H1140"/>
      <c r="L1140" s="5"/>
      <c r="M1140" s="5"/>
      <c r="N1140" s="5"/>
      <c r="O1140"/>
      <c r="P1140"/>
      <c r="Q1140"/>
      <c r="R1140"/>
      <c r="S1140"/>
      <c r="T1140"/>
      <c r="U1140"/>
      <c r="V1140"/>
      <c r="W1140"/>
    </row>
    <row r="1141" spans="1:23" s="10" customFormat="1" x14ac:dyDescent="0.2">
      <c r="A1141"/>
      <c r="B1141"/>
      <c r="C1141"/>
      <c r="D1141"/>
      <c r="E1141"/>
      <c r="F1141"/>
      <c r="G1141"/>
      <c r="H1141"/>
      <c r="L1141" s="5"/>
      <c r="M1141" s="5"/>
      <c r="N1141" s="5"/>
      <c r="O1141"/>
      <c r="P1141"/>
      <c r="Q1141"/>
      <c r="R1141"/>
      <c r="S1141"/>
      <c r="T1141"/>
      <c r="U1141"/>
      <c r="V1141"/>
      <c r="W1141"/>
    </row>
    <row r="1142" spans="1:23" s="10" customFormat="1" x14ac:dyDescent="0.2">
      <c r="A1142"/>
      <c r="B1142"/>
      <c r="C1142"/>
      <c r="D1142"/>
      <c r="E1142"/>
      <c r="F1142"/>
      <c r="G1142"/>
      <c r="H1142"/>
      <c r="L1142" s="5"/>
      <c r="M1142" s="5"/>
      <c r="N1142" s="5"/>
      <c r="O1142"/>
      <c r="P1142"/>
      <c r="Q1142"/>
      <c r="R1142"/>
      <c r="S1142"/>
      <c r="T1142"/>
      <c r="U1142"/>
      <c r="V1142"/>
      <c r="W1142"/>
    </row>
    <row r="1143" spans="1:23" s="10" customFormat="1" x14ac:dyDescent="0.2">
      <c r="A1143"/>
      <c r="B1143"/>
      <c r="C1143"/>
      <c r="D1143"/>
      <c r="E1143"/>
      <c r="F1143"/>
      <c r="G1143"/>
      <c r="H1143"/>
      <c r="L1143" s="5"/>
      <c r="M1143" s="5"/>
      <c r="N1143" s="5"/>
      <c r="O1143"/>
      <c r="P1143"/>
      <c r="Q1143"/>
      <c r="R1143"/>
      <c r="S1143"/>
      <c r="T1143"/>
      <c r="U1143"/>
      <c r="V1143"/>
      <c r="W1143"/>
    </row>
    <row r="1144" spans="1:23" s="10" customFormat="1" x14ac:dyDescent="0.2">
      <c r="A1144"/>
      <c r="B1144"/>
      <c r="C1144"/>
      <c r="D1144"/>
      <c r="E1144"/>
      <c r="F1144"/>
      <c r="G1144"/>
      <c r="H1144"/>
      <c r="L1144" s="5"/>
      <c r="M1144" s="5"/>
      <c r="N1144" s="5"/>
      <c r="O1144"/>
      <c r="P1144"/>
      <c r="Q1144"/>
      <c r="R1144"/>
      <c r="S1144"/>
      <c r="T1144"/>
      <c r="U1144"/>
      <c r="V1144"/>
      <c r="W1144"/>
    </row>
    <row r="1145" spans="1:23" s="10" customFormat="1" x14ac:dyDescent="0.2">
      <c r="A1145"/>
      <c r="B1145"/>
      <c r="C1145"/>
      <c r="D1145"/>
      <c r="E1145"/>
      <c r="F1145"/>
      <c r="G1145"/>
      <c r="H1145"/>
      <c r="L1145" s="5"/>
      <c r="M1145" s="5"/>
      <c r="N1145" s="5"/>
      <c r="O1145"/>
      <c r="P1145"/>
      <c r="Q1145"/>
      <c r="R1145"/>
      <c r="S1145"/>
      <c r="T1145"/>
      <c r="U1145"/>
      <c r="V1145"/>
      <c r="W1145"/>
    </row>
    <row r="1146" spans="1:23" s="10" customFormat="1" x14ac:dyDescent="0.2">
      <c r="A1146"/>
      <c r="B1146"/>
      <c r="C1146"/>
      <c r="D1146"/>
      <c r="E1146"/>
      <c r="F1146"/>
      <c r="G1146"/>
      <c r="H1146"/>
      <c r="L1146" s="5"/>
      <c r="M1146" s="5"/>
      <c r="N1146" s="5"/>
      <c r="O1146"/>
      <c r="P1146"/>
      <c r="Q1146"/>
      <c r="R1146"/>
      <c r="S1146"/>
      <c r="T1146"/>
      <c r="U1146"/>
      <c r="V1146"/>
      <c r="W1146"/>
    </row>
    <row r="1147" spans="1:23" s="10" customFormat="1" x14ac:dyDescent="0.2">
      <c r="A1147"/>
      <c r="B1147"/>
      <c r="C1147"/>
      <c r="D1147"/>
      <c r="E1147"/>
      <c r="F1147"/>
      <c r="G1147"/>
      <c r="H1147"/>
      <c r="L1147" s="5"/>
      <c r="M1147" s="5"/>
      <c r="N1147" s="5"/>
      <c r="O1147"/>
      <c r="P1147"/>
      <c r="Q1147"/>
      <c r="R1147"/>
      <c r="S1147"/>
      <c r="T1147"/>
      <c r="U1147"/>
      <c r="V1147"/>
      <c r="W1147"/>
    </row>
    <row r="1148" spans="1:23" s="10" customFormat="1" x14ac:dyDescent="0.2">
      <c r="A1148"/>
      <c r="B1148"/>
      <c r="C1148"/>
      <c r="D1148"/>
      <c r="E1148"/>
      <c r="F1148"/>
      <c r="G1148"/>
      <c r="H1148"/>
      <c r="L1148" s="5"/>
      <c r="M1148" s="5"/>
      <c r="N1148" s="5"/>
      <c r="O1148"/>
      <c r="P1148"/>
      <c r="Q1148"/>
      <c r="R1148"/>
      <c r="S1148"/>
      <c r="T1148"/>
      <c r="U1148"/>
      <c r="V1148"/>
      <c r="W1148"/>
    </row>
    <row r="1149" spans="1:23" s="10" customFormat="1" x14ac:dyDescent="0.2">
      <c r="A1149"/>
      <c r="B1149"/>
      <c r="C1149"/>
      <c r="D1149"/>
      <c r="E1149"/>
      <c r="F1149"/>
      <c r="G1149"/>
      <c r="H1149"/>
      <c r="L1149" s="5"/>
      <c r="M1149" s="5"/>
      <c r="N1149" s="5"/>
      <c r="O1149"/>
      <c r="P1149"/>
      <c r="Q1149"/>
      <c r="R1149"/>
      <c r="S1149"/>
      <c r="T1149"/>
      <c r="U1149"/>
      <c r="V1149"/>
      <c r="W1149"/>
    </row>
    <row r="1150" spans="1:23" s="10" customFormat="1" x14ac:dyDescent="0.2">
      <c r="A1150"/>
      <c r="B1150"/>
      <c r="C1150"/>
      <c r="D1150"/>
      <c r="E1150"/>
      <c r="F1150"/>
      <c r="G1150"/>
      <c r="H1150"/>
      <c r="L1150" s="5"/>
      <c r="M1150" s="5"/>
      <c r="N1150" s="5"/>
      <c r="O1150"/>
      <c r="P1150"/>
      <c r="Q1150"/>
      <c r="R1150"/>
      <c r="S1150"/>
      <c r="T1150"/>
      <c r="U1150"/>
      <c r="V1150"/>
      <c r="W1150"/>
    </row>
    <row r="1151" spans="1:23" s="10" customFormat="1" x14ac:dyDescent="0.2">
      <c r="A1151"/>
      <c r="B1151"/>
      <c r="C1151"/>
      <c r="D1151"/>
      <c r="E1151"/>
      <c r="F1151"/>
      <c r="G1151"/>
      <c r="H1151"/>
      <c r="L1151" s="5"/>
      <c r="M1151" s="5"/>
      <c r="N1151" s="5"/>
      <c r="O1151"/>
      <c r="P1151"/>
      <c r="Q1151"/>
      <c r="R1151"/>
      <c r="S1151"/>
      <c r="T1151"/>
      <c r="U1151"/>
      <c r="V1151"/>
      <c r="W1151"/>
    </row>
    <row r="1152" spans="1:23" s="10" customFormat="1" x14ac:dyDescent="0.2">
      <c r="A1152"/>
      <c r="B1152"/>
      <c r="C1152"/>
      <c r="D1152"/>
      <c r="E1152"/>
      <c r="F1152"/>
      <c r="G1152"/>
      <c r="H1152"/>
      <c r="L1152" s="5"/>
      <c r="M1152" s="5"/>
      <c r="N1152" s="5"/>
      <c r="O1152"/>
      <c r="P1152"/>
      <c r="Q1152"/>
      <c r="R1152"/>
      <c r="S1152"/>
      <c r="T1152"/>
      <c r="U1152"/>
      <c r="V1152"/>
      <c r="W1152"/>
    </row>
    <row r="1153" spans="1:23" s="10" customFormat="1" x14ac:dyDescent="0.2">
      <c r="A1153"/>
      <c r="B1153"/>
      <c r="C1153"/>
      <c r="D1153"/>
      <c r="E1153"/>
      <c r="F1153"/>
      <c r="G1153"/>
      <c r="H1153"/>
      <c r="L1153" s="5"/>
      <c r="M1153" s="5"/>
      <c r="N1153" s="5"/>
      <c r="O1153"/>
      <c r="P1153"/>
      <c r="Q1153"/>
      <c r="R1153"/>
      <c r="S1153"/>
      <c r="T1153"/>
      <c r="U1153"/>
      <c r="V1153"/>
      <c r="W1153"/>
    </row>
    <row r="1154" spans="1:23" s="10" customFormat="1" x14ac:dyDescent="0.2">
      <c r="A1154"/>
      <c r="B1154"/>
      <c r="C1154"/>
      <c r="D1154"/>
      <c r="E1154"/>
      <c r="F1154"/>
      <c r="G1154"/>
      <c r="H1154"/>
      <c r="L1154" s="5"/>
      <c r="M1154" s="5"/>
      <c r="N1154" s="5"/>
      <c r="O1154"/>
      <c r="P1154"/>
      <c r="Q1154"/>
      <c r="R1154"/>
      <c r="S1154"/>
      <c r="T1154"/>
      <c r="U1154"/>
      <c r="V1154"/>
      <c r="W1154"/>
    </row>
    <row r="1155" spans="1:23" s="10" customFormat="1" x14ac:dyDescent="0.2">
      <c r="A1155"/>
      <c r="B1155"/>
      <c r="C1155"/>
      <c r="D1155"/>
      <c r="E1155"/>
      <c r="F1155"/>
      <c r="G1155"/>
      <c r="H1155"/>
      <c r="L1155" s="5"/>
      <c r="M1155" s="5"/>
      <c r="N1155" s="5"/>
      <c r="O1155"/>
      <c r="P1155"/>
      <c r="Q1155"/>
      <c r="R1155"/>
      <c r="S1155"/>
      <c r="T1155"/>
      <c r="U1155"/>
      <c r="V1155"/>
      <c r="W1155"/>
    </row>
    <row r="1156" spans="1:23" s="10" customFormat="1" x14ac:dyDescent="0.2">
      <c r="A1156"/>
      <c r="B1156"/>
      <c r="C1156"/>
      <c r="D1156"/>
      <c r="E1156"/>
      <c r="F1156"/>
      <c r="G1156"/>
      <c r="H1156"/>
      <c r="L1156" s="5"/>
      <c r="M1156" s="5"/>
      <c r="N1156" s="5"/>
      <c r="O1156"/>
      <c r="P1156"/>
      <c r="Q1156"/>
      <c r="R1156"/>
      <c r="S1156"/>
      <c r="T1156"/>
      <c r="U1156"/>
      <c r="V1156"/>
      <c r="W1156"/>
    </row>
    <row r="1157" spans="1:23" s="10" customFormat="1" x14ac:dyDescent="0.2">
      <c r="A1157"/>
      <c r="B1157"/>
      <c r="C1157"/>
      <c r="D1157"/>
      <c r="E1157"/>
      <c r="F1157"/>
      <c r="G1157"/>
      <c r="H1157"/>
      <c r="L1157" s="5"/>
      <c r="M1157" s="5"/>
      <c r="N1157" s="5"/>
      <c r="O1157"/>
      <c r="P1157"/>
      <c r="Q1157"/>
      <c r="R1157"/>
      <c r="S1157"/>
      <c r="T1157"/>
      <c r="U1157"/>
      <c r="V1157"/>
      <c r="W1157"/>
    </row>
    <row r="1158" spans="1:23" s="10" customFormat="1" x14ac:dyDescent="0.2">
      <c r="A1158"/>
      <c r="B1158"/>
      <c r="C1158"/>
      <c r="D1158"/>
      <c r="E1158"/>
      <c r="F1158"/>
      <c r="G1158"/>
      <c r="H1158"/>
      <c r="L1158" s="5"/>
      <c r="M1158" s="5"/>
      <c r="N1158" s="5"/>
      <c r="O1158"/>
      <c r="P1158"/>
      <c r="Q1158"/>
      <c r="R1158"/>
      <c r="S1158"/>
      <c r="T1158"/>
      <c r="U1158"/>
      <c r="V1158"/>
      <c r="W1158"/>
    </row>
    <row r="1159" spans="1:23" s="10" customFormat="1" x14ac:dyDescent="0.2">
      <c r="A1159"/>
      <c r="B1159"/>
      <c r="C1159"/>
      <c r="D1159"/>
      <c r="E1159"/>
      <c r="F1159"/>
      <c r="G1159"/>
      <c r="H1159"/>
      <c r="L1159" s="5"/>
      <c r="M1159" s="5"/>
      <c r="N1159" s="5"/>
      <c r="O1159"/>
      <c r="P1159"/>
      <c r="Q1159"/>
      <c r="R1159"/>
      <c r="S1159"/>
      <c r="T1159"/>
      <c r="U1159"/>
      <c r="V1159"/>
      <c r="W1159"/>
    </row>
    <row r="1160" spans="1:23" s="10" customFormat="1" x14ac:dyDescent="0.2">
      <c r="A1160"/>
      <c r="B1160"/>
      <c r="C1160"/>
      <c r="D1160"/>
      <c r="E1160"/>
      <c r="F1160"/>
      <c r="G1160"/>
      <c r="H1160"/>
      <c r="L1160" s="5"/>
      <c r="M1160" s="5"/>
      <c r="N1160" s="5"/>
      <c r="O1160"/>
      <c r="P1160"/>
      <c r="Q1160"/>
      <c r="R1160"/>
      <c r="S1160"/>
      <c r="T1160"/>
      <c r="U1160"/>
      <c r="V1160"/>
      <c r="W1160"/>
    </row>
    <row r="1161" spans="1:23" s="10" customFormat="1" x14ac:dyDescent="0.2">
      <c r="A1161"/>
      <c r="B1161"/>
      <c r="C1161"/>
      <c r="D1161"/>
      <c r="E1161"/>
      <c r="F1161"/>
      <c r="G1161"/>
      <c r="H1161"/>
      <c r="L1161" s="5"/>
      <c r="M1161" s="5"/>
      <c r="N1161" s="5"/>
      <c r="O1161"/>
      <c r="P1161"/>
      <c r="Q1161"/>
      <c r="R1161"/>
      <c r="S1161"/>
      <c r="T1161"/>
      <c r="U1161"/>
      <c r="V1161"/>
      <c r="W1161"/>
    </row>
    <row r="1162" spans="1:23" s="10" customFormat="1" x14ac:dyDescent="0.2">
      <c r="A1162"/>
      <c r="B1162"/>
      <c r="C1162"/>
      <c r="D1162"/>
      <c r="E1162"/>
      <c r="F1162"/>
      <c r="G1162"/>
      <c r="H1162"/>
      <c r="L1162" s="5"/>
      <c r="M1162" s="5"/>
      <c r="N1162" s="5"/>
      <c r="O1162"/>
      <c r="P1162"/>
      <c r="Q1162"/>
      <c r="R1162"/>
      <c r="S1162"/>
      <c r="T1162"/>
      <c r="U1162"/>
      <c r="V1162"/>
      <c r="W1162"/>
    </row>
    <row r="1163" spans="1:23" s="10" customFormat="1" x14ac:dyDescent="0.2">
      <c r="A1163"/>
      <c r="B1163"/>
      <c r="C1163"/>
      <c r="D1163"/>
      <c r="E1163"/>
      <c r="F1163"/>
      <c r="G1163"/>
      <c r="H1163"/>
      <c r="L1163" s="5"/>
      <c r="M1163" s="5"/>
      <c r="N1163" s="5"/>
      <c r="O1163"/>
      <c r="P1163"/>
      <c r="Q1163"/>
      <c r="R1163"/>
      <c r="S1163"/>
      <c r="T1163"/>
      <c r="U1163"/>
      <c r="V1163"/>
      <c r="W1163"/>
    </row>
    <row r="1164" spans="1:23" s="10" customFormat="1" x14ac:dyDescent="0.2">
      <c r="A1164"/>
      <c r="B1164"/>
      <c r="C1164"/>
      <c r="D1164"/>
      <c r="E1164"/>
      <c r="F1164"/>
      <c r="G1164"/>
      <c r="H1164"/>
      <c r="L1164" s="5"/>
      <c r="M1164" s="5"/>
      <c r="N1164" s="5"/>
      <c r="O1164"/>
      <c r="P1164"/>
      <c r="Q1164"/>
      <c r="R1164"/>
      <c r="S1164"/>
      <c r="T1164"/>
      <c r="U1164"/>
      <c r="V1164"/>
      <c r="W1164"/>
    </row>
    <row r="1165" spans="1:23" s="10" customFormat="1" x14ac:dyDescent="0.2">
      <c r="A1165"/>
      <c r="B1165"/>
      <c r="C1165"/>
      <c r="D1165"/>
      <c r="E1165"/>
      <c r="F1165"/>
      <c r="G1165"/>
      <c r="H1165"/>
      <c r="L1165" s="5"/>
      <c r="M1165" s="5"/>
      <c r="N1165" s="5"/>
      <c r="O1165"/>
      <c r="P1165"/>
      <c r="Q1165"/>
      <c r="R1165"/>
      <c r="S1165"/>
      <c r="T1165"/>
      <c r="U1165"/>
      <c r="V1165"/>
      <c r="W1165"/>
    </row>
    <row r="1166" spans="1:23" s="10" customFormat="1" x14ac:dyDescent="0.2">
      <c r="A1166"/>
      <c r="B1166"/>
      <c r="C1166"/>
      <c r="D1166"/>
      <c r="E1166"/>
      <c r="F1166"/>
      <c r="G1166"/>
      <c r="H1166"/>
      <c r="L1166" s="5"/>
      <c r="M1166" s="5"/>
      <c r="N1166" s="5"/>
      <c r="O1166"/>
      <c r="P1166"/>
      <c r="Q1166"/>
      <c r="R1166"/>
      <c r="S1166"/>
      <c r="T1166"/>
      <c r="U1166"/>
      <c r="V1166"/>
      <c r="W1166"/>
    </row>
    <row r="1167" spans="1:23" s="10" customFormat="1" x14ac:dyDescent="0.2">
      <c r="A1167"/>
      <c r="B1167"/>
      <c r="C1167"/>
      <c r="D1167"/>
      <c r="E1167"/>
      <c r="F1167"/>
      <c r="G1167"/>
      <c r="H1167"/>
      <c r="L1167" s="5"/>
      <c r="M1167" s="5"/>
      <c r="N1167" s="5"/>
      <c r="O1167"/>
      <c r="P1167"/>
      <c r="Q1167"/>
      <c r="R1167"/>
      <c r="S1167"/>
      <c r="T1167"/>
      <c r="U1167"/>
      <c r="V1167"/>
      <c r="W1167"/>
    </row>
    <row r="1168" spans="1:23" s="10" customFormat="1" x14ac:dyDescent="0.2">
      <c r="A1168"/>
      <c r="B1168"/>
      <c r="C1168"/>
      <c r="D1168"/>
      <c r="E1168"/>
      <c r="F1168"/>
      <c r="G1168"/>
      <c r="H1168"/>
      <c r="L1168" s="5"/>
      <c r="M1168" s="5"/>
      <c r="N1168" s="5"/>
      <c r="O1168"/>
      <c r="P1168"/>
      <c r="Q1168"/>
      <c r="R1168"/>
      <c r="S1168"/>
      <c r="T1168"/>
      <c r="U1168"/>
      <c r="V1168"/>
      <c r="W1168"/>
    </row>
    <row r="1169" spans="1:23" s="10" customFormat="1" x14ac:dyDescent="0.2">
      <c r="A1169"/>
      <c r="B1169"/>
      <c r="C1169"/>
      <c r="D1169"/>
      <c r="E1169"/>
      <c r="F1169"/>
      <c r="G1169"/>
      <c r="H1169"/>
      <c r="L1169" s="5"/>
      <c r="M1169" s="5"/>
      <c r="N1169" s="5"/>
      <c r="O1169"/>
      <c r="P1169"/>
      <c r="Q1169"/>
      <c r="R1169"/>
      <c r="S1169"/>
      <c r="T1169"/>
      <c r="U1169"/>
      <c r="V1169"/>
      <c r="W1169"/>
    </row>
    <row r="1170" spans="1:23" s="10" customFormat="1" x14ac:dyDescent="0.2">
      <c r="A1170"/>
      <c r="B1170"/>
      <c r="C1170"/>
      <c r="D1170"/>
      <c r="E1170"/>
      <c r="F1170"/>
      <c r="G1170"/>
      <c r="H1170"/>
      <c r="L1170" s="5"/>
      <c r="M1170" s="5"/>
      <c r="N1170" s="5"/>
      <c r="O1170"/>
      <c r="P1170"/>
      <c r="Q1170"/>
      <c r="R1170"/>
      <c r="S1170"/>
      <c r="T1170"/>
      <c r="U1170"/>
      <c r="V1170"/>
      <c r="W1170"/>
    </row>
    <row r="1171" spans="1:23" s="10" customFormat="1" x14ac:dyDescent="0.2">
      <c r="A1171"/>
      <c r="B1171"/>
      <c r="C1171"/>
      <c r="D1171"/>
      <c r="E1171"/>
      <c r="F1171"/>
      <c r="G1171"/>
      <c r="H1171"/>
      <c r="L1171" s="5"/>
      <c r="M1171" s="5"/>
      <c r="N1171" s="5"/>
      <c r="O1171"/>
      <c r="P1171"/>
      <c r="Q1171"/>
      <c r="R1171"/>
      <c r="S1171"/>
      <c r="T1171"/>
      <c r="U1171"/>
      <c r="V1171"/>
      <c r="W1171"/>
    </row>
    <row r="1172" spans="1:23" s="10" customFormat="1" x14ac:dyDescent="0.2">
      <c r="A1172"/>
      <c r="B1172"/>
      <c r="C1172"/>
      <c r="D1172"/>
      <c r="E1172"/>
      <c r="F1172"/>
      <c r="G1172"/>
      <c r="H1172"/>
      <c r="L1172" s="5"/>
      <c r="M1172" s="5"/>
      <c r="N1172" s="5"/>
      <c r="O1172"/>
      <c r="P1172"/>
      <c r="Q1172"/>
      <c r="R1172"/>
      <c r="S1172"/>
      <c r="T1172"/>
      <c r="U1172"/>
      <c r="V1172"/>
      <c r="W1172"/>
    </row>
    <row r="1173" spans="1:23" s="10" customFormat="1" x14ac:dyDescent="0.2">
      <c r="A1173"/>
      <c r="B1173"/>
      <c r="C1173"/>
      <c r="D1173"/>
      <c r="E1173"/>
      <c r="F1173"/>
      <c r="G1173"/>
      <c r="H1173"/>
      <c r="L1173" s="5"/>
      <c r="M1173" s="5"/>
      <c r="N1173" s="5"/>
      <c r="O1173"/>
      <c r="P1173"/>
      <c r="Q1173"/>
      <c r="R1173"/>
      <c r="S1173"/>
      <c r="T1173"/>
      <c r="U1173"/>
      <c r="V1173"/>
      <c r="W1173"/>
    </row>
    <row r="1174" spans="1:23" s="10" customFormat="1" x14ac:dyDescent="0.2">
      <c r="A1174"/>
      <c r="B1174"/>
      <c r="C1174"/>
      <c r="D1174"/>
      <c r="E1174"/>
      <c r="F1174"/>
      <c r="G1174"/>
      <c r="H1174"/>
      <c r="L1174" s="5"/>
      <c r="M1174" s="5"/>
      <c r="N1174" s="5"/>
      <c r="O1174"/>
      <c r="P1174"/>
      <c r="Q1174"/>
      <c r="R1174"/>
      <c r="S1174"/>
      <c r="T1174"/>
      <c r="U1174"/>
      <c r="V1174"/>
      <c r="W1174"/>
    </row>
    <row r="1175" spans="1:23" s="10" customFormat="1" x14ac:dyDescent="0.2">
      <c r="A1175"/>
      <c r="B1175"/>
      <c r="C1175"/>
      <c r="D1175"/>
      <c r="E1175"/>
      <c r="F1175"/>
      <c r="G1175"/>
      <c r="H1175"/>
      <c r="L1175" s="5"/>
      <c r="M1175" s="5"/>
      <c r="N1175" s="5"/>
      <c r="O1175"/>
      <c r="P1175"/>
      <c r="Q1175"/>
      <c r="R1175"/>
      <c r="S1175"/>
      <c r="T1175"/>
      <c r="U1175"/>
      <c r="V1175"/>
      <c r="W1175"/>
    </row>
    <row r="1176" spans="1:23" s="10" customFormat="1" x14ac:dyDescent="0.2">
      <c r="A1176"/>
      <c r="B1176"/>
      <c r="C1176"/>
      <c r="D1176"/>
      <c r="E1176"/>
      <c r="F1176"/>
      <c r="G1176"/>
      <c r="H1176"/>
      <c r="L1176" s="5"/>
      <c r="M1176" s="5"/>
      <c r="N1176" s="5"/>
      <c r="O1176"/>
      <c r="P1176"/>
      <c r="Q1176"/>
      <c r="R1176"/>
      <c r="S1176"/>
      <c r="T1176"/>
      <c r="U1176"/>
      <c r="V1176"/>
      <c r="W1176"/>
    </row>
    <row r="1177" spans="1:23" s="10" customFormat="1" x14ac:dyDescent="0.2">
      <c r="A1177"/>
      <c r="B1177"/>
      <c r="C1177"/>
      <c r="D1177"/>
      <c r="E1177"/>
      <c r="F1177"/>
      <c r="G1177"/>
      <c r="H1177"/>
      <c r="L1177" s="5"/>
      <c r="M1177" s="5"/>
      <c r="N1177" s="5"/>
      <c r="O1177"/>
      <c r="P1177"/>
      <c r="Q1177"/>
      <c r="R1177"/>
      <c r="S1177"/>
      <c r="T1177"/>
      <c r="U1177"/>
      <c r="V1177"/>
      <c r="W1177"/>
    </row>
    <row r="1178" spans="1:23" s="10" customFormat="1" x14ac:dyDescent="0.2">
      <c r="A1178"/>
      <c r="B1178"/>
      <c r="C1178"/>
      <c r="D1178"/>
      <c r="E1178"/>
      <c r="F1178"/>
      <c r="G1178"/>
      <c r="H1178"/>
      <c r="L1178" s="5"/>
      <c r="M1178" s="5"/>
      <c r="N1178" s="5"/>
      <c r="O1178"/>
      <c r="P1178"/>
      <c r="Q1178"/>
      <c r="R1178"/>
      <c r="S1178"/>
      <c r="T1178"/>
      <c r="U1178"/>
      <c r="V1178"/>
      <c r="W1178"/>
    </row>
    <row r="1179" spans="1:23" s="10" customFormat="1" x14ac:dyDescent="0.2">
      <c r="A1179"/>
      <c r="B1179"/>
      <c r="C1179"/>
      <c r="D1179"/>
      <c r="E1179"/>
      <c r="F1179"/>
      <c r="G1179"/>
      <c r="H1179"/>
      <c r="L1179" s="5"/>
      <c r="M1179" s="5"/>
      <c r="N1179" s="5"/>
      <c r="O1179"/>
      <c r="P1179"/>
      <c r="Q1179"/>
      <c r="R1179"/>
      <c r="S1179"/>
      <c r="T1179"/>
      <c r="U1179"/>
      <c r="V1179"/>
      <c r="W1179"/>
    </row>
    <row r="1180" spans="1:23" s="10" customFormat="1" x14ac:dyDescent="0.2">
      <c r="A1180"/>
      <c r="B1180"/>
      <c r="C1180"/>
      <c r="D1180"/>
      <c r="E1180"/>
      <c r="F1180"/>
      <c r="G1180"/>
      <c r="H1180"/>
      <c r="L1180" s="5"/>
      <c r="M1180" s="5"/>
      <c r="N1180" s="5"/>
      <c r="O1180"/>
      <c r="P1180"/>
      <c r="Q1180"/>
      <c r="R1180"/>
      <c r="S1180"/>
      <c r="T1180"/>
      <c r="U1180"/>
      <c r="V1180"/>
      <c r="W1180"/>
    </row>
    <row r="1181" spans="1:23" s="10" customFormat="1" x14ac:dyDescent="0.2">
      <c r="A1181"/>
      <c r="B1181"/>
      <c r="C1181"/>
      <c r="D1181"/>
      <c r="E1181"/>
      <c r="F1181"/>
      <c r="G1181"/>
      <c r="H1181"/>
      <c r="L1181" s="5"/>
      <c r="M1181" s="5"/>
      <c r="N1181" s="5"/>
      <c r="O1181"/>
      <c r="P1181"/>
      <c r="Q1181"/>
      <c r="R1181"/>
      <c r="S1181"/>
      <c r="T1181"/>
      <c r="U1181"/>
      <c r="V1181"/>
      <c r="W1181"/>
    </row>
    <row r="1182" spans="1:23" s="10" customFormat="1" x14ac:dyDescent="0.2">
      <c r="A1182"/>
      <c r="B1182"/>
      <c r="C1182"/>
      <c r="D1182"/>
      <c r="E1182"/>
      <c r="F1182"/>
      <c r="G1182"/>
      <c r="H1182"/>
      <c r="L1182" s="5"/>
      <c r="M1182" s="5"/>
      <c r="N1182" s="5"/>
      <c r="O1182"/>
      <c r="P1182"/>
      <c r="Q1182"/>
      <c r="R1182"/>
      <c r="S1182"/>
      <c r="T1182"/>
      <c r="U1182"/>
      <c r="V1182"/>
      <c r="W1182"/>
    </row>
    <row r="1183" spans="1:23" s="10" customFormat="1" x14ac:dyDescent="0.2">
      <c r="A1183"/>
      <c r="B1183"/>
      <c r="C1183"/>
      <c r="D1183"/>
      <c r="E1183"/>
      <c r="F1183"/>
      <c r="G1183"/>
      <c r="H1183"/>
      <c r="L1183" s="5"/>
      <c r="M1183" s="5"/>
      <c r="N1183" s="5"/>
      <c r="O1183"/>
      <c r="P1183"/>
      <c r="Q1183"/>
      <c r="R1183"/>
      <c r="S1183"/>
      <c r="T1183"/>
      <c r="U1183"/>
      <c r="V1183"/>
      <c r="W1183"/>
    </row>
    <row r="1184" spans="1:23" s="10" customFormat="1" x14ac:dyDescent="0.2">
      <c r="A1184"/>
      <c r="B1184"/>
      <c r="C1184"/>
      <c r="D1184"/>
      <c r="E1184"/>
      <c r="F1184"/>
      <c r="G1184"/>
      <c r="H1184"/>
      <c r="L1184" s="5"/>
      <c r="M1184" s="5"/>
      <c r="N1184" s="5"/>
      <c r="O1184"/>
      <c r="P1184"/>
      <c r="Q1184"/>
      <c r="R1184"/>
      <c r="S1184"/>
      <c r="T1184"/>
      <c r="U1184"/>
      <c r="V1184"/>
      <c r="W1184"/>
    </row>
    <row r="1185" spans="1:23" s="10" customFormat="1" x14ac:dyDescent="0.2">
      <c r="A1185"/>
      <c r="B1185"/>
      <c r="C1185"/>
      <c r="D1185"/>
      <c r="E1185"/>
      <c r="F1185"/>
      <c r="G1185"/>
      <c r="H1185"/>
      <c r="L1185" s="5"/>
      <c r="M1185" s="5"/>
      <c r="N1185" s="5"/>
      <c r="O1185"/>
      <c r="P1185"/>
      <c r="Q1185"/>
      <c r="R1185"/>
      <c r="S1185"/>
      <c r="T1185"/>
      <c r="U1185"/>
      <c r="V1185"/>
      <c r="W1185"/>
    </row>
    <row r="1186" spans="1:23" s="10" customFormat="1" x14ac:dyDescent="0.2">
      <c r="A1186"/>
      <c r="B1186"/>
      <c r="C1186"/>
      <c r="D1186"/>
      <c r="E1186"/>
      <c r="F1186"/>
      <c r="G1186"/>
      <c r="H1186"/>
      <c r="L1186" s="5"/>
      <c r="M1186" s="5"/>
      <c r="N1186" s="5"/>
      <c r="O1186"/>
      <c r="P1186"/>
      <c r="Q1186"/>
      <c r="R1186"/>
      <c r="S1186"/>
      <c r="T1186"/>
      <c r="U1186"/>
      <c r="V1186"/>
      <c r="W1186"/>
    </row>
    <row r="1187" spans="1:23" s="10" customFormat="1" x14ac:dyDescent="0.2">
      <c r="A1187"/>
      <c r="B1187"/>
      <c r="C1187"/>
      <c r="D1187"/>
      <c r="E1187"/>
      <c r="F1187"/>
      <c r="G1187"/>
      <c r="H1187"/>
      <c r="L1187" s="5"/>
      <c r="M1187" s="5"/>
      <c r="N1187" s="5"/>
      <c r="O1187"/>
      <c r="P1187"/>
      <c r="Q1187"/>
      <c r="R1187"/>
      <c r="S1187"/>
      <c r="T1187"/>
      <c r="U1187"/>
      <c r="V1187"/>
      <c r="W1187"/>
    </row>
    <row r="1188" spans="1:23" s="10" customFormat="1" x14ac:dyDescent="0.2">
      <c r="A1188"/>
      <c r="B1188"/>
      <c r="C1188"/>
      <c r="D1188"/>
      <c r="E1188"/>
      <c r="F1188"/>
      <c r="G1188"/>
      <c r="H1188"/>
      <c r="L1188" s="5"/>
      <c r="M1188" s="5"/>
      <c r="N1188" s="5"/>
      <c r="O1188"/>
      <c r="P1188"/>
      <c r="Q1188"/>
      <c r="R1188"/>
      <c r="S1188"/>
      <c r="T1188"/>
      <c r="U1188"/>
      <c r="V1188"/>
      <c r="W1188"/>
    </row>
    <row r="1189" spans="1:23" s="10" customFormat="1" x14ac:dyDescent="0.2">
      <c r="A1189"/>
      <c r="B1189"/>
      <c r="C1189"/>
      <c r="D1189"/>
      <c r="E1189"/>
      <c r="F1189"/>
      <c r="G1189"/>
      <c r="H1189"/>
      <c r="L1189" s="5"/>
      <c r="M1189" s="5"/>
      <c r="N1189" s="5"/>
      <c r="O1189"/>
      <c r="P1189"/>
      <c r="Q1189"/>
      <c r="R1189"/>
      <c r="S1189"/>
      <c r="T1189"/>
      <c r="U1189"/>
      <c r="V1189"/>
      <c r="W1189"/>
    </row>
    <row r="1190" spans="1:23" s="10" customFormat="1" x14ac:dyDescent="0.2">
      <c r="A1190"/>
      <c r="B1190"/>
      <c r="C1190"/>
      <c r="D1190"/>
      <c r="E1190"/>
      <c r="F1190"/>
      <c r="G1190"/>
      <c r="H1190"/>
      <c r="L1190" s="5"/>
      <c r="M1190" s="5"/>
      <c r="N1190" s="5"/>
      <c r="O1190"/>
      <c r="P1190"/>
      <c r="Q1190"/>
      <c r="R1190"/>
      <c r="S1190"/>
      <c r="T1190"/>
      <c r="U1190"/>
      <c r="V1190"/>
      <c r="W1190"/>
    </row>
    <row r="1191" spans="1:23" s="10" customFormat="1" x14ac:dyDescent="0.2">
      <c r="A1191"/>
      <c r="B1191"/>
      <c r="C1191"/>
      <c r="D1191"/>
      <c r="E1191"/>
      <c r="F1191"/>
      <c r="G1191"/>
      <c r="H1191"/>
      <c r="L1191" s="5"/>
      <c r="M1191" s="5"/>
      <c r="N1191" s="5"/>
      <c r="O1191"/>
      <c r="P1191"/>
      <c r="Q1191"/>
      <c r="R1191"/>
      <c r="S1191"/>
      <c r="T1191"/>
      <c r="U1191"/>
      <c r="V1191"/>
      <c r="W1191"/>
    </row>
    <row r="1192" spans="1:23" s="10" customFormat="1" x14ac:dyDescent="0.2">
      <c r="A1192"/>
      <c r="B1192"/>
      <c r="C1192"/>
      <c r="D1192"/>
      <c r="E1192"/>
      <c r="F1192"/>
      <c r="G1192"/>
      <c r="H1192"/>
      <c r="L1192" s="5"/>
      <c r="M1192" s="5"/>
      <c r="N1192" s="5"/>
      <c r="O1192"/>
      <c r="P1192"/>
      <c r="Q1192"/>
      <c r="R1192"/>
      <c r="S1192"/>
      <c r="T1192"/>
      <c r="U1192"/>
      <c r="V1192"/>
      <c r="W1192"/>
    </row>
    <row r="1193" spans="1:23" s="10" customFormat="1" x14ac:dyDescent="0.2">
      <c r="A1193"/>
      <c r="B1193"/>
      <c r="C1193"/>
      <c r="D1193"/>
      <c r="E1193"/>
      <c r="F1193"/>
      <c r="G1193"/>
      <c r="H1193"/>
      <c r="L1193" s="5"/>
      <c r="M1193" s="5"/>
      <c r="N1193" s="5"/>
      <c r="O1193"/>
      <c r="P1193"/>
      <c r="Q1193"/>
      <c r="R1193"/>
      <c r="S1193"/>
      <c r="T1193"/>
      <c r="U1193"/>
      <c r="V1193"/>
      <c r="W1193"/>
    </row>
    <row r="1194" spans="1:23" s="10" customFormat="1" x14ac:dyDescent="0.2">
      <c r="A1194"/>
      <c r="B1194"/>
      <c r="C1194"/>
      <c r="D1194"/>
      <c r="E1194"/>
      <c r="F1194"/>
      <c r="G1194"/>
      <c r="H1194"/>
      <c r="L1194" s="5"/>
      <c r="M1194" s="5"/>
      <c r="N1194" s="5"/>
      <c r="O1194"/>
      <c r="P1194"/>
      <c r="Q1194"/>
      <c r="R1194"/>
      <c r="S1194"/>
      <c r="T1194"/>
      <c r="U1194"/>
      <c r="V1194"/>
      <c r="W1194"/>
    </row>
    <row r="1195" spans="1:23" s="10" customFormat="1" x14ac:dyDescent="0.2">
      <c r="A1195"/>
      <c r="B1195"/>
      <c r="C1195"/>
      <c r="D1195"/>
      <c r="E1195"/>
      <c r="F1195"/>
      <c r="G1195"/>
      <c r="H1195"/>
      <c r="L1195" s="5"/>
      <c r="M1195" s="5"/>
      <c r="N1195" s="5"/>
      <c r="O1195"/>
      <c r="P1195"/>
      <c r="Q1195"/>
      <c r="R1195"/>
      <c r="S1195"/>
      <c r="T1195"/>
      <c r="U1195"/>
      <c r="V1195"/>
      <c r="W1195"/>
    </row>
    <row r="1196" spans="1:23" s="10" customFormat="1" x14ac:dyDescent="0.2">
      <c r="A1196"/>
      <c r="B1196"/>
      <c r="C1196"/>
      <c r="D1196"/>
      <c r="E1196"/>
      <c r="F1196"/>
      <c r="G1196"/>
      <c r="H1196"/>
      <c r="L1196" s="5"/>
      <c r="M1196" s="5"/>
      <c r="N1196" s="5"/>
      <c r="O1196"/>
      <c r="P1196"/>
      <c r="Q1196"/>
      <c r="R1196"/>
      <c r="S1196"/>
      <c r="T1196"/>
      <c r="U1196"/>
      <c r="V1196"/>
      <c r="W1196"/>
    </row>
    <row r="1197" spans="1:23" s="10" customFormat="1" x14ac:dyDescent="0.2">
      <c r="A1197"/>
      <c r="B1197"/>
      <c r="C1197"/>
      <c r="D1197"/>
      <c r="E1197"/>
      <c r="F1197"/>
      <c r="G1197"/>
      <c r="H1197"/>
      <c r="L1197" s="5"/>
      <c r="M1197" s="5"/>
      <c r="N1197" s="5"/>
      <c r="O1197"/>
      <c r="P1197"/>
      <c r="Q1197"/>
      <c r="R1197"/>
      <c r="S1197"/>
      <c r="T1197"/>
      <c r="U1197"/>
      <c r="V1197"/>
      <c r="W1197"/>
    </row>
    <row r="1198" spans="1:23" s="10" customFormat="1" x14ac:dyDescent="0.2">
      <c r="A1198"/>
      <c r="B1198"/>
      <c r="C1198"/>
      <c r="D1198"/>
      <c r="E1198"/>
      <c r="F1198"/>
      <c r="G1198"/>
      <c r="H1198"/>
      <c r="L1198" s="5"/>
      <c r="M1198" s="5"/>
      <c r="N1198" s="5"/>
      <c r="O1198"/>
      <c r="P1198"/>
      <c r="Q1198"/>
      <c r="R1198"/>
      <c r="S1198"/>
      <c r="T1198"/>
      <c r="U1198"/>
      <c r="V1198"/>
      <c r="W1198"/>
    </row>
    <row r="1199" spans="1:23" s="10" customFormat="1" x14ac:dyDescent="0.2">
      <c r="A1199"/>
      <c r="B1199"/>
      <c r="C1199"/>
      <c r="D1199"/>
      <c r="E1199"/>
      <c r="F1199"/>
      <c r="G1199"/>
      <c r="H1199"/>
      <c r="L1199" s="5"/>
      <c r="M1199" s="5"/>
      <c r="N1199" s="5"/>
      <c r="O1199"/>
      <c r="P1199"/>
      <c r="Q1199"/>
      <c r="R1199"/>
      <c r="S1199"/>
      <c r="T1199"/>
      <c r="U1199"/>
      <c r="V1199"/>
      <c r="W1199"/>
    </row>
    <row r="1200" spans="1:23" s="10" customFormat="1" x14ac:dyDescent="0.2">
      <c r="A1200"/>
      <c r="B1200"/>
      <c r="C1200"/>
      <c r="D1200"/>
      <c r="E1200"/>
      <c r="F1200"/>
      <c r="G1200"/>
      <c r="H1200"/>
      <c r="L1200" s="5"/>
      <c r="M1200" s="5"/>
      <c r="N1200" s="5"/>
      <c r="O1200"/>
      <c r="P1200"/>
      <c r="Q1200"/>
      <c r="R1200"/>
      <c r="S1200"/>
      <c r="T1200"/>
      <c r="U1200"/>
      <c r="V1200"/>
      <c r="W1200"/>
    </row>
    <row r="1201" spans="1:23" s="10" customFormat="1" x14ac:dyDescent="0.2">
      <c r="A1201"/>
      <c r="B1201"/>
      <c r="C1201"/>
      <c r="D1201"/>
      <c r="E1201"/>
      <c r="F1201"/>
      <c r="G1201"/>
      <c r="H1201"/>
      <c r="L1201" s="5"/>
      <c r="M1201" s="5"/>
      <c r="N1201" s="5"/>
      <c r="O1201"/>
      <c r="P1201"/>
      <c r="Q1201"/>
      <c r="R1201"/>
      <c r="S1201"/>
      <c r="T1201"/>
      <c r="U1201"/>
      <c r="V1201"/>
      <c r="W1201"/>
    </row>
    <row r="1202" spans="1:23" s="10" customFormat="1" x14ac:dyDescent="0.2">
      <c r="A1202"/>
      <c r="B1202"/>
      <c r="C1202"/>
      <c r="D1202"/>
      <c r="E1202"/>
      <c r="F1202"/>
      <c r="G1202"/>
      <c r="H1202"/>
      <c r="L1202" s="5"/>
      <c r="M1202" s="5"/>
      <c r="N1202" s="5"/>
      <c r="O1202"/>
      <c r="P1202"/>
      <c r="Q1202"/>
      <c r="R1202"/>
      <c r="S1202"/>
      <c r="T1202"/>
      <c r="U1202"/>
      <c r="V1202"/>
      <c r="W1202"/>
    </row>
    <row r="1203" spans="1:23" s="10" customFormat="1" x14ac:dyDescent="0.2">
      <c r="A1203"/>
      <c r="B1203"/>
      <c r="C1203"/>
      <c r="D1203"/>
      <c r="E1203"/>
      <c r="F1203"/>
      <c r="G1203"/>
      <c r="H1203"/>
      <c r="L1203" s="5"/>
      <c r="M1203" s="5"/>
      <c r="N1203" s="5"/>
      <c r="O1203"/>
      <c r="P1203"/>
      <c r="Q1203"/>
      <c r="R1203"/>
      <c r="S1203"/>
      <c r="T1203"/>
      <c r="U1203"/>
      <c r="V1203"/>
      <c r="W1203"/>
    </row>
    <row r="1204" spans="1:23" s="10" customFormat="1" x14ac:dyDescent="0.2">
      <c r="A1204"/>
      <c r="B1204"/>
      <c r="C1204"/>
      <c r="D1204"/>
      <c r="E1204"/>
      <c r="F1204"/>
      <c r="G1204"/>
      <c r="H1204"/>
      <c r="L1204" s="5"/>
      <c r="M1204" s="5"/>
      <c r="N1204" s="5"/>
      <c r="O1204"/>
      <c r="P1204"/>
      <c r="Q1204"/>
      <c r="R1204"/>
      <c r="S1204"/>
      <c r="T1204"/>
      <c r="U1204"/>
      <c r="V1204"/>
      <c r="W1204"/>
    </row>
    <row r="1205" spans="1:23" s="10" customFormat="1" x14ac:dyDescent="0.2">
      <c r="A1205"/>
      <c r="B1205"/>
      <c r="C1205"/>
      <c r="D1205"/>
      <c r="E1205"/>
      <c r="F1205"/>
      <c r="G1205"/>
      <c r="H1205"/>
      <c r="L1205" s="5"/>
      <c r="M1205" s="5"/>
      <c r="N1205" s="5"/>
      <c r="O1205"/>
      <c r="P1205"/>
      <c r="Q1205"/>
      <c r="R1205"/>
      <c r="S1205"/>
      <c r="T1205"/>
      <c r="U1205"/>
      <c r="V1205"/>
      <c r="W1205"/>
    </row>
    <row r="1206" spans="1:23" s="10" customFormat="1" x14ac:dyDescent="0.2">
      <c r="A1206"/>
      <c r="B1206"/>
      <c r="C1206"/>
      <c r="D1206"/>
      <c r="E1206"/>
      <c r="F1206"/>
      <c r="G1206"/>
      <c r="H1206"/>
      <c r="L1206" s="5"/>
      <c r="M1206" s="5"/>
      <c r="N1206" s="5"/>
      <c r="O1206"/>
      <c r="P1206"/>
      <c r="Q1206"/>
      <c r="R1206"/>
      <c r="S1206"/>
      <c r="T1206"/>
      <c r="U1206"/>
      <c r="V1206"/>
      <c r="W1206"/>
    </row>
    <row r="1207" spans="1:23" s="10" customFormat="1" x14ac:dyDescent="0.2">
      <c r="A1207"/>
      <c r="B1207"/>
      <c r="C1207"/>
      <c r="D1207"/>
      <c r="E1207"/>
      <c r="F1207"/>
      <c r="G1207"/>
      <c r="H1207"/>
      <c r="L1207" s="5"/>
      <c r="M1207" s="5"/>
      <c r="N1207" s="5"/>
      <c r="O1207"/>
      <c r="P1207"/>
      <c r="Q1207"/>
      <c r="R1207"/>
      <c r="S1207"/>
      <c r="T1207"/>
      <c r="U1207"/>
      <c r="V1207"/>
      <c r="W1207"/>
    </row>
    <row r="1208" spans="1:23" s="10" customFormat="1" x14ac:dyDescent="0.2">
      <c r="A1208"/>
      <c r="B1208"/>
      <c r="C1208"/>
      <c r="D1208"/>
      <c r="E1208"/>
      <c r="F1208"/>
      <c r="G1208"/>
      <c r="H1208"/>
      <c r="L1208" s="5"/>
      <c r="M1208" s="5"/>
      <c r="N1208" s="5"/>
      <c r="O1208"/>
      <c r="P1208"/>
      <c r="Q1208"/>
      <c r="R1208"/>
      <c r="S1208"/>
      <c r="T1208"/>
      <c r="U1208"/>
      <c r="V1208"/>
      <c r="W1208"/>
    </row>
    <row r="1209" spans="1:23" s="10" customFormat="1" x14ac:dyDescent="0.2">
      <c r="A1209"/>
      <c r="B1209"/>
      <c r="C1209"/>
      <c r="D1209"/>
      <c r="E1209"/>
      <c r="F1209"/>
      <c r="G1209"/>
      <c r="H1209"/>
      <c r="L1209" s="5"/>
      <c r="M1209" s="5"/>
      <c r="N1209" s="5"/>
      <c r="O1209"/>
      <c r="P1209"/>
      <c r="Q1209"/>
      <c r="R1209"/>
      <c r="S1209"/>
      <c r="T1209"/>
      <c r="U1209"/>
      <c r="V1209"/>
      <c r="W1209"/>
    </row>
    <row r="1210" spans="1:23" s="10" customFormat="1" x14ac:dyDescent="0.2">
      <c r="A1210"/>
      <c r="B1210"/>
      <c r="C1210"/>
      <c r="D1210"/>
      <c r="E1210"/>
      <c r="F1210"/>
      <c r="G1210"/>
      <c r="H1210"/>
      <c r="L1210" s="5"/>
      <c r="M1210" s="5"/>
      <c r="N1210" s="5"/>
      <c r="O1210"/>
      <c r="P1210"/>
      <c r="Q1210"/>
      <c r="R1210"/>
      <c r="S1210"/>
      <c r="T1210"/>
      <c r="U1210"/>
      <c r="V1210"/>
      <c r="W1210"/>
    </row>
    <row r="1211" spans="1:23" s="10" customFormat="1" x14ac:dyDescent="0.2">
      <c r="A1211"/>
      <c r="B1211"/>
      <c r="C1211"/>
      <c r="D1211"/>
      <c r="E1211"/>
      <c r="F1211"/>
      <c r="G1211"/>
      <c r="H1211"/>
      <c r="L1211" s="5"/>
      <c r="M1211" s="5"/>
      <c r="N1211" s="5"/>
      <c r="O1211"/>
      <c r="P1211"/>
      <c r="Q1211"/>
      <c r="R1211"/>
      <c r="S1211"/>
      <c r="T1211"/>
      <c r="U1211"/>
      <c r="V1211"/>
      <c r="W1211"/>
    </row>
    <row r="1212" spans="1:23" s="10" customFormat="1" x14ac:dyDescent="0.2">
      <c r="A1212"/>
      <c r="B1212"/>
      <c r="C1212"/>
      <c r="D1212"/>
      <c r="E1212"/>
      <c r="F1212"/>
      <c r="G1212"/>
      <c r="H1212"/>
      <c r="L1212" s="5"/>
      <c r="M1212" s="5"/>
      <c r="N1212" s="5"/>
      <c r="O1212"/>
      <c r="P1212"/>
      <c r="Q1212"/>
      <c r="R1212"/>
      <c r="S1212"/>
      <c r="T1212"/>
      <c r="U1212"/>
      <c r="V1212"/>
      <c r="W1212"/>
    </row>
    <row r="1213" spans="1:23" s="10" customFormat="1" x14ac:dyDescent="0.2">
      <c r="A1213"/>
      <c r="B1213"/>
      <c r="C1213"/>
      <c r="D1213"/>
      <c r="E1213"/>
      <c r="F1213"/>
      <c r="G1213"/>
      <c r="H1213"/>
      <c r="L1213" s="5"/>
      <c r="M1213" s="5"/>
      <c r="N1213" s="5"/>
      <c r="O1213"/>
      <c r="P1213"/>
      <c r="Q1213"/>
      <c r="R1213"/>
      <c r="S1213"/>
      <c r="T1213"/>
      <c r="U1213"/>
      <c r="V1213"/>
      <c r="W1213"/>
    </row>
    <row r="1214" spans="1:23" s="10" customFormat="1" x14ac:dyDescent="0.2">
      <c r="A1214"/>
      <c r="B1214"/>
      <c r="C1214"/>
      <c r="D1214"/>
      <c r="E1214"/>
      <c r="F1214"/>
      <c r="G1214"/>
      <c r="H1214"/>
      <c r="L1214" s="5"/>
      <c r="M1214" s="5"/>
      <c r="N1214" s="5"/>
      <c r="O1214"/>
      <c r="P1214"/>
      <c r="Q1214"/>
      <c r="R1214"/>
      <c r="S1214"/>
      <c r="T1214"/>
      <c r="U1214"/>
      <c r="V1214"/>
      <c r="W1214"/>
    </row>
    <row r="1215" spans="1:23" s="10" customFormat="1" x14ac:dyDescent="0.2">
      <c r="A1215"/>
      <c r="B1215"/>
      <c r="C1215"/>
      <c r="D1215"/>
      <c r="E1215"/>
      <c r="F1215"/>
      <c r="G1215"/>
      <c r="H1215"/>
      <c r="L1215" s="5"/>
      <c r="M1215" s="5"/>
      <c r="N1215" s="5"/>
      <c r="O1215"/>
      <c r="P1215"/>
      <c r="Q1215"/>
      <c r="R1215"/>
      <c r="S1215"/>
      <c r="T1215"/>
      <c r="U1215"/>
      <c r="V1215"/>
      <c r="W1215"/>
    </row>
    <row r="1216" spans="1:23" s="10" customFormat="1" x14ac:dyDescent="0.2">
      <c r="A1216"/>
      <c r="B1216"/>
      <c r="C1216"/>
      <c r="D1216"/>
      <c r="E1216"/>
      <c r="F1216"/>
      <c r="G1216"/>
      <c r="H1216"/>
      <c r="L1216" s="5"/>
      <c r="M1216" s="5"/>
      <c r="N1216" s="5"/>
      <c r="O1216"/>
      <c r="P1216"/>
      <c r="Q1216"/>
      <c r="R1216"/>
      <c r="S1216"/>
      <c r="T1216"/>
      <c r="U1216"/>
      <c r="V1216"/>
      <c r="W1216"/>
    </row>
    <row r="1217" spans="1:23" s="10" customFormat="1" x14ac:dyDescent="0.2">
      <c r="A1217"/>
      <c r="B1217"/>
      <c r="C1217"/>
      <c r="D1217"/>
      <c r="E1217"/>
      <c r="F1217"/>
      <c r="G1217"/>
      <c r="H1217"/>
      <c r="L1217" s="5"/>
      <c r="M1217" s="5"/>
      <c r="N1217" s="5"/>
      <c r="O1217"/>
      <c r="P1217"/>
      <c r="Q1217"/>
      <c r="R1217"/>
      <c r="S1217"/>
      <c r="T1217"/>
      <c r="U1217"/>
      <c r="V1217"/>
      <c r="W1217"/>
    </row>
    <row r="1218" spans="1:23" s="10" customFormat="1" x14ac:dyDescent="0.2">
      <c r="A1218"/>
      <c r="B1218"/>
      <c r="C1218"/>
      <c r="D1218"/>
      <c r="E1218"/>
      <c r="F1218"/>
      <c r="G1218"/>
      <c r="H1218"/>
      <c r="L1218" s="5"/>
      <c r="M1218" s="5"/>
      <c r="N1218" s="5"/>
      <c r="O1218"/>
      <c r="P1218"/>
      <c r="Q1218"/>
      <c r="R1218"/>
      <c r="S1218"/>
      <c r="T1218"/>
      <c r="U1218"/>
      <c r="V1218"/>
      <c r="W1218"/>
    </row>
    <row r="1219" spans="1:23" s="10" customFormat="1" x14ac:dyDescent="0.2">
      <c r="A1219"/>
      <c r="B1219"/>
      <c r="C1219"/>
      <c r="D1219"/>
      <c r="E1219"/>
      <c r="F1219"/>
      <c r="G1219"/>
      <c r="H1219"/>
      <c r="L1219" s="5"/>
      <c r="M1219" s="5"/>
      <c r="N1219" s="5"/>
      <c r="O1219"/>
      <c r="P1219"/>
      <c r="Q1219"/>
      <c r="R1219"/>
      <c r="S1219"/>
      <c r="T1219"/>
      <c r="U1219"/>
      <c r="V1219"/>
      <c r="W1219"/>
    </row>
    <row r="1220" spans="1:23" s="10" customFormat="1" x14ac:dyDescent="0.2">
      <c r="A1220"/>
      <c r="B1220"/>
      <c r="C1220"/>
      <c r="D1220"/>
      <c r="E1220"/>
      <c r="F1220"/>
      <c r="G1220"/>
      <c r="H1220"/>
      <c r="L1220" s="5"/>
      <c r="M1220" s="5"/>
      <c r="N1220" s="5"/>
      <c r="O1220"/>
      <c r="P1220"/>
      <c r="Q1220"/>
      <c r="R1220"/>
      <c r="S1220"/>
      <c r="T1220"/>
      <c r="U1220"/>
      <c r="V1220"/>
      <c r="W1220"/>
    </row>
    <row r="1221" spans="1:23" s="10" customFormat="1" x14ac:dyDescent="0.2">
      <c r="A1221"/>
      <c r="B1221"/>
      <c r="C1221"/>
      <c r="D1221"/>
      <c r="E1221"/>
      <c r="F1221"/>
      <c r="G1221"/>
      <c r="H1221"/>
      <c r="L1221" s="5"/>
      <c r="M1221" s="5"/>
      <c r="N1221" s="5"/>
      <c r="O1221"/>
      <c r="P1221"/>
      <c r="Q1221"/>
      <c r="R1221"/>
      <c r="S1221"/>
      <c r="T1221"/>
      <c r="U1221"/>
      <c r="V1221"/>
      <c r="W1221"/>
    </row>
    <row r="1222" spans="1:23" s="10" customFormat="1" x14ac:dyDescent="0.2">
      <c r="A1222"/>
      <c r="B1222"/>
      <c r="C1222"/>
      <c r="D1222"/>
      <c r="E1222"/>
      <c r="F1222"/>
      <c r="G1222"/>
      <c r="H1222"/>
      <c r="L1222" s="5"/>
      <c r="M1222" s="5"/>
      <c r="N1222" s="5"/>
      <c r="O1222"/>
      <c r="P1222"/>
      <c r="Q1222"/>
      <c r="R1222"/>
      <c r="S1222"/>
      <c r="T1222"/>
      <c r="U1222"/>
      <c r="V1222"/>
      <c r="W1222"/>
    </row>
    <row r="1223" spans="1:23" s="10" customFormat="1" x14ac:dyDescent="0.2">
      <c r="A1223"/>
      <c r="B1223"/>
      <c r="C1223"/>
      <c r="D1223"/>
      <c r="E1223"/>
      <c r="F1223"/>
      <c r="G1223"/>
      <c r="H1223"/>
      <c r="L1223" s="5"/>
      <c r="M1223" s="5"/>
      <c r="N1223" s="5"/>
      <c r="O1223"/>
      <c r="P1223"/>
      <c r="Q1223"/>
      <c r="R1223"/>
      <c r="S1223"/>
      <c r="T1223"/>
      <c r="U1223"/>
      <c r="V1223"/>
      <c r="W1223"/>
    </row>
    <row r="1224" spans="1:23" s="10" customFormat="1" x14ac:dyDescent="0.2">
      <c r="A1224"/>
      <c r="B1224"/>
      <c r="C1224"/>
      <c r="D1224"/>
      <c r="E1224"/>
      <c r="F1224"/>
      <c r="G1224"/>
      <c r="H1224"/>
      <c r="L1224" s="5"/>
      <c r="M1224" s="5"/>
      <c r="N1224" s="5"/>
      <c r="O1224"/>
      <c r="P1224"/>
      <c r="Q1224"/>
      <c r="R1224"/>
      <c r="S1224"/>
      <c r="T1224"/>
      <c r="U1224"/>
      <c r="V1224"/>
      <c r="W1224"/>
    </row>
    <row r="1225" spans="1:23" s="10" customFormat="1" x14ac:dyDescent="0.2">
      <c r="A1225"/>
      <c r="B1225"/>
      <c r="C1225"/>
      <c r="D1225"/>
      <c r="E1225"/>
      <c r="F1225"/>
      <c r="G1225"/>
      <c r="H1225"/>
      <c r="L1225" s="5"/>
      <c r="M1225" s="5"/>
      <c r="N1225" s="5"/>
      <c r="O1225"/>
      <c r="P1225"/>
      <c r="Q1225"/>
      <c r="R1225"/>
      <c r="S1225"/>
      <c r="T1225"/>
      <c r="U1225"/>
      <c r="V1225"/>
      <c r="W1225"/>
    </row>
    <row r="1226" spans="1:23" s="10" customFormat="1" x14ac:dyDescent="0.2">
      <c r="A1226"/>
      <c r="B1226"/>
      <c r="C1226"/>
      <c r="D1226"/>
      <c r="E1226"/>
      <c r="F1226"/>
      <c r="G1226"/>
      <c r="H1226"/>
      <c r="L1226" s="5"/>
      <c r="M1226" s="5"/>
      <c r="N1226" s="5"/>
      <c r="O1226"/>
      <c r="P1226"/>
      <c r="Q1226"/>
      <c r="R1226"/>
      <c r="S1226"/>
      <c r="T1226"/>
      <c r="U1226"/>
      <c r="V1226"/>
      <c r="W1226"/>
    </row>
    <row r="1227" spans="1:23" s="10" customFormat="1" x14ac:dyDescent="0.2">
      <c r="A1227"/>
      <c r="B1227"/>
      <c r="C1227"/>
      <c r="D1227"/>
      <c r="E1227"/>
      <c r="F1227"/>
      <c r="G1227"/>
      <c r="H1227"/>
      <c r="L1227" s="5"/>
      <c r="M1227" s="5"/>
      <c r="N1227" s="5"/>
      <c r="O1227"/>
      <c r="P1227"/>
      <c r="Q1227"/>
      <c r="R1227"/>
      <c r="S1227"/>
      <c r="T1227"/>
      <c r="U1227"/>
      <c r="V1227"/>
      <c r="W1227"/>
    </row>
    <row r="1228" spans="1:23" s="10" customFormat="1" x14ac:dyDescent="0.2">
      <c r="A1228"/>
      <c r="B1228"/>
      <c r="C1228"/>
      <c r="D1228"/>
      <c r="E1228"/>
      <c r="F1228"/>
      <c r="G1228"/>
      <c r="H1228"/>
      <c r="L1228" s="5"/>
      <c r="M1228" s="5"/>
      <c r="N1228" s="5"/>
      <c r="O1228"/>
      <c r="P1228"/>
      <c r="Q1228"/>
      <c r="R1228"/>
      <c r="S1228"/>
      <c r="T1228"/>
      <c r="U1228"/>
      <c r="V1228"/>
      <c r="W1228"/>
    </row>
    <row r="1229" spans="1:23" s="10" customFormat="1" x14ac:dyDescent="0.2">
      <c r="A1229"/>
      <c r="B1229"/>
      <c r="C1229"/>
      <c r="D1229"/>
      <c r="E1229"/>
      <c r="F1229"/>
      <c r="G1229"/>
      <c r="H1229"/>
      <c r="L1229" s="5"/>
      <c r="M1229" s="5"/>
      <c r="N1229" s="5"/>
      <c r="O1229"/>
      <c r="P1229"/>
      <c r="Q1229"/>
      <c r="R1229"/>
      <c r="S1229"/>
      <c r="T1229"/>
      <c r="U1229"/>
      <c r="V1229"/>
      <c r="W1229"/>
    </row>
    <row r="1230" spans="1:23" s="10" customFormat="1" x14ac:dyDescent="0.2">
      <c r="A1230"/>
      <c r="B1230"/>
      <c r="C1230"/>
      <c r="D1230"/>
      <c r="E1230"/>
      <c r="F1230"/>
      <c r="G1230"/>
      <c r="H1230"/>
      <c r="L1230" s="5"/>
      <c r="M1230" s="5"/>
      <c r="N1230" s="5"/>
      <c r="O1230"/>
      <c r="P1230"/>
      <c r="Q1230"/>
      <c r="R1230"/>
      <c r="S1230"/>
      <c r="T1230"/>
      <c r="U1230"/>
      <c r="V1230"/>
      <c r="W1230"/>
    </row>
    <row r="1231" spans="1:23" s="10" customFormat="1" x14ac:dyDescent="0.2">
      <c r="A1231"/>
      <c r="B1231"/>
      <c r="C1231"/>
      <c r="D1231"/>
      <c r="E1231"/>
      <c r="F1231"/>
      <c r="G1231"/>
      <c r="H1231"/>
      <c r="L1231" s="5"/>
      <c r="M1231" s="5"/>
      <c r="N1231" s="5"/>
      <c r="O1231"/>
      <c r="P1231"/>
      <c r="Q1231"/>
      <c r="R1231"/>
      <c r="S1231"/>
      <c r="T1231"/>
      <c r="U1231"/>
      <c r="V1231"/>
      <c r="W1231"/>
    </row>
    <row r="1232" spans="1:23" s="10" customFormat="1" x14ac:dyDescent="0.2">
      <c r="A1232"/>
      <c r="B1232"/>
      <c r="C1232"/>
      <c r="D1232"/>
      <c r="E1232"/>
      <c r="F1232"/>
      <c r="G1232"/>
      <c r="H1232"/>
      <c r="L1232" s="5"/>
      <c r="M1232" s="5"/>
      <c r="N1232" s="5"/>
      <c r="O1232"/>
      <c r="P1232"/>
      <c r="Q1232"/>
      <c r="R1232"/>
      <c r="S1232"/>
      <c r="T1232"/>
      <c r="U1232"/>
      <c r="V1232"/>
      <c r="W1232"/>
    </row>
    <row r="1233" spans="1:23" s="10" customFormat="1" x14ac:dyDescent="0.2">
      <c r="A1233"/>
      <c r="B1233"/>
      <c r="C1233"/>
      <c r="D1233"/>
      <c r="E1233"/>
      <c r="F1233"/>
      <c r="G1233"/>
      <c r="H1233"/>
      <c r="L1233" s="5"/>
      <c r="M1233" s="5"/>
      <c r="N1233" s="5"/>
      <c r="O1233"/>
      <c r="P1233"/>
      <c r="Q1233"/>
      <c r="R1233"/>
      <c r="S1233"/>
      <c r="T1233"/>
      <c r="U1233"/>
      <c r="V1233"/>
      <c r="W1233"/>
    </row>
    <row r="1234" spans="1:23" s="10" customFormat="1" x14ac:dyDescent="0.2">
      <c r="A1234"/>
      <c r="B1234"/>
      <c r="C1234"/>
      <c r="D1234"/>
      <c r="E1234"/>
      <c r="F1234"/>
      <c r="G1234"/>
      <c r="H1234"/>
      <c r="L1234" s="5"/>
      <c r="M1234" s="5"/>
      <c r="N1234" s="5"/>
      <c r="O1234"/>
      <c r="P1234"/>
      <c r="Q1234"/>
      <c r="R1234"/>
      <c r="S1234"/>
      <c r="T1234"/>
      <c r="U1234"/>
      <c r="V1234"/>
      <c r="W1234"/>
    </row>
    <row r="1235" spans="1:23" s="10" customFormat="1" x14ac:dyDescent="0.2">
      <c r="A1235"/>
      <c r="B1235"/>
      <c r="C1235"/>
      <c r="D1235"/>
      <c r="E1235"/>
      <c r="F1235"/>
      <c r="G1235"/>
      <c r="H1235"/>
      <c r="L1235" s="5"/>
      <c r="M1235" s="5"/>
      <c r="N1235" s="5"/>
      <c r="O1235"/>
      <c r="P1235"/>
      <c r="Q1235"/>
      <c r="R1235"/>
      <c r="S1235"/>
      <c r="T1235"/>
      <c r="U1235"/>
      <c r="V1235"/>
      <c r="W1235"/>
    </row>
    <row r="1236" spans="1:23" s="10" customFormat="1" x14ac:dyDescent="0.2">
      <c r="A1236"/>
      <c r="B1236"/>
      <c r="C1236"/>
      <c r="D1236"/>
      <c r="E1236"/>
      <c r="F1236"/>
      <c r="G1236"/>
      <c r="H1236"/>
      <c r="L1236" s="5"/>
      <c r="M1236" s="5"/>
      <c r="N1236" s="5"/>
      <c r="O1236"/>
      <c r="P1236"/>
      <c r="Q1236"/>
      <c r="R1236"/>
      <c r="S1236"/>
      <c r="T1236"/>
      <c r="U1236"/>
      <c r="V1236"/>
      <c r="W1236"/>
    </row>
    <row r="1237" spans="1:23" s="10" customFormat="1" x14ac:dyDescent="0.2">
      <c r="A1237"/>
      <c r="B1237"/>
      <c r="C1237"/>
      <c r="D1237"/>
      <c r="E1237"/>
      <c r="F1237"/>
      <c r="G1237"/>
      <c r="H1237"/>
      <c r="L1237" s="5"/>
      <c r="M1237" s="5"/>
      <c r="N1237" s="5"/>
      <c r="O1237"/>
      <c r="P1237"/>
      <c r="Q1237"/>
      <c r="R1237"/>
      <c r="S1237"/>
      <c r="T1237"/>
      <c r="U1237"/>
      <c r="V1237"/>
      <c r="W1237"/>
    </row>
    <row r="1238" spans="1:23" s="10" customFormat="1" x14ac:dyDescent="0.2">
      <c r="A1238"/>
      <c r="B1238"/>
      <c r="C1238"/>
      <c r="D1238"/>
      <c r="E1238"/>
      <c r="F1238"/>
      <c r="G1238"/>
      <c r="H1238"/>
      <c r="L1238" s="5"/>
      <c r="M1238" s="5"/>
      <c r="N1238" s="5"/>
      <c r="O1238"/>
      <c r="P1238"/>
      <c r="Q1238"/>
      <c r="R1238"/>
      <c r="S1238"/>
      <c r="T1238"/>
      <c r="U1238"/>
      <c r="V1238"/>
      <c r="W1238"/>
    </row>
    <row r="1239" spans="1:23" s="10" customFormat="1" x14ac:dyDescent="0.2">
      <c r="A1239"/>
      <c r="B1239"/>
      <c r="C1239"/>
      <c r="D1239"/>
      <c r="E1239"/>
      <c r="F1239"/>
      <c r="G1239"/>
      <c r="H1239"/>
      <c r="L1239" s="5"/>
      <c r="M1239" s="5"/>
      <c r="N1239" s="5"/>
      <c r="O1239"/>
      <c r="P1239"/>
      <c r="Q1239"/>
      <c r="R1239"/>
      <c r="S1239"/>
      <c r="T1239"/>
      <c r="U1239"/>
      <c r="V1239"/>
      <c r="W1239"/>
    </row>
    <row r="1240" spans="1:23" s="10" customFormat="1" x14ac:dyDescent="0.2">
      <c r="A1240"/>
      <c r="B1240"/>
      <c r="C1240"/>
      <c r="D1240"/>
      <c r="E1240"/>
      <c r="F1240"/>
      <c r="G1240"/>
      <c r="H1240"/>
      <c r="L1240" s="5"/>
      <c r="M1240" s="5"/>
      <c r="N1240" s="5"/>
      <c r="O1240"/>
      <c r="P1240"/>
      <c r="Q1240"/>
      <c r="R1240"/>
      <c r="S1240"/>
      <c r="T1240"/>
      <c r="U1240"/>
      <c r="V1240"/>
      <c r="W1240"/>
    </row>
    <row r="1241" spans="1:23" s="10" customFormat="1" x14ac:dyDescent="0.2">
      <c r="A1241"/>
      <c r="B1241"/>
      <c r="C1241"/>
      <c r="D1241"/>
      <c r="E1241"/>
      <c r="F1241"/>
      <c r="G1241"/>
      <c r="H1241"/>
      <c r="L1241" s="5"/>
      <c r="M1241" s="5"/>
      <c r="N1241" s="5"/>
      <c r="O1241"/>
      <c r="P1241"/>
      <c r="Q1241"/>
      <c r="R1241"/>
      <c r="S1241"/>
      <c r="T1241"/>
      <c r="U1241"/>
      <c r="V1241"/>
      <c r="W1241"/>
    </row>
    <row r="1242" spans="1:23" s="10" customFormat="1" x14ac:dyDescent="0.2">
      <c r="A1242"/>
      <c r="B1242"/>
      <c r="C1242"/>
      <c r="D1242"/>
      <c r="E1242"/>
      <c r="F1242"/>
      <c r="G1242"/>
      <c r="H1242"/>
      <c r="L1242" s="5"/>
      <c r="M1242" s="5"/>
      <c r="N1242" s="5"/>
      <c r="O1242"/>
      <c r="P1242"/>
      <c r="Q1242"/>
      <c r="R1242"/>
      <c r="S1242"/>
      <c r="T1242"/>
      <c r="U1242"/>
      <c r="V1242"/>
      <c r="W1242"/>
    </row>
    <row r="1243" spans="1:23" s="10" customFormat="1" x14ac:dyDescent="0.2">
      <c r="A1243"/>
      <c r="B1243"/>
      <c r="C1243"/>
      <c r="D1243"/>
      <c r="E1243"/>
      <c r="F1243"/>
      <c r="G1243"/>
      <c r="H1243"/>
      <c r="L1243" s="5"/>
      <c r="M1243" s="5"/>
      <c r="N1243" s="5"/>
      <c r="O1243"/>
      <c r="P1243"/>
      <c r="Q1243"/>
      <c r="R1243"/>
      <c r="S1243"/>
      <c r="T1243"/>
      <c r="U1243"/>
      <c r="V1243"/>
      <c r="W1243"/>
    </row>
    <row r="1244" spans="1:23" s="10" customFormat="1" x14ac:dyDescent="0.2">
      <c r="A1244"/>
      <c r="B1244"/>
      <c r="C1244"/>
      <c r="D1244"/>
      <c r="E1244"/>
      <c r="F1244"/>
      <c r="G1244"/>
      <c r="H1244"/>
      <c r="L1244" s="5"/>
      <c r="M1244" s="5"/>
      <c r="N1244" s="5"/>
      <c r="O1244"/>
      <c r="P1244"/>
      <c r="Q1244"/>
      <c r="R1244"/>
      <c r="S1244"/>
      <c r="T1244"/>
      <c r="U1244"/>
      <c r="V1244"/>
      <c r="W1244"/>
    </row>
    <row r="1245" spans="1:23" s="10" customFormat="1" x14ac:dyDescent="0.2">
      <c r="A1245"/>
      <c r="B1245"/>
      <c r="C1245"/>
      <c r="D1245"/>
      <c r="E1245"/>
      <c r="F1245"/>
      <c r="G1245"/>
      <c r="H1245"/>
      <c r="L1245" s="5"/>
      <c r="M1245" s="5"/>
      <c r="N1245" s="5"/>
      <c r="O1245"/>
      <c r="P1245"/>
      <c r="Q1245"/>
      <c r="R1245"/>
      <c r="S1245"/>
      <c r="T1245"/>
      <c r="U1245"/>
      <c r="V1245"/>
      <c r="W1245"/>
    </row>
    <row r="1246" spans="1:23" s="10" customFormat="1" x14ac:dyDescent="0.2">
      <c r="A1246"/>
      <c r="B1246"/>
      <c r="C1246"/>
      <c r="D1246"/>
      <c r="E1246"/>
      <c r="F1246"/>
      <c r="G1246"/>
      <c r="H1246"/>
      <c r="L1246" s="5"/>
      <c r="M1246" s="5"/>
      <c r="N1246" s="5"/>
      <c r="O1246"/>
      <c r="P1246"/>
      <c r="Q1246"/>
      <c r="R1246"/>
      <c r="S1246"/>
      <c r="T1246"/>
      <c r="U1246"/>
      <c r="V1246"/>
      <c r="W1246"/>
    </row>
    <row r="1247" spans="1:23" s="10" customFormat="1" x14ac:dyDescent="0.2">
      <c r="A1247"/>
      <c r="B1247"/>
      <c r="C1247"/>
      <c r="D1247"/>
      <c r="E1247"/>
      <c r="F1247"/>
      <c r="G1247"/>
      <c r="H1247"/>
      <c r="L1247" s="5"/>
      <c r="M1247" s="5"/>
      <c r="N1247" s="5"/>
      <c r="O1247"/>
      <c r="P1247"/>
      <c r="Q1247"/>
      <c r="R1247"/>
      <c r="S1247"/>
      <c r="T1247"/>
      <c r="U1247"/>
      <c r="V1247"/>
      <c r="W1247"/>
    </row>
    <row r="1248" spans="1:23" s="10" customFormat="1" x14ac:dyDescent="0.2">
      <c r="A1248"/>
      <c r="B1248"/>
      <c r="C1248"/>
      <c r="D1248"/>
      <c r="E1248"/>
      <c r="F1248"/>
      <c r="G1248"/>
      <c r="H1248"/>
      <c r="L1248" s="5"/>
      <c r="M1248" s="5"/>
      <c r="N1248" s="5"/>
      <c r="O1248"/>
      <c r="P1248"/>
      <c r="Q1248"/>
      <c r="R1248"/>
      <c r="S1248"/>
      <c r="T1248"/>
      <c r="U1248"/>
      <c r="V1248"/>
      <c r="W1248"/>
    </row>
    <row r="1249" spans="1:23" s="10" customFormat="1" x14ac:dyDescent="0.2">
      <c r="A1249"/>
      <c r="B1249"/>
      <c r="C1249"/>
      <c r="D1249"/>
      <c r="E1249"/>
      <c r="F1249"/>
      <c r="G1249"/>
      <c r="H1249"/>
      <c r="L1249" s="5"/>
      <c r="M1249" s="5"/>
      <c r="N1249" s="5"/>
      <c r="O1249"/>
      <c r="P1249"/>
      <c r="Q1249"/>
      <c r="R1249"/>
      <c r="S1249"/>
      <c r="T1249"/>
      <c r="U1249"/>
      <c r="V1249"/>
      <c r="W1249"/>
    </row>
    <row r="1250" spans="1:23" s="10" customFormat="1" x14ac:dyDescent="0.2">
      <c r="A1250"/>
      <c r="B1250"/>
      <c r="C1250"/>
      <c r="D1250"/>
      <c r="E1250"/>
      <c r="F1250"/>
      <c r="G1250"/>
      <c r="H1250"/>
      <c r="L1250" s="5"/>
      <c r="M1250" s="5"/>
      <c r="N1250" s="5"/>
      <c r="O1250"/>
      <c r="P1250"/>
      <c r="Q1250"/>
      <c r="R1250"/>
      <c r="S1250"/>
      <c r="T1250"/>
      <c r="U1250"/>
      <c r="V1250"/>
      <c r="W1250"/>
    </row>
    <row r="1251" spans="1:23" s="10" customFormat="1" x14ac:dyDescent="0.2">
      <c r="A1251"/>
      <c r="B1251"/>
      <c r="C1251"/>
      <c r="D1251"/>
      <c r="E1251"/>
      <c r="F1251"/>
      <c r="G1251"/>
      <c r="H1251"/>
      <c r="L1251" s="5"/>
      <c r="M1251" s="5"/>
      <c r="N1251" s="5"/>
      <c r="O1251"/>
      <c r="P1251"/>
      <c r="Q1251"/>
      <c r="R1251"/>
      <c r="S1251"/>
      <c r="T1251"/>
      <c r="U1251"/>
      <c r="V1251"/>
      <c r="W1251"/>
    </row>
    <row r="1252" spans="1:23" s="10" customFormat="1" x14ac:dyDescent="0.2">
      <c r="A1252"/>
      <c r="B1252"/>
      <c r="C1252"/>
      <c r="D1252"/>
      <c r="E1252"/>
      <c r="F1252"/>
      <c r="G1252"/>
      <c r="H1252"/>
      <c r="L1252" s="5"/>
      <c r="M1252" s="5"/>
      <c r="N1252" s="5"/>
      <c r="O1252"/>
      <c r="P1252"/>
      <c r="Q1252"/>
      <c r="R1252"/>
      <c r="S1252"/>
      <c r="T1252"/>
      <c r="U1252"/>
      <c r="V1252"/>
      <c r="W1252"/>
    </row>
    <row r="1253" spans="1:23" s="10" customFormat="1" x14ac:dyDescent="0.2">
      <c r="A1253"/>
      <c r="B1253"/>
      <c r="C1253"/>
      <c r="D1253"/>
      <c r="E1253"/>
      <c r="F1253"/>
      <c r="G1253"/>
      <c r="H1253"/>
      <c r="L1253" s="5"/>
      <c r="M1253" s="5"/>
      <c r="N1253" s="5"/>
      <c r="O1253"/>
      <c r="P1253"/>
      <c r="Q1253"/>
      <c r="R1253"/>
      <c r="S1253"/>
      <c r="T1253"/>
      <c r="U1253"/>
      <c r="V1253"/>
      <c r="W1253"/>
    </row>
    <row r="1254" spans="1:23" s="10" customFormat="1" x14ac:dyDescent="0.2">
      <c r="A1254"/>
      <c r="B1254"/>
      <c r="C1254"/>
      <c r="D1254"/>
      <c r="E1254"/>
      <c r="F1254"/>
      <c r="G1254"/>
      <c r="H1254"/>
      <c r="L1254" s="5"/>
      <c r="M1254" s="5"/>
      <c r="N1254" s="5"/>
      <c r="O1254"/>
      <c r="P1254"/>
      <c r="Q1254"/>
      <c r="R1254"/>
      <c r="S1254"/>
      <c r="T1254"/>
      <c r="U1254"/>
      <c r="V1254"/>
      <c r="W1254"/>
    </row>
    <row r="1255" spans="1:23" s="10" customFormat="1" x14ac:dyDescent="0.2">
      <c r="A1255"/>
      <c r="B1255"/>
      <c r="C1255"/>
      <c r="D1255"/>
      <c r="E1255"/>
      <c r="F1255"/>
      <c r="G1255"/>
      <c r="H1255"/>
      <c r="L1255" s="5"/>
      <c r="M1255" s="5"/>
      <c r="N1255" s="5"/>
      <c r="O1255"/>
      <c r="P1255"/>
      <c r="Q1255"/>
      <c r="R1255"/>
      <c r="S1255"/>
      <c r="T1255"/>
      <c r="U1255"/>
      <c r="V1255"/>
      <c r="W1255"/>
    </row>
    <row r="1256" spans="1:23" s="10" customFormat="1" x14ac:dyDescent="0.2">
      <c r="A1256"/>
      <c r="B1256"/>
      <c r="C1256"/>
      <c r="D1256"/>
      <c r="E1256"/>
      <c r="F1256"/>
      <c r="G1256"/>
      <c r="H1256"/>
      <c r="L1256" s="5"/>
      <c r="M1256" s="5"/>
      <c r="N1256" s="5"/>
      <c r="O1256"/>
      <c r="P1256"/>
      <c r="Q1256"/>
      <c r="R1256"/>
      <c r="S1256"/>
      <c r="T1256"/>
      <c r="U1256"/>
      <c r="V1256"/>
      <c r="W1256"/>
    </row>
    <row r="1257" spans="1:23" s="10" customFormat="1" x14ac:dyDescent="0.2">
      <c r="A1257"/>
      <c r="B1257"/>
      <c r="C1257"/>
      <c r="D1257"/>
      <c r="E1257"/>
      <c r="F1257"/>
      <c r="G1257"/>
      <c r="H1257"/>
      <c r="L1257" s="5"/>
      <c r="M1257" s="5"/>
      <c r="N1257" s="5"/>
      <c r="O1257"/>
      <c r="P1257"/>
      <c r="Q1257"/>
      <c r="R1257"/>
      <c r="S1257"/>
      <c r="T1257"/>
      <c r="U1257"/>
      <c r="V1257"/>
      <c r="W1257"/>
    </row>
    <row r="1258" spans="1:23" s="10" customFormat="1" x14ac:dyDescent="0.2">
      <c r="A1258"/>
      <c r="B1258"/>
      <c r="C1258"/>
      <c r="D1258"/>
      <c r="E1258"/>
      <c r="F1258"/>
      <c r="G1258"/>
      <c r="H1258"/>
      <c r="L1258" s="5"/>
      <c r="M1258" s="5"/>
      <c r="N1258" s="5"/>
      <c r="O1258"/>
      <c r="P1258"/>
      <c r="Q1258"/>
      <c r="R1258"/>
      <c r="S1258"/>
      <c r="T1258"/>
      <c r="U1258"/>
      <c r="V1258"/>
      <c r="W1258"/>
    </row>
    <row r="1259" spans="1:23" s="10" customFormat="1" x14ac:dyDescent="0.2">
      <c r="A1259"/>
      <c r="B1259"/>
      <c r="C1259"/>
      <c r="D1259"/>
      <c r="E1259"/>
      <c r="F1259"/>
      <c r="G1259"/>
      <c r="H1259"/>
      <c r="L1259" s="5"/>
      <c r="M1259" s="5"/>
      <c r="N1259" s="5"/>
      <c r="O1259"/>
      <c r="P1259"/>
      <c r="Q1259"/>
      <c r="R1259"/>
      <c r="S1259"/>
      <c r="T1259"/>
      <c r="U1259"/>
      <c r="V1259"/>
      <c r="W1259"/>
    </row>
    <row r="1260" spans="1:23" s="10" customFormat="1" x14ac:dyDescent="0.2">
      <c r="A1260"/>
      <c r="B1260"/>
      <c r="C1260"/>
      <c r="D1260"/>
      <c r="E1260"/>
      <c r="F1260"/>
      <c r="G1260"/>
      <c r="H1260"/>
      <c r="L1260" s="5"/>
      <c r="M1260" s="5"/>
      <c r="N1260" s="5"/>
      <c r="O1260"/>
      <c r="P1260"/>
      <c r="Q1260"/>
      <c r="R1260"/>
      <c r="S1260"/>
      <c r="T1260"/>
      <c r="U1260"/>
      <c r="V1260"/>
      <c r="W1260"/>
    </row>
    <row r="1261" spans="1:23" s="10" customFormat="1" x14ac:dyDescent="0.2">
      <c r="A1261"/>
      <c r="B1261"/>
      <c r="C1261"/>
      <c r="D1261"/>
      <c r="E1261"/>
      <c r="F1261"/>
      <c r="G1261"/>
      <c r="H1261"/>
      <c r="L1261" s="5"/>
      <c r="M1261" s="5"/>
      <c r="N1261" s="5"/>
      <c r="O1261"/>
      <c r="P1261"/>
      <c r="Q1261"/>
      <c r="R1261"/>
      <c r="S1261"/>
      <c r="T1261"/>
      <c r="U1261"/>
      <c r="V1261"/>
      <c r="W1261"/>
    </row>
    <row r="1262" spans="1:23" s="10" customFormat="1" x14ac:dyDescent="0.2">
      <c r="A1262"/>
      <c r="B1262"/>
      <c r="C1262"/>
      <c r="D1262"/>
      <c r="E1262"/>
      <c r="F1262"/>
      <c r="G1262"/>
      <c r="H1262"/>
      <c r="L1262" s="5"/>
      <c r="M1262" s="5"/>
      <c r="N1262" s="5"/>
      <c r="O1262"/>
      <c r="P1262"/>
      <c r="Q1262"/>
      <c r="R1262"/>
      <c r="S1262"/>
      <c r="T1262"/>
      <c r="U1262"/>
      <c r="V1262"/>
      <c r="W1262"/>
    </row>
    <row r="1263" spans="1:23" s="10" customFormat="1" x14ac:dyDescent="0.2">
      <c r="A1263"/>
      <c r="B1263"/>
      <c r="C1263"/>
      <c r="D1263"/>
      <c r="E1263"/>
      <c r="F1263"/>
      <c r="G1263"/>
      <c r="H1263"/>
      <c r="L1263" s="5"/>
      <c r="M1263" s="5"/>
      <c r="N1263" s="5"/>
      <c r="O1263"/>
      <c r="P1263"/>
      <c r="Q1263"/>
      <c r="R1263"/>
      <c r="S1263"/>
      <c r="T1263"/>
      <c r="U1263"/>
      <c r="V1263"/>
      <c r="W1263"/>
    </row>
    <row r="1264" spans="1:23" s="10" customFormat="1" x14ac:dyDescent="0.2">
      <c r="A1264"/>
      <c r="B1264"/>
      <c r="C1264"/>
      <c r="D1264"/>
      <c r="E1264"/>
      <c r="F1264"/>
      <c r="G1264"/>
      <c r="H1264"/>
      <c r="L1264" s="5"/>
      <c r="M1264" s="5"/>
      <c r="N1264" s="5"/>
      <c r="O1264"/>
      <c r="P1264"/>
      <c r="Q1264"/>
      <c r="R1264"/>
      <c r="S1264"/>
      <c r="T1264"/>
      <c r="U1264"/>
      <c r="V1264"/>
      <c r="W1264"/>
    </row>
    <row r="1265" spans="1:23" s="10" customFormat="1" x14ac:dyDescent="0.2">
      <c r="A1265"/>
      <c r="B1265"/>
      <c r="C1265"/>
      <c r="D1265"/>
      <c r="E1265"/>
      <c r="F1265"/>
      <c r="G1265"/>
      <c r="H1265"/>
      <c r="L1265" s="5"/>
      <c r="M1265" s="5"/>
      <c r="N1265" s="5"/>
      <c r="O1265"/>
      <c r="P1265"/>
      <c r="Q1265"/>
      <c r="R1265"/>
      <c r="S1265"/>
      <c r="T1265"/>
      <c r="U1265"/>
      <c r="V1265"/>
      <c r="W1265"/>
    </row>
    <row r="1266" spans="1:23" s="10" customFormat="1" x14ac:dyDescent="0.2">
      <c r="A1266"/>
      <c r="B1266"/>
      <c r="C1266"/>
      <c r="D1266"/>
      <c r="E1266"/>
      <c r="F1266"/>
      <c r="G1266"/>
      <c r="H1266"/>
      <c r="L1266" s="5"/>
      <c r="M1266" s="5"/>
      <c r="N1266" s="5"/>
      <c r="O1266"/>
      <c r="P1266"/>
      <c r="Q1266"/>
      <c r="R1266"/>
      <c r="S1266"/>
      <c r="T1266"/>
      <c r="U1266"/>
      <c r="V1266"/>
      <c r="W1266"/>
    </row>
    <row r="1267" spans="1:23" s="10" customFormat="1" x14ac:dyDescent="0.2">
      <c r="A1267"/>
      <c r="B1267"/>
      <c r="C1267"/>
      <c r="D1267"/>
      <c r="E1267"/>
      <c r="F1267"/>
      <c r="G1267"/>
      <c r="H1267"/>
      <c r="L1267" s="5"/>
      <c r="M1267" s="5"/>
      <c r="N1267" s="5"/>
      <c r="O1267"/>
      <c r="P1267"/>
      <c r="Q1267"/>
      <c r="R1267"/>
      <c r="S1267"/>
      <c r="T1267"/>
      <c r="U1267"/>
      <c r="V1267"/>
      <c r="W1267"/>
    </row>
    <row r="1268" spans="1:23" s="10" customFormat="1" x14ac:dyDescent="0.2">
      <c r="A1268"/>
      <c r="B1268"/>
      <c r="C1268"/>
      <c r="D1268"/>
      <c r="E1268"/>
      <c r="F1268"/>
      <c r="G1268"/>
      <c r="H1268"/>
      <c r="L1268" s="5"/>
      <c r="M1268" s="5"/>
      <c r="N1268" s="5"/>
      <c r="O1268"/>
      <c r="P1268"/>
      <c r="Q1268"/>
      <c r="R1268"/>
      <c r="S1268"/>
      <c r="T1268"/>
      <c r="U1268"/>
      <c r="V1268"/>
      <c r="W1268"/>
    </row>
    <row r="1269" spans="1:23" s="10" customFormat="1" x14ac:dyDescent="0.2">
      <c r="A1269"/>
      <c r="B1269"/>
      <c r="C1269"/>
      <c r="D1269"/>
      <c r="E1269"/>
      <c r="F1269"/>
      <c r="G1269"/>
      <c r="H1269"/>
      <c r="L1269" s="5"/>
      <c r="M1269" s="5"/>
      <c r="N1269" s="5"/>
      <c r="O1269"/>
      <c r="P1269"/>
      <c r="Q1269"/>
      <c r="R1269"/>
      <c r="S1269"/>
      <c r="T1269"/>
      <c r="U1269"/>
      <c r="V1269"/>
      <c r="W1269"/>
    </row>
    <row r="1270" spans="1:23" s="10" customFormat="1" x14ac:dyDescent="0.2">
      <c r="A1270"/>
      <c r="B1270"/>
      <c r="C1270"/>
      <c r="D1270"/>
      <c r="E1270"/>
      <c r="F1270"/>
      <c r="G1270"/>
      <c r="H1270"/>
      <c r="L1270" s="5"/>
      <c r="M1270" s="5"/>
      <c r="N1270" s="5"/>
      <c r="O1270"/>
      <c r="P1270"/>
      <c r="Q1270"/>
      <c r="R1270"/>
      <c r="S1270"/>
      <c r="T1270"/>
      <c r="U1270"/>
      <c r="V1270"/>
      <c r="W1270"/>
    </row>
    <row r="1271" spans="1:23" s="10" customFormat="1" x14ac:dyDescent="0.2">
      <c r="A1271"/>
      <c r="B1271"/>
      <c r="C1271"/>
      <c r="D1271"/>
      <c r="E1271"/>
      <c r="F1271"/>
      <c r="G1271"/>
      <c r="H1271"/>
      <c r="L1271" s="5"/>
      <c r="M1271" s="5"/>
      <c r="N1271" s="5"/>
      <c r="O1271"/>
      <c r="P1271"/>
      <c r="Q1271"/>
      <c r="R1271"/>
      <c r="S1271"/>
      <c r="T1271"/>
      <c r="U1271"/>
      <c r="V1271"/>
      <c r="W1271"/>
    </row>
    <row r="1272" spans="1:23" s="10" customFormat="1" x14ac:dyDescent="0.2">
      <c r="A1272"/>
      <c r="B1272"/>
      <c r="C1272"/>
      <c r="D1272"/>
      <c r="E1272"/>
      <c r="F1272"/>
      <c r="G1272"/>
      <c r="H1272"/>
      <c r="L1272" s="5"/>
      <c r="M1272" s="5"/>
      <c r="N1272" s="5"/>
      <c r="O1272"/>
      <c r="P1272"/>
      <c r="Q1272"/>
      <c r="R1272"/>
      <c r="S1272"/>
      <c r="T1272"/>
      <c r="U1272"/>
      <c r="V1272"/>
      <c r="W1272"/>
    </row>
    <row r="1273" spans="1:23" s="10" customFormat="1" x14ac:dyDescent="0.2">
      <c r="A1273"/>
      <c r="B1273"/>
      <c r="C1273"/>
      <c r="D1273"/>
      <c r="E1273"/>
      <c r="F1273"/>
      <c r="G1273"/>
      <c r="H1273"/>
      <c r="L1273" s="5"/>
      <c r="M1273" s="5"/>
      <c r="N1273" s="5"/>
      <c r="O1273"/>
      <c r="P1273"/>
      <c r="Q1273"/>
      <c r="R1273"/>
      <c r="S1273"/>
      <c r="T1273"/>
      <c r="U1273"/>
      <c r="V1273"/>
      <c r="W1273"/>
    </row>
    <row r="1274" spans="1:23" s="10" customFormat="1" x14ac:dyDescent="0.2">
      <c r="A1274"/>
      <c r="B1274"/>
      <c r="C1274"/>
      <c r="D1274"/>
      <c r="E1274"/>
      <c r="F1274"/>
      <c r="G1274"/>
      <c r="H1274"/>
      <c r="L1274" s="5"/>
      <c r="M1274" s="5"/>
      <c r="N1274" s="5"/>
      <c r="O1274"/>
      <c r="P1274"/>
      <c r="Q1274"/>
      <c r="R1274"/>
      <c r="S1274"/>
      <c r="T1274"/>
      <c r="U1274"/>
      <c r="V1274"/>
      <c r="W1274"/>
    </row>
    <row r="1275" spans="1:23" s="10" customFormat="1" x14ac:dyDescent="0.2">
      <c r="A1275"/>
      <c r="B1275"/>
      <c r="C1275"/>
      <c r="D1275"/>
      <c r="E1275"/>
      <c r="F1275"/>
      <c r="G1275"/>
      <c r="H1275"/>
      <c r="L1275" s="5"/>
      <c r="M1275" s="5"/>
      <c r="N1275" s="5"/>
      <c r="O1275"/>
      <c r="P1275"/>
      <c r="Q1275"/>
      <c r="R1275"/>
      <c r="S1275"/>
      <c r="T1275"/>
      <c r="U1275"/>
      <c r="V1275"/>
      <c r="W1275"/>
    </row>
    <row r="1276" spans="1:23" s="10" customFormat="1" x14ac:dyDescent="0.2">
      <c r="A1276"/>
      <c r="B1276"/>
      <c r="C1276"/>
      <c r="D1276"/>
      <c r="E1276"/>
      <c r="F1276"/>
      <c r="G1276"/>
      <c r="H1276"/>
      <c r="L1276" s="5"/>
      <c r="M1276" s="5"/>
      <c r="N1276" s="5"/>
      <c r="O1276"/>
      <c r="P1276"/>
      <c r="Q1276"/>
      <c r="R1276"/>
      <c r="S1276"/>
      <c r="T1276"/>
      <c r="U1276"/>
      <c r="V1276"/>
      <c r="W1276"/>
    </row>
    <row r="1277" spans="1:23" s="10" customFormat="1" x14ac:dyDescent="0.2">
      <c r="A1277"/>
      <c r="B1277"/>
      <c r="C1277"/>
      <c r="D1277"/>
      <c r="E1277"/>
      <c r="F1277"/>
      <c r="G1277"/>
      <c r="H1277"/>
      <c r="L1277" s="5"/>
      <c r="M1277" s="5"/>
      <c r="N1277" s="5"/>
      <c r="O1277"/>
      <c r="P1277"/>
      <c r="Q1277"/>
      <c r="R1277"/>
      <c r="S1277"/>
      <c r="T1277"/>
      <c r="U1277"/>
      <c r="V1277"/>
      <c r="W1277"/>
    </row>
    <row r="1278" spans="1:23" s="10" customFormat="1" x14ac:dyDescent="0.2">
      <c r="A1278"/>
      <c r="B1278"/>
      <c r="C1278"/>
      <c r="D1278"/>
      <c r="E1278"/>
      <c r="F1278"/>
      <c r="G1278"/>
      <c r="H1278"/>
      <c r="L1278" s="5"/>
      <c r="M1278" s="5"/>
      <c r="N1278" s="5"/>
      <c r="O1278"/>
      <c r="P1278"/>
      <c r="Q1278"/>
      <c r="R1278"/>
      <c r="S1278"/>
      <c r="T1278"/>
      <c r="U1278"/>
      <c r="V1278"/>
      <c r="W1278"/>
    </row>
    <row r="1279" spans="1:23" s="10" customFormat="1" x14ac:dyDescent="0.2">
      <c r="A1279"/>
      <c r="B1279"/>
      <c r="C1279"/>
      <c r="D1279"/>
      <c r="E1279"/>
      <c r="F1279"/>
      <c r="G1279"/>
      <c r="H1279"/>
      <c r="L1279" s="5"/>
      <c r="M1279" s="5"/>
      <c r="N1279" s="5"/>
      <c r="O1279"/>
      <c r="P1279"/>
      <c r="Q1279"/>
      <c r="R1279"/>
      <c r="S1279"/>
      <c r="T1279"/>
      <c r="U1279"/>
      <c r="V1279"/>
      <c r="W1279"/>
    </row>
    <row r="1280" spans="1:23" s="10" customFormat="1" x14ac:dyDescent="0.2">
      <c r="A1280"/>
      <c r="B1280"/>
      <c r="C1280"/>
      <c r="D1280"/>
      <c r="E1280"/>
      <c r="F1280"/>
      <c r="G1280"/>
      <c r="H1280"/>
      <c r="L1280" s="5"/>
      <c r="M1280" s="5"/>
      <c r="N1280" s="5"/>
      <c r="O1280"/>
      <c r="P1280"/>
      <c r="Q1280"/>
      <c r="R1280"/>
      <c r="S1280"/>
      <c r="T1280"/>
      <c r="U1280"/>
      <c r="V1280"/>
      <c r="W1280"/>
    </row>
    <row r="1281" spans="1:23" s="10" customFormat="1" x14ac:dyDescent="0.2">
      <c r="A1281"/>
      <c r="B1281"/>
      <c r="C1281"/>
      <c r="D1281"/>
      <c r="E1281"/>
      <c r="F1281"/>
      <c r="G1281"/>
      <c r="H1281"/>
      <c r="L1281" s="5"/>
      <c r="M1281" s="5"/>
      <c r="N1281" s="5"/>
      <c r="O1281"/>
      <c r="P1281"/>
      <c r="Q1281"/>
      <c r="R1281"/>
      <c r="S1281"/>
      <c r="T1281"/>
      <c r="U1281"/>
      <c r="V1281"/>
      <c r="W1281"/>
    </row>
    <row r="1282" spans="1:23" s="10" customFormat="1" x14ac:dyDescent="0.2">
      <c r="A1282"/>
      <c r="B1282"/>
      <c r="C1282"/>
      <c r="D1282"/>
      <c r="E1282"/>
      <c r="F1282"/>
      <c r="G1282"/>
      <c r="H1282"/>
      <c r="L1282" s="5"/>
      <c r="M1282" s="5"/>
      <c r="N1282" s="5"/>
      <c r="O1282"/>
      <c r="P1282"/>
      <c r="Q1282"/>
      <c r="R1282"/>
      <c r="S1282"/>
      <c r="T1282"/>
      <c r="U1282"/>
      <c r="V1282"/>
      <c r="W1282"/>
    </row>
    <row r="1283" spans="1:23" s="10" customFormat="1" x14ac:dyDescent="0.2">
      <c r="A1283"/>
      <c r="B1283"/>
      <c r="C1283"/>
      <c r="D1283"/>
      <c r="E1283"/>
      <c r="F1283"/>
      <c r="G1283"/>
      <c r="H1283"/>
      <c r="L1283" s="5"/>
      <c r="M1283" s="5"/>
      <c r="N1283" s="5"/>
      <c r="O1283"/>
      <c r="P1283"/>
      <c r="Q1283"/>
      <c r="R1283"/>
      <c r="S1283"/>
      <c r="T1283"/>
      <c r="U1283"/>
      <c r="V1283"/>
      <c r="W1283"/>
    </row>
    <row r="1284" spans="1:23" s="10" customFormat="1" x14ac:dyDescent="0.2">
      <c r="A1284"/>
      <c r="B1284"/>
      <c r="C1284"/>
      <c r="D1284"/>
      <c r="E1284"/>
      <c r="F1284"/>
      <c r="G1284"/>
      <c r="H1284"/>
      <c r="L1284" s="5"/>
      <c r="M1284" s="5"/>
      <c r="N1284" s="5"/>
      <c r="O1284"/>
      <c r="P1284"/>
      <c r="Q1284"/>
      <c r="R1284"/>
      <c r="S1284"/>
      <c r="T1284"/>
      <c r="U1284"/>
      <c r="V1284"/>
      <c r="W1284"/>
    </row>
    <row r="1285" spans="1:23" s="10" customFormat="1" x14ac:dyDescent="0.2">
      <c r="A1285"/>
      <c r="B1285"/>
      <c r="C1285"/>
      <c r="D1285"/>
      <c r="E1285"/>
      <c r="F1285"/>
      <c r="G1285"/>
      <c r="H1285"/>
      <c r="L1285" s="5"/>
      <c r="M1285" s="5"/>
      <c r="N1285" s="5"/>
      <c r="O1285"/>
      <c r="P1285"/>
      <c r="Q1285"/>
      <c r="R1285"/>
      <c r="S1285"/>
      <c r="T1285"/>
      <c r="U1285"/>
      <c r="V1285"/>
      <c r="W1285"/>
    </row>
    <row r="1286" spans="1:23" s="10" customFormat="1" x14ac:dyDescent="0.2">
      <c r="A1286"/>
      <c r="B1286"/>
      <c r="C1286"/>
      <c r="D1286"/>
      <c r="E1286"/>
      <c r="F1286"/>
      <c r="G1286"/>
      <c r="H1286"/>
      <c r="L1286" s="5"/>
      <c r="M1286" s="5"/>
      <c r="N1286" s="5"/>
      <c r="O1286"/>
      <c r="P1286"/>
      <c r="Q1286"/>
      <c r="R1286"/>
      <c r="S1286"/>
      <c r="T1286"/>
      <c r="U1286"/>
      <c r="V1286"/>
      <c r="W1286"/>
    </row>
    <row r="1287" spans="1:23" s="10" customFormat="1" x14ac:dyDescent="0.2">
      <c r="A1287"/>
      <c r="B1287"/>
      <c r="C1287"/>
      <c r="D1287"/>
      <c r="E1287"/>
      <c r="F1287"/>
      <c r="G1287"/>
      <c r="H1287"/>
      <c r="L1287" s="5"/>
      <c r="M1287" s="5"/>
      <c r="N1287" s="5"/>
      <c r="O1287"/>
      <c r="P1287"/>
      <c r="Q1287"/>
      <c r="R1287"/>
      <c r="S1287"/>
      <c r="T1287"/>
      <c r="U1287"/>
      <c r="V1287"/>
      <c r="W1287"/>
    </row>
    <row r="1288" spans="1:23" s="10" customFormat="1" x14ac:dyDescent="0.2">
      <c r="A1288"/>
      <c r="B1288"/>
      <c r="C1288"/>
      <c r="D1288"/>
      <c r="E1288"/>
      <c r="F1288"/>
      <c r="G1288"/>
      <c r="H1288"/>
      <c r="L1288" s="5"/>
      <c r="M1288" s="5"/>
      <c r="N1288" s="5"/>
      <c r="O1288"/>
      <c r="P1288"/>
      <c r="Q1288"/>
      <c r="R1288"/>
      <c r="S1288"/>
      <c r="T1288"/>
      <c r="U1288"/>
      <c r="V1288"/>
      <c r="W1288"/>
    </row>
    <row r="1289" spans="1:23" s="10" customFormat="1" x14ac:dyDescent="0.2">
      <c r="A1289"/>
      <c r="B1289"/>
      <c r="C1289"/>
      <c r="D1289"/>
      <c r="E1289"/>
      <c r="F1289"/>
      <c r="G1289"/>
      <c r="H1289"/>
      <c r="L1289" s="5"/>
      <c r="M1289" s="5"/>
      <c r="N1289" s="5"/>
      <c r="O1289"/>
      <c r="P1289"/>
      <c r="Q1289"/>
      <c r="R1289"/>
      <c r="S1289"/>
      <c r="T1289"/>
      <c r="U1289"/>
      <c r="V1289"/>
      <c r="W1289"/>
    </row>
    <row r="1290" spans="1:23" s="10" customFormat="1" x14ac:dyDescent="0.2">
      <c r="A1290"/>
      <c r="B1290"/>
      <c r="C1290"/>
      <c r="D1290"/>
      <c r="E1290"/>
      <c r="F1290"/>
      <c r="G1290"/>
      <c r="H1290"/>
      <c r="L1290" s="5"/>
      <c r="M1290" s="5"/>
      <c r="N1290" s="5"/>
      <c r="O1290"/>
      <c r="P1290"/>
      <c r="Q1290"/>
      <c r="R1290"/>
      <c r="S1290"/>
      <c r="T1290"/>
      <c r="U1290"/>
      <c r="V1290"/>
      <c r="W1290"/>
    </row>
    <row r="1291" spans="1:23" s="10" customFormat="1" x14ac:dyDescent="0.2">
      <c r="A1291"/>
      <c r="B1291"/>
      <c r="C1291"/>
      <c r="D1291"/>
      <c r="E1291"/>
      <c r="F1291"/>
      <c r="G1291"/>
      <c r="H1291"/>
      <c r="L1291" s="5"/>
      <c r="M1291" s="5"/>
      <c r="N1291" s="5"/>
      <c r="O1291"/>
      <c r="P1291"/>
      <c r="Q1291"/>
      <c r="R1291"/>
      <c r="S1291"/>
      <c r="T1291"/>
      <c r="U1291"/>
      <c r="V1291"/>
      <c r="W1291"/>
    </row>
    <row r="1292" spans="1:23" s="10" customFormat="1" x14ac:dyDescent="0.2">
      <c r="A1292"/>
      <c r="B1292"/>
      <c r="C1292"/>
      <c r="D1292"/>
      <c r="E1292"/>
      <c r="F1292"/>
      <c r="G1292"/>
      <c r="H1292"/>
      <c r="L1292" s="5"/>
      <c r="M1292" s="5"/>
      <c r="N1292" s="5"/>
      <c r="O1292"/>
      <c r="P1292"/>
      <c r="Q1292"/>
      <c r="R1292"/>
      <c r="S1292"/>
      <c r="T1292"/>
      <c r="U1292"/>
      <c r="V1292"/>
      <c r="W1292"/>
    </row>
    <row r="1293" spans="1:23" s="10" customFormat="1" x14ac:dyDescent="0.2">
      <c r="A1293"/>
      <c r="B1293"/>
      <c r="C1293"/>
      <c r="D1293"/>
      <c r="E1293"/>
      <c r="F1293"/>
      <c r="G1293"/>
      <c r="H1293"/>
      <c r="L1293" s="5"/>
      <c r="M1293" s="5"/>
      <c r="N1293" s="5"/>
      <c r="O1293"/>
      <c r="P1293"/>
      <c r="Q1293"/>
      <c r="R1293"/>
      <c r="S1293"/>
      <c r="T1293"/>
      <c r="U1293"/>
      <c r="V1293"/>
      <c r="W1293"/>
    </row>
    <row r="1294" spans="1:23" s="10" customFormat="1" x14ac:dyDescent="0.2">
      <c r="A1294"/>
      <c r="B1294"/>
      <c r="C1294"/>
      <c r="D1294"/>
      <c r="E1294"/>
      <c r="F1294"/>
      <c r="G1294"/>
      <c r="H1294"/>
      <c r="L1294" s="5"/>
      <c r="M1294" s="5"/>
      <c r="N1294" s="5"/>
      <c r="O1294"/>
      <c r="P1294"/>
      <c r="Q1294"/>
      <c r="R1294"/>
      <c r="S1294"/>
      <c r="T1294"/>
      <c r="U1294"/>
      <c r="V1294"/>
      <c r="W1294"/>
    </row>
    <row r="1295" spans="1:23" s="10" customFormat="1" x14ac:dyDescent="0.2">
      <c r="A1295"/>
      <c r="B1295"/>
      <c r="C1295"/>
      <c r="D1295"/>
      <c r="E1295"/>
      <c r="F1295"/>
      <c r="G1295"/>
      <c r="H1295"/>
      <c r="L1295" s="5"/>
      <c r="M1295" s="5"/>
      <c r="N1295" s="5"/>
      <c r="O1295"/>
      <c r="P1295"/>
      <c r="Q1295"/>
      <c r="R1295"/>
      <c r="S1295"/>
      <c r="T1295"/>
      <c r="U1295"/>
      <c r="V1295"/>
      <c r="W1295"/>
    </row>
    <row r="1296" spans="1:23" s="10" customFormat="1" x14ac:dyDescent="0.2">
      <c r="A1296"/>
      <c r="B1296"/>
      <c r="C1296"/>
      <c r="D1296"/>
      <c r="E1296"/>
      <c r="F1296"/>
      <c r="G1296"/>
      <c r="H1296"/>
      <c r="L1296" s="5"/>
      <c r="M1296" s="5"/>
      <c r="N1296" s="5"/>
      <c r="O1296"/>
      <c r="P1296"/>
      <c r="Q1296"/>
      <c r="R1296"/>
      <c r="S1296"/>
      <c r="T1296"/>
      <c r="U1296"/>
      <c r="V1296"/>
      <c r="W1296"/>
    </row>
    <row r="1297" spans="1:23" s="10" customFormat="1" x14ac:dyDescent="0.2">
      <c r="A1297"/>
      <c r="B1297"/>
      <c r="C1297"/>
      <c r="D1297"/>
      <c r="E1297"/>
      <c r="F1297"/>
      <c r="G1297"/>
      <c r="H1297"/>
      <c r="L1297" s="5"/>
      <c r="M1297" s="5"/>
      <c r="N1297" s="5"/>
      <c r="O1297"/>
      <c r="P1297"/>
      <c r="Q1297"/>
      <c r="R1297"/>
      <c r="S1297"/>
      <c r="T1297"/>
      <c r="U1297"/>
      <c r="V1297"/>
      <c r="W1297"/>
    </row>
    <row r="1298" spans="1:23" s="10" customFormat="1" x14ac:dyDescent="0.2">
      <c r="A1298"/>
      <c r="B1298"/>
      <c r="C1298"/>
      <c r="D1298"/>
      <c r="E1298"/>
      <c r="F1298"/>
      <c r="G1298"/>
      <c r="H1298"/>
      <c r="L1298" s="5"/>
      <c r="M1298" s="5"/>
      <c r="N1298" s="5"/>
      <c r="O1298"/>
      <c r="P1298"/>
      <c r="Q1298"/>
      <c r="R1298"/>
      <c r="S1298"/>
      <c r="T1298"/>
      <c r="U1298"/>
      <c r="V1298"/>
      <c r="W1298"/>
    </row>
    <row r="1299" spans="1:23" s="10" customFormat="1" x14ac:dyDescent="0.2">
      <c r="A1299"/>
      <c r="B1299"/>
      <c r="C1299"/>
      <c r="D1299"/>
      <c r="E1299"/>
      <c r="F1299"/>
      <c r="G1299"/>
      <c r="H1299"/>
      <c r="L1299" s="5"/>
      <c r="M1299" s="5"/>
      <c r="N1299" s="5"/>
      <c r="O1299"/>
      <c r="P1299"/>
      <c r="Q1299"/>
      <c r="R1299"/>
      <c r="S1299"/>
      <c r="T1299"/>
      <c r="U1299"/>
      <c r="V1299"/>
      <c r="W1299"/>
    </row>
    <row r="1300" spans="1:23" s="10" customFormat="1" x14ac:dyDescent="0.2">
      <c r="A1300"/>
      <c r="B1300"/>
      <c r="C1300"/>
      <c r="D1300"/>
      <c r="E1300"/>
      <c r="F1300"/>
      <c r="G1300"/>
      <c r="H1300"/>
      <c r="L1300" s="5"/>
      <c r="M1300" s="5"/>
      <c r="N1300" s="5"/>
      <c r="O1300"/>
      <c r="P1300"/>
      <c r="Q1300"/>
      <c r="R1300"/>
      <c r="S1300"/>
      <c r="T1300"/>
      <c r="U1300"/>
      <c r="V1300"/>
      <c r="W1300"/>
    </row>
    <row r="1301" spans="1:23" s="10" customFormat="1" x14ac:dyDescent="0.2">
      <c r="A1301"/>
      <c r="B1301"/>
      <c r="C1301"/>
      <c r="D1301"/>
      <c r="E1301"/>
      <c r="F1301"/>
      <c r="G1301"/>
      <c r="H1301"/>
      <c r="L1301" s="5"/>
      <c r="M1301" s="5"/>
      <c r="N1301" s="5"/>
      <c r="O1301"/>
      <c r="P1301"/>
      <c r="Q1301"/>
      <c r="R1301"/>
      <c r="S1301"/>
      <c r="T1301"/>
      <c r="U1301"/>
      <c r="V1301"/>
      <c r="W1301"/>
    </row>
    <row r="1302" spans="1:23" s="10" customFormat="1" x14ac:dyDescent="0.2">
      <c r="A1302"/>
      <c r="B1302"/>
      <c r="C1302"/>
      <c r="D1302"/>
      <c r="E1302"/>
      <c r="F1302"/>
      <c r="G1302"/>
      <c r="H1302"/>
      <c r="L1302" s="5"/>
      <c r="M1302" s="5"/>
      <c r="N1302" s="5"/>
      <c r="O1302"/>
      <c r="P1302"/>
      <c r="Q1302"/>
      <c r="R1302"/>
      <c r="S1302"/>
      <c r="T1302"/>
      <c r="U1302"/>
      <c r="V1302"/>
      <c r="W1302"/>
    </row>
    <row r="1303" spans="1:23" s="10" customFormat="1" x14ac:dyDescent="0.2">
      <c r="A1303"/>
      <c r="B1303"/>
      <c r="C1303"/>
      <c r="D1303"/>
      <c r="E1303"/>
      <c r="F1303"/>
      <c r="G1303"/>
      <c r="H1303"/>
      <c r="L1303" s="5"/>
      <c r="M1303" s="5"/>
      <c r="N1303" s="5"/>
      <c r="O1303"/>
      <c r="P1303"/>
      <c r="Q1303"/>
      <c r="R1303"/>
      <c r="S1303"/>
      <c r="T1303"/>
      <c r="U1303"/>
      <c r="V1303"/>
      <c r="W1303"/>
    </row>
    <row r="1304" spans="1:23" s="10" customFormat="1" x14ac:dyDescent="0.2">
      <c r="A1304"/>
      <c r="B1304"/>
      <c r="C1304"/>
      <c r="D1304"/>
      <c r="E1304"/>
      <c r="F1304"/>
      <c r="G1304"/>
      <c r="H1304"/>
      <c r="L1304" s="5"/>
      <c r="M1304" s="5"/>
      <c r="N1304" s="5"/>
      <c r="O1304"/>
      <c r="P1304"/>
      <c r="Q1304"/>
      <c r="R1304"/>
      <c r="S1304"/>
      <c r="T1304"/>
      <c r="U1304"/>
      <c r="V1304"/>
      <c r="W1304"/>
    </row>
    <row r="1305" spans="1:23" s="10" customFormat="1" x14ac:dyDescent="0.2">
      <c r="A1305"/>
      <c r="B1305"/>
      <c r="C1305"/>
      <c r="D1305"/>
      <c r="E1305"/>
      <c r="F1305"/>
      <c r="G1305"/>
      <c r="H1305"/>
      <c r="L1305" s="5"/>
      <c r="M1305" s="5"/>
      <c r="N1305" s="5"/>
      <c r="O1305"/>
      <c r="P1305"/>
      <c r="Q1305"/>
      <c r="R1305"/>
      <c r="S1305"/>
      <c r="T1305"/>
      <c r="U1305"/>
      <c r="V1305"/>
      <c r="W1305"/>
    </row>
    <row r="1306" spans="1:23" s="10" customFormat="1" x14ac:dyDescent="0.2">
      <c r="A1306"/>
      <c r="B1306"/>
      <c r="C1306"/>
      <c r="D1306"/>
      <c r="E1306"/>
      <c r="F1306"/>
      <c r="G1306"/>
      <c r="H1306"/>
      <c r="L1306" s="5"/>
      <c r="M1306" s="5"/>
      <c r="N1306" s="5"/>
      <c r="O1306"/>
      <c r="P1306"/>
      <c r="Q1306"/>
      <c r="R1306"/>
      <c r="S1306"/>
      <c r="T1306"/>
      <c r="U1306"/>
      <c r="V1306"/>
      <c r="W1306"/>
    </row>
    <row r="1307" spans="1:23" s="10" customFormat="1" x14ac:dyDescent="0.2">
      <c r="A1307"/>
      <c r="B1307"/>
      <c r="C1307"/>
      <c r="D1307"/>
      <c r="E1307"/>
      <c r="F1307"/>
      <c r="G1307"/>
      <c r="H1307"/>
      <c r="L1307" s="5"/>
      <c r="M1307" s="5"/>
      <c r="N1307" s="5"/>
      <c r="O1307"/>
      <c r="P1307"/>
      <c r="Q1307"/>
      <c r="R1307"/>
      <c r="S1307"/>
      <c r="T1307"/>
      <c r="U1307"/>
      <c r="V1307"/>
      <c r="W1307"/>
    </row>
    <row r="1308" spans="1:23" s="10" customFormat="1" x14ac:dyDescent="0.2">
      <c r="A1308"/>
      <c r="B1308"/>
      <c r="C1308"/>
      <c r="D1308"/>
      <c r="E1308"/>
      <c r="F1308"/>
      <c r="G1308"/>
      <c r="H1308"/>
      <c r="L1308" s="5"/>
      <c r="M1308" s="5"/>
      <c r="N1308" s="5"/>
      <c r="O1308"/>
      <c r="P1308"/>
      <c r="Q1308"/>
      <c r="R1308"/>
      <c r="S1308"/>
      <c r="T1308"/>
      <c r="U1308"/>
      <c r="V1308"/>
      <c r="W1308"/>
    </row>
    <row r="1309" spans="1:23" s="10" customFormat="1" x14ac:dyDescent="0.2">
      <c r="A1309"/>
      <c r="B1309"/>
      <c r="C1309"/>
      <c r="D1309"/>
      <c r="E1309"/>
      <c r="F1309"/>
      <c r="G1309"/>
      <c r="H1309"/>
      <c r="L1309" s="5"/>
      <c r="M1309" s="5"/>
      <c r="N1309" s="5"/>
      <c r="O1309"/>
      <c r="P1309"/>
      <c r="Q1309"/>
      <c r="R1309"/>
      <c r="S1309"/>
      <c r="T1309"/>
      <c r="U1309"/>
      <c r="V1309"/>
      <c r="W1309"/>
    </row>
    <row r="1310" spans="1:23" s="10" customFormat="1" x14ac:dyDescent="0.2">
      <c r="A1310"/>
      <c r="B1310"/>
      <c r="C1310"/>
      <c r="D1310"/>
      <c r="E1310"/>
      <c r="F1310"/>
      <c r="G1310"/>
      <c r="H1310"/>
      <c r="L1310" s="5"/>
      <c r="M1310" s="5"/>
      <c r="N1310" s="5"/>
      <c r="O1310"/>
      <c r="P1310"/>
      <c r="Q1310"/>
      <c r="R1310"/>
      <c r="S1310"/>
      <c r="T1310"/>
      <c r="U1310"/>
      <c r="V1310"/>
      <c r="W1310"/>
    </row>
    <row r="1311" spans="1:23" s="10" customFormat="1" x14ac:dyDescent="0.2">
      <c r="A1311"/>
      <c r="B1311"/>
      <c r="C1311"/>
      <c r="D1311"/>
      <c r="E1311"/>
      <c r="F1311"/>
      <c r="G1311"/>
      <c r="H1311"/>
      <c r="L1311" s="5"/>
      <c r="M1311" s="5"/>
      <c r="N1311" s="5"/>
      <c r="O1311"/>
      <c r="P1311"/>
      <c r="Q1311"/>
      <c r="R1311"/>
      <c r="S1311"/>
      <c r="T1311"/>
      <c r="U1311"/>
      <c r="V1311"/>
      <c r="W1311"/>
    </row>
    <row r="1312" spans="1:23" s="10" customFormat="1" x14ac:dyDescent="0.2">
      <c r="A1312"/>
      <c r="B1312"/>
      <c r="C1312"/>
      <c r="D1312"/>
      <c r="E1312"/>
      <c r="F1312"/>
      <c r="G1312"/>
      <c r="H1312"/>
      <c r="L1312" s="5"/>
      <c r="M1312" s="5"/>
      <c r="N1312" s="5"/>
      <c r="O1312"/>
      <c r="P1312"/>
      <c r="Q1312"/>
      <c r="R1312"/>
      <c r="S1312"/>
      <c r="T1312"/>
      <c r="U1312"/>
      <c r="V1312"/>
      <c r="W1312"/>
    </row>
    <row r="1313" spans="1:23" s="10" customFormat="1" x14ac:dyDescent="0.2">
      <c r="A1313"/>
      <c r="B1313"/>
      <c r="C1313"/>
      <c r="D1313"/>
      <c r="E1313"/>
      <c r="F1313"/>
      <c r="G1313"/>
      <c r="H1313"/>
      <c r="L1313" s="5"/>
      <c r="M1313" s="5"/>
      <c r="N1313" s="5"/>
      <c r="O1313"/>
      <c r="P1313"/>
      <c r="Q1313"/>
      <c r="R1313"/>
      <c r="S1313"/>
      <c r="T1313"/>
      <c r="U1313"/>
      <c r="V1313"/>
      <c r="W1313"/>
    </row>
    <row r="1314" spans="1:23" s="10" customFormat="1" x14ac:dyDescent="0.2">
      <c r="A1314"/>
      <c r="B1314"/>
      <c r="C1314"/>
      <c r="D1314"/>
      <c r="E1314"/>
      <c r="F1314"/>
      <c r="G1314"/>
      <c r="H1314"/>
      <c r="L1314" s="5"/>
      <c r="M1314" s="5"/>
      <c r="N1314" s="5"/>
      <c r="O1314"/>
      <c r="P1314"/>
      <c r="Q1314"/>
      <c r="R1314"/>
      <c r="S1314"/>
      <c r="T1314"/>
      <c r="U1314"/>
      <c r="V1314"/>
      <c r="W1314"/>
    </row>
    <row r="1315" spans="1:23" s="10" customFormat="1" x14ac:dyDescent="0.2">
      <c r="A1315"/>
      <c r="B1315"/>
      <c r="C1315"/>
      <c r="D1315"/>
      <c r="E1315"/>
      <c r="F1315"/>
      <c r="G1315"/>
      <c r="H1315"/>
      <c r="L1315" s="5"/>
      <c r="M1315" s="5"/>
      <c r="N1315" s="5"/>
      <c r="O1315"/>
      <c r="P1315"/>
      <c r="Q1315"/>
      <c r="R1315"/>
      <c r="S1315"/>
      <c r="T1315"/>
      <c r="U1315"/>
      <c r="V1315"/>
      <c r="W1315"/>
    </row>
    <row r="1316" spans="1:23" s="10" customFormat="1" x14ac:dyDescent="0.2">
      <c r="A1316"/>
      <c r="B1316"/>
      <c r="C1316"/>
      <c r="D1316"/>
      <c r="E1316"/>
      <c r="F1316"/>
      <c r="G1316"/>
      <c r="H1316"/>
      <c r="L1316" s="5"/>
      <c r="M1316" s="5"/>
      <c r="N1316" s="5"/>
      <c r="O1316"/>
      <c r="P1316"/>
      <c r="Q1316"/>
      <c r="R1316"/>
      <c r="S1316"/>
      <c r="T1316"/>
      <c r="U1316"/>
      <c r="V1316"/>
      <c r="W1316"/>
    </row>
    <row r="1317" spans="1:23" s="10" customFormat="1" x14ac:dyDescent="0.2">
      <c r="A1317"/>
      <c r="B1317"/>
      <c r="C1317"/>
      <c r="D1317"/>
      <c r="E1317"/>
      <c r="F1317"/>
      <c r="G1317"/>
      <c r="H1317"/>
      <c r="L1317" s="5"/>
      <c r="M1317" s="5"/>
      <c r="N1317" s="5"/>
      <c r="O1317"/>
      <c r="P1317"/>
      <c r="Q1317"/>
      <c r="R1317"/>
      <c r="S1317"/>
      <c r="T1317"/>
      <c r="U1317"/>
      <c r="V1317"/>
      <c r="W1317"/>
    </row>
    <row r="1318" spans="1:23" s="10" customFormat="1" x14ac:dyDescent="0.2">
      <c r="A1318"/>
      <c r="B1318"/>
      <c r="C1318"/>
      <c r="D1318"/>
      <c r="E1318"/>
      <c r="F1318"/>
      <c r="G1318"/>
      <c r="H1318"/>
      <c r="L1318" s="5"/>
      <c r="M1318" s="5"/>
      <c r="N1318" s="5"/>
      <c r="O1318"/>
      <c r="P1318"/>
      <c r="Q1318"/>
      <c r="R1318"/>
      <c r="S1318"/>
      <c r="T1318"/>
      <c r="U1318"/>
      <c r="V1318"/>
      <c r="W1318"/>
    </row>
    <row r="1319" spans="1:23" s="10" customFormat="1" x14ac:dyDescent="0.2">
      <c r="A1319"/>
      <c r="B1319"/>
      <c r="C1319"/>
      <c r="D1319"/>
      <c r="E1319"/>
      <c r="F1319"/>
      <c r="G1319"/>
      <c r="H1319"/>
      <c r="L1319" s="5"/>
      <c r="M1319" s="5"/>
      <c r="N1319" s="5"/>
      <c r="O1319"/>
      <c r="P1319"/>
      <c r="Q1319"/>
      <c r="R1319"/>
      <c r="S1319"/>
      <c r="T1319"/>
      <c r="U1319"/>
      <c r="V1319"/>
      <c r="W1319"/>
    </row>
    <row r="1320" spans="1:23" s="10" customFormat="1" x14ac:dyDescent="0.2">
      <c r="A1320"/>
      <c r="B1320"/>
      <c r="C1320"/>
      <c r="D1320"/>
      <c r="E1320"/>
      <c r="F1320"/>
      <c r="G1320"/>
      <c r="H1320"/>
      <c r="L1320" s="5"/>
      <c r="M1320" s="5"/>
      <c r="N1320" s="5"/>
      <c r="O1320"/>
      <c r="P1320"/>
      <c r="Q1320"/>
      <c r="R1320"/>
      <c r="S1320"/>
      <c r="T1320"/>
      <c r="U1320"/>
      <c r="V1320"/>
      <c r="W1320"/>
    </row>
    <row r="1321" spans="1:23" s="10" customFormat="1" x14ac:dyDescent="0.2">
      <c r="A1321"/>
      <c r="B1321"/>
      <c r="C1321"/>
      <c r="D1321"/>
      <c r="E1321"/>
      <c r="F1321"/>
      <c r="G1321"/>
      <c r="H1321"/>
      <c r="L1321" s="5"/>
      <c r="M1321" s="5"/>
      <c r="N1321" s="5"/>
      <c r="O1321"/>
      <c r="P1321"/>
      <c r="Q1321"/>
      <c r="R1321"/>
      <c r="S1321"/>
      <c r="T1321"/>
      <c r="U1321"/>
      <c r="V1321"/>
      <c r="W1321"/>
    </row>
    <row r="1322" spans="1:23" s="10" customFormat="1" x14ac:dyDescent="0.2">
      <c r="A1322"/>
      <c r="B1322"/>
      <c r="C1322"/>
      <c r="D1322"/>
      <c r="E1322"/>
      <c r="F1322"/>
      <c r="G1322"/>
      <c r="H1322"/>
      <c r="L1322" s="5"/>
      <c r="M1322" s="5"/>
      <c r="N1322" s="5"/>
      <c r="O1322"/>
      <c r="P1322"/>
      <c r="Q1322"/>
      <c r="R1322"/>
      <c r="S1322"/>
      <c r="T1322"/>
      <c r="U1322"/>
      <c r="V1322"/>
      <c r="W1322"/>
    </row>
    <row r="1323" spans="1:23" s="10" customFormat="1" x14ac:dyDescent="0.2">
      <c r="A1323"/>
      <c r="B1323"/>
      <c r="C1323"/>
      <c r="D1323"/>
      <c r="E1323"/>
      <c r="F1323"/>
      <c r="G1323"/>
      <c r="H1323"/>
      <c r="L1323" s="5"/>
      <c r="M1323" s="5"/>
      <c r="N1323" s="5"/>
      <c r="O1323"/>
      <c r="P1323"/>
      <c r="Q1323"/>
      <c r="R1323"/>
      <c r="S1323"/>
      <c r="T1323"/>
      <c r="U1323"/>
      <c r="V1323"/>
      <c r="W1323"/>
    </row>
    <row r="1324" spans="1:23" s="10" customFormat="1" x14ac:dyDescent="0.2">
      <c r="A1324"/>
      <c r="B1324"/>
      <c r="C1324"/>
      <c r="D1324"/>
      <c r="E1324"/>
      <c r="F1324"/>
      <c r="G1324"/>
      <c r="H1324"/>
      <c r="L1324" s="5"/>
      <c r="M1324" s="5"/>
      <c r="N1324" s="5"/>
      <c r="O1324"/>
      <c r="P1324"/>
      <c r="Q1324"/>
      <c r="R1324"/>
      <c r="S1324"/>
      <c r="T1324"/>
      <c r="U1324"/>
      <c r="V1324"/>
      <c r="W1324"/>
    </row>
    <row r="1325" spans="1:23" s="10" customFormat="1" x14ac:dyDescent="0.2">
      <c r="A1325"/>
      <c r="B1325"/>
      <c r="C1325"/>
      <c r="D1325"/>
      <c r="E1325"/>
      <c r="F1325"/>
      <c r="G1325"/>
      <c r="H1325"/>
      <c r="L1325" s="5"/>
      <c r="M1325" s="5"/>
      <c r="N1325" s="5"/>
      <c r="O1325"/>
      <c r="P1325"/>
      <c r="Q1325"/>
      <c r="R1325"/>
      <c r="S1325"/>
      <c r="T1325"/>
      <c r="U1325"/>
      <c r="V1325"/>
      <c r="W1325"/>
    </row>
    <row r="1326" spans="1:23" s="10" customFormat="1" x14ac:dyDescent="0.2">
      <c r="A1326"/>
      <c r="B1326"/>
      <c r="C1326"/>
      <c r="D1326"/>
      <c r="E1326"/>
      <c r="F1326"/>
      <c r="G1326"/>
      <c r="H1326"/>
      <c r="L1326" s="5"/>
      <c r="M1326" s="5"/>
      <c r="N1326" s="5"/>
      <c r="O1326"/>
      <c r="P1326"/>
      <c r="Q1326"/>
      <c r="R1326"/>
      <c r="S1326"/>
      <c r="T1326"/>
      <c r="U1326"/>
      <c r="V1326"/>
      <c r="W1326"/>
    </row>
    <row r="1327" spans="1:23" s="10" customFormat="1" x14ac:dyDescent="0.2">
      <c r="A1327"/>
      <c r="B1327"/>
      <c r="C1327"/>
      <c r="D1327"/>
      <c r="E1327"/>
      <c r="F1327"/>
      <c r="G1327"/>
      <c r="H1327"/>
      <c r="L1327" s="5"/>
      <c r="M1327" s="5"/>
      <c r="N1327" s="5"/>
      <c r="O1327"/>
      <c r="P1327"/>
      <c r="Q1327"/>
      <c r="R1327"/>
      <c r="S1327"/>
      <c r="T1327"/>
      <c r="U1327"/>
      <c r="V1327"/>
      <c r="W1327"/>
    </row>
    <row r="1328" spans="1:23" s="10" customFormat="1" x14ac:dyDescent="0.2">
      <c r="A1328"/>
      <c r="B1328"/>
      <c r="C1328"/>
      <c r="D1328"/>
      <c r="E1328"/>
      <c r="F1328"/>
      <c r="G1328"/>
      <c r="H1328"/>
      <c r="L1328" s="5"/>
      <c r="M1328" s="5"/>
      <c r="N1328" s="5"/>
      <c r="O1328"/>
      <c r="P1328"/>
      <c r="Q1328"/>
      <c r="R1328"/>
      <c r="S1328"/>
      <c r="T1328"/>
      <c r="U1328"/>
      <c r="V1328"/>
      <c r="W1328"/>
    </row>
    <row r="1329" spans="1:23" s="10" customFormat="1" x14ac:dyDescent="0.2">
      <c r="A1329"/>
      <c r="B1329"/>
      <c r="C1329"/>
      <c r="D1329"/>
      <c r="E1329"/>
      <c r="F1329"/>
      <c r="G1329"/>
      <c r="H1329"/>
      <c r="L1329" s="5"/>
      <c r="M1329" s="5"/>
      <c r="N1329" s="5"/>
      <c r="O1329"/>
      <c r="P1329"/>
      <c r="Q1329"/>
      <c r="R1329"/>
      <c r="S1329"/>
      <c r="T1329"/>
      <c r="U1329"/>
      <c r="V1329"/>
      <c r="W1329"/>
    </row>
    <row r="1330" spans="1:23" s="10" customFormat="1" x14ac:dyDescent="0.2">
      <c r="A1330"/>
      <c r="B1330"/>
      <c r="C1330"/>
      <c r="D1330"/>
      <c r="E1330"/>
      <c r="F1330"/>
      <c r="G1330"/>
      <c r="H1330"/>
      <c r="L1330" s="5"/>
      <c r="M1330" s="5"/>
      <c r="N1330" s="5"/>
      <c r="O1330"/>
      <c r="P1330"/>
      <c r="Q1330"/>
      <c r="R1330"/>
      <c r="S1330"/>
      <c r="T1330"/>
      <c r="U1330"/>
      <c r="V1330"/>
      <c r="W1330"/>
    </row>
    <row r="1331" spans="1:23" s="10" customFormat="1" x14ac:dyDescent="0.2">
      <c r="A1331"/>
      <c r="B1331"/>
      <c r="C1331"/>
      <c r="D1331"/>
      <c r="E1331"/>
      <c r="F1331"/>
      <c r="G1331"/>
      <c r="H1331"/>
      <c r="L1331" s="5"/>
      <c r="M1331" s="5"/>
      <c r="N1331" s="5"/>
      <c r="O1331"/>
      <c r="P1331"/>
      <c r="Q1331"/>
      <c r="R1331"/>
      <c r="S1331"/>
      <c r="T1331"/>
      <c r="U1331"/>
      <c r="V1331"/>
      <c r="W1331"/>
    </row>
    <row r="1332" spans="1:23" s="10" customFormat="1" x14ac:dyDescent="0.2">
      <c r="A1332"/>
      <c r="B1332"/>
      <c r="C1332"/>
      <c r="D1332"/>
      <c r="E1332"/>
      <c r="F1332"/>
      <c r="G1332"/>
      <c r="H1332"/>
      <c r="L1332" s="5"/>
      <c r="M1332" s="5"/>
      <c r="N1332" s="5"/>
      <c r="O1332"/>
      <c r="P1332"/>
      <c r="Q1332"/>
      <c r="R1332"/>
      <c r="S1332"/>
      <c r="T1332"/>
      <c r="U1332"/>
      <c r="V1332"/>
      <c r="W1332"/>
    </row>
    <row r="1333" spans="1:23" s="10" customFormat="1" x14ac:dyDescent="0.2">
      <c r="A1333"/>
      <c r="B1333"/>
      <c r="C1333"/>
      <c r="D1333"/>
      <c r="E1333"/>
      <c r="F1333"/>
      <c r="G1333"/>
      <c r="H1333"/>
      <c r="L1333" s="5"/>
      <c r="M1333" s="5"/>
      <c r="N1333" s="5"/>
      <c r="O1333"/>
      <c r="P1333"/>
      <c r="Q1333"/>
      <c r="R1333"/>
      <c r="S1333"/>
      <c r="T1333"/>
      <c r="U1333"/>
      <c r="V1333"/>
      <c r="W1333"/>
    </row>
    <row r="1334" spans="1:23" s="10" customFormat="1" x14ac:dyDescent="0.2">
      <c r="A1334"/>
      <c r="B1334"/>
      <c r="C1334"/>
      <c r="D1334"/>
      <c r="E1334"/>
      <c r="F1334"/>
      <c r="G1334"/>
      <c r="H1334"/>
      <c r="L1334" s="5"/>
      <c r="M1334" s="5"/>
      <c r="N1334" s="5"/>
      <c r="O1334"/>
      <c r="P1334"/>
      <c r="Q1334"/>
      <c r="R1334"/>
      <c r="S1334"/>
      <c r="T1334"/>
      <c r="U1334"/>
      <c r="V1334"/>
      <c r="W1334"/>
    </row>
    <row r="1335" spans="1:23" s="10" customFormat="1" x14ac:dyDescent="0.2">
      <c r="A1335"/>
      <c r="B1335"/>
      <c r="C1335"/>
      <c r="D1335"/>
      <c r="E1335"/>
      <c r="F1335"/>
      <c r="G1335"/>
      <c r="H1335"/>
      <c r="L1335" s="5"/>
      <c r="M1335" s="5"/>
      <c r="N1335" s="5"/>
      <c r="O1335"/>
      <c r="P1335"/>
      <c r="Q1335"/>
      <c r="R1335"/>
      <c r="S1335"/>
      <c r="T1335"/>
      <c r="U1335"/>
      <c r="V1335"/>
      <c r="W1335"/>
    </row>
    <row r="1336" spans="1:23" s="10" customFormat="1" x14ac:dyDescent="0.2">
      <c r="A1336"/>
      <c r="B1336"/>
      <c r="C1336"/>
      <c r="D1336"/>
      <c r="E1336"/>
      <c r="F1336"/>
      <c r="G1336"/>
      <c r="H1336"/>
      <c r="L1336" s="5"/>
      <c r="M1336" s="5"/>
      <c r="N1336" s="5"/>
      <c r="O1336"/>
      <c r="P1336"/>
      <c r="Q1336"/>
      <c r="R1336"/>
      <c r="S1336"/>
      <c r="T1336"/>
      <c r="U1336"/>
      <c r="V1336"/>
      <c r="W1336"/>
    </row>
    <row r="1337" spans="1:23" s="10" customFormat="1" x14ac:dyDescent="0.2">
      <c r="A1337"/>
      <c r="B1337"/>
      <c r="C1337"/>
      <c r="D1337"/>
      <c r="E1337"/>
      <c r="F1337"/>
      <c r="G1337"/>
      <c r="H1337"/>
      <c r="L1337" s="5"/>
      <c r="M1337" s="5"/>
      <c r="N1337" s="5"/>
      <c r="O1337"/>
      <c r="P1337"/>
      <c r="Q1337"/>
      <c r="R1337"/>
      <c r="S1337"/>
      <c r="T1337"/>
      <c r="U1337"/>
      <c r="V1337"/>
      <c r="W1337"/>
    </row>
    <row r="1338" spans="1:23" s="10" customFormat="1" x14ac:dyDescent="0.2">
      <c r="A1338"/>
      <c r="B1338"/>
      <c r="C1338"/>
      <c r="D1338"/>
      <c r="E1338"/>
      <c r="F1338"/>
      <c r="G1338"/>
      <c r="H1338"/>
      <c r="L1338" s="5"/>
      <c r="M1338" s="5"/>
      <c r="N1338" s="5"/>
      <c r="O1338"/>
      <c r="P1338"/>
      <c r="Q1338"/>
      <c r="R1338"/>
      <c r="S1338"/>
      <c r="T1338"/>
      <c r="U1338"/>
      <c r="V1338"/>
      <c r="W1338"/>
    </row>
    <row r="1339" spans="1:23" s="10" customFormat="1" x14ac:dyDescent="0.2">
      <c r="A1339"/>
      <c r="B1339"/>
      <c r="C1339"/>
      <c r="D1339"/>
      <c r="E1339"/>
      <c r="F1339"/>
      <c r="G1339"/>
      <c r="H1339"/>
      <c r="L1339" s="5"/>
      <c r="M1339" s="5"/>
      <c r="N1339" s="5"/>
      <c r="O1339"/>
      <c r="P1339"/>
      <c r="Q1339"/>
      <c r="R1339"/>
      <c r="S1339"/>
      <c r="T1339"/>
      <c r="U1339"/>
      <c r="V1339"/>
      <c r="W1339"/>
    </row>
    <row r="1340" spans="1:23" s="10" customFormat="1" x14ac:dyDescent="0.2">
      <c r="A1340"/>
      <c r="B1340"/>
      <c r="C1340"/>
      <c r="D1340"/>
      <c r="E1340"/>
      <c r="F1340"/>
      <c r="G1340"/>
      <c r="H1340"/>
      <c r="L1340" s="5"/>
      <c r="M1340" s="5"/>
      <c r="N1340" s="5"/>
      <c r="O1340"/>
      <c r="P1340"/>
      <c r="Q1340"/>
      <c r="R1340"/>
      <c r="S1340"/>
      <c r="T1340"/>
      <c r="U1340"/>
      <c r="V1340"/>
      <c r="W1340"/>
    </row>
    <row r="1341" spans="1:23" s="10" customFormat="1" x14ac:dyDescent="0.2">
      <c r="A1341"/>
      <c r="B1341"/>
      <c r="C1341"/>
      <c r="D1341"/>
      <c r="E1341"/>
      <c r="F1341"/>
      <c r="G1341"/>
      <c r="H1341"/>
      <c r="L1341" s="5"/>
      <c r="M1341" s="5"/>
      <c r="N1341" s="5"/>
      <c r="O1341"/>
      <c r="P1341"/>
      <c r="Q1341"/>
      <c r="R1341"/>
      <c r="S1341"/>
      <c r="T1341"/>
      <c r="U1341"/>
      <c r="V1341"/>
      <c r="W1341"/>
    </row>
    <row r="1342" spans="1:23" s="10" customFormat="1" x14ac:dyDescent="0.2">
      <c r="A1342"/>
      <c r="B1342"/>
      <c r="C1342"/>
      <c r="D1342"/>
      <c r="E1342"/>
      <c r="F1342"/>
      <c r="G1342"/>
      <c r="H1342"/>
      <c r="L1342" s="5"/>
      <c r="M1342" s="5"/>
      <c r="N1342" s="5"/>
      <c r="O1342"/>
      <c r="P1342"/>
      <c r="Q1342"/>
      <c r="R1342"/>
      <c r="S1342"/>
      <c r="T1342"/>
      <c r="U1342"/>
      <c r="V1342"/>
      <c r="W1342"/>
    </row>
    <row r="1343" spans="1:23" s="10" customFormat="1" x14ac:dyDescent="0.2">
      <c r="A1343"/>
      <c r="B1343"/>
      <c r="C1343"/>
      <c r="D1343"/>
      <c r="E1343"/>
      <c r="F1343"/>
      <c r="G1343"/>
      <c r="H1343"/>
      <c r="L1343" s="5"/>
      <c r="M1343" s="5"/>
      <c r="N1343" s="5"/>
      <c r="O1343"/>
      <c r="P1343"/>
      <c r="Q1343"/>
      <c r="R1343"/>
      <c r="S1343"/>
      <c r="T1343"/>
      <c r="U1343"/>
      <c r="V1343"/>
      <c r="W1343"/>
    </row>
    <row r="1344" spans="1:23" s="10" customFormat="1" x14ac:dyDescent="0.2">
      <c r="A1344"/>
      <c r="B1344"/>
      <c r="C1344"/>
      <c r="D1344"/>
      <c r="E1344"/>
      <c r="F1344"/>
      <c r="G1344"/>
      <c r="H1344"/>
      <c r="L1344" s="5"/>
      <c r="M1344" s="5"/>
      <c r="N1344" s="5"/>
      <c r="O1344"/>
      <c r="P1344"/>
      <c r="Q1344"/>
      <c r="R1344"/>
      <c r="S1344"/>
      <c r="T1344"/>
      <c r="U1344"/>
      <c r="V1344"/>
      <c r="W1344"/>
    </row>
    <row r="1345" spans="1:23" s="10" customFormat="1" x14ac:dyDescent="0.2">
      <c r="A1345"/>
      <c r="B1345"/>
      <c r="C1345"/>
      <c r="D1345"/>
      <c r="E1345"/>
      <c r="F1345"/>
      <c r="G1345"/>
      <c r="H1345"/>
      <c r="L1345" s="5"/>
      <c r="M1345" s="5"/>
      <c r="N1345" s="5"/>
      <c r="O1345"/>
      <c r="P1345"/>
      <c r="Q1345"/>
      <c r="R1345"/>
      <c r="S1345"/>
      <c r="T1345"/>
      <c r="U1345"/>
      <c r="V1345"/>
      <c r="W1345"/>
    </row>
    <row r="1346" spans="1:23" s="10" customFormat="1" x14ac:dyDescent="0.2">
      <c r="A1346"/>
      <c r="B1346"/>
      <c r="C1346"/>
      <c r="D1346"/>
      <c r="E1346"/>
      <c r="F1346"/>
      <c r="G1346"/>
      <c r="H1346"/>
      <c r="L1346" s="5"/>
      <c r="M1346" s="5"/>
      <c r="N1346" s="5"/>
      <c r="O1346"/>
      <c r="P1346"/>
      <c r="Q1346"/>
      <c r="R1346"/>
      <c r="S1346"/>
      <c r="T1346"/>
      <c r="U1346"/>
      <c r="V1346"/>
      <c r="W1346"/>
    </row>
    <row r="1347" spans="1:23" s="10" customFormat="1" x14ac:dyDescent="0.2">
      <c r="A1347"/>
      <c r="B1347"/>
      <c r="C1347"/>
      <c r="D1347"/>
      <c r="E1347"/>
      <c r="F1347"/>
      <c r="G1347"/>
      <c r="H1347"/>
      <c r="L1347" s="5"/>
      <c r="M1347" s="5"/>
      <c r="N1347" s="5"/>
      <c r="O1347"/>
      <c r="P1347"/>
      <c r="Q1347"/>
      <c r="R1347"/>
      <c r="S1347"/>
      <c r="T1347"/>
      <c r="U1347"/>
      <c r="V1347"/>
      <c r="W1347"/>
    </row>
    <row r="1348" spans="1:23" s="10" customFormat="1" x14ac:dyDescent="0.2">
      <c r="A1348"/>
      <c r="B1348"/>
      <c r="C1348"/>
      <c r="D1348"/>
      <c r="E1348"/>
      <c r="F1348"/>
      <c r="G1348"/>
      <c r="H1348"/>
      <c r="L1348" s="5"/>
      <c r="M1348" s="5"/>
      <c r="N1348" s="5"/>
      <c r="O1348"/>
      <c r="P1348"/>
      <c r="Q1348"/>
      <c r="R1348"/>
      <c r="S1348"/>
      <c r="T1348"/>
      <c r="U1348"/>
      <c r="V1348"/>
      <c r="W1348"/>
    </row>
    <row r="1349" spans="1:23" s="10" customFormat="1" x14ac:dyDescent="0.2">
      <c r="A1349"/>
      <c r="B1349"/>
      <c r="C1349"/>
      <c r="D1349"/>
      <c r="E1349"/>
      <c r="F1349"/>
      <c r="G1349"/>
      <c r="H1349"/>
      <c r="L1349" s="5"/>
      <c r="M1349" s="5"/>
      <c r="N1349" s="5"/>
      <c r="O1349"/>
      <c r="P1349"/>
      <c r="Q1349"/>
      <c r="R1349"/>
      <c r="S1349"/>
      <c r="T1349"/>
      <c r="U1349"/>
      <c r="V1349"/>
      <c r="W1349"/>
    </row>
    <row r="1350" spans="1:23" s="10" customFormat="1" x14ac:dyDescent="0.2">
      <c r="A1350"/>
      <c r="B1350"/>
      <c r="C1350"/>
      <c r="D1350"/>
      <c r="E1350"/>
      <c r="F1350"/>
      <c r="G1350"/>
      <c r="H1350"/>
      <c r="L1350" s="5"/>
      <c r="M1350" s="5"/>
      <c r="N1350" s="5"/>
      <c r="O1350"/>
      <c r="P1350"/>
      <c r="Q1350"/>
      <c r="R1350"/>
      <c r="S1350"/>
      <c r="T1350"/>
      <c r="U1350"/>
      <c r="V1350"/>
      <c r="W1350"/>
    </row>
    <row r="1351" spans="1:23" s="10" customFormat="1" x14ac:dyDescent="0.2">
      <c r="A1351"/>
      <c r="B1351"/>
      <c r="C1351"/>
      <c r="D1351"/>
      <c r="E1351"/>
      <c r="F1351"/>
      <c r="G1351"/>
      <c r="H1351"/>
      <c r="L1351" s="5"/>
      <c r="M1351" s="5"/>
      <c r="N1351" s="5"/>
      <c r="O1351"/>
      <c r="P1351"/>
      <c r="Q1351"/>
      <c r="R1351"/>
      <c r="S1351"/>
      <c r="T1351"/>
      <c r="U1351"/>
      <c r="V1351"/>
      <c r="W1351"/>
    </row>
    <row r="1352" spans="1:23" s="10" customFormat="1" x14ac:dyDescent="0.2">
      <c r="A1352"/>
      <c r="B1352"/>
      <c r="C1352"/>
      <c r="D1352"/>
      <c r="E1352"/>
      <c r="F1352"/>
      <c r="G1352"/>
      <c r="H1352"/>
      <c r="L1352" s="5"/>
      <c r="M1352" s="5"/>
      <c r="N1352" s="5"/>
      <c r="O1352"/>
      <c r="P1352"/>
      <c r="Q1352"/>
      <c r="R1352"/>
      <c r="S1352"/>
      <c r="T1352"/>
      <c r="U1352"/>
      <c r="V1352"/>
      <c r="W1352"/>
    </row>
    <row r="1353" spans="1:23" s="10" customFormat="1" x14ac:dyDescent="0.2">
      <c r="A1353"/>
      <c r="B1353"/>
      <c r="C1353"/>
      <c r="D1353"/>
      <c r="E1353"/>
      <c r="F1353"/>
      <c r="G1353"/>
      <c r="H1353"/>
      <c r="L1353" s="5"/>
      <c r="M1353" s="5"/>
      <c r="N1353" s="5"/>
      <c r="O1353"/>
      <c r="P1353"/>
      <c r="Q1353"/>
      <c r="R1353"/>
      <c r="S1353"/>
      <c r="T1353"/>
      <c r="U1353"/>
      <c r="V1353"/>
      <c r="W1353"/>
    </row>
    <row r="1354" spans="1:23" s="10" customFormat="1" x14ac:dyDescent="0.2">
      <c r="A1354"/>
      <c r="B1354"/>
      <c r="C1354"/>
      <c r="D1354"/>
      <c r="E1354"/>
      <c r="F1354"/>
      <c r="G1354"/>
      <c r="H1354"/>
      <c r="L1354" s="5"/>
      <c r="M1354" s="5"/>
      <c r="N1354" s="5"/>
      <c r="O1354"/>
      <c r="P1354"/>
      <c r="Q1354"/>
      <c r="R1354"/>
      <c r="S1354"/>
      <c r="T1354"/>
      <c r="U1354"/>
      <c r="V1354"/>
      <c r="W1354"/>
    </row>
    <row r="1355" spans="1:23" s="10" customFormat="1" x14ac:dyDescent="0.2">
      <c r="A1355"/>
      <c r="B1355"/>
      <c r="C1355"/>
      <c r="D1355"/>
      <c r="E1355"/>
      <c r="F1355"/>
      <c r="G1355"/>
      <c r="H1355"/>
      <c r="L1355" s="5"/>
      <c r="M1355" s="5"/>
      <c r="N1355" s="5"/>
      <c r="O1355"/>
      <c r="P1355"/>
      <c r="Q1355"/>
      <c r="R1355"/>
      <c r="S1355"/>
      <c r="T1355"/>
      <c r="U1355"/>
      <c r="V1355"/>
      <c r="W1355"/>
    </row>
    <row r="1356" spans="1:23" s="10" customFormat="1" x14ac:dyDescent="0.2">
      <c r="A1356"/>
      <c r="B1356"/>
      <c r="C1356"/>
      <c r="D1356"/>
      <c r="E1356"/>
      <c r="F1356"/>
      <c r="G1356"/>
      <c r="H1356"/>
      <c r="L1356" s="5"/>
      <c r="M1356" s="5"/>
      <c r="N1356" s="5"/>
      <c r="O1356"/>
      <c r="P1356"/>
      <c r="Q1356"/>
      <c r="R1356"/>
      <c r="S1356"/>
      <c r="T1356"/>
      <c r="U1356"/>
      <c r="V1356"/>
      <c r="W1356"/>
    </row>
    <row r="1357" spans="1:23" s="10" customFormat="1" x14ac:dyDescent="0.2">
      <c r="A1357"/>
      <c r="B1357"/>
      <c r="C1357"/>
      <c r="D1357"/>
      <c r="E1357"/>
      <c r="F1357"/>
      <c r="G1357"/>
      <c r="H1357"/>
      <c r="L1357" s="5"/>
      <c r="M1357" s="5"/>
      <c r="N1357" s="5"/>
      <c r="O1357"/>
      <c r="P1357"/>
      <c r="Q1357"/>
      <c r="R1357"/>
      <c r="S1357"/>
      <c r="T1357"/>
      <c r="U1357"/>
      <c r="V1357"/>
      <c r="W1357"/>
    </row>
    <row r="1358" spans="1:23" s="10" customFormat="1" x14ac:dyDescent="0.2">
      <c r="A1358"/>
      <c r="B1358"/>
      <c r="C1358"/>
      <c r="D1358"/>
      <c r="E1358"/>
      <c r="F1358"/>
      <c r="G1358"/>
      <c r="H1358"/>
      <c r="L1358" s="5"/>
      <c r="M1358" s="5"/>
      <c r="N1358" s="5"/>
      <c r="O1358"/>
      <c r="P1358"/>
      <c r="Q1358"/>
      <c r="R1358"/>
      <c r="S1358"/>
      <c r="T1358"/>
      <c r="U1358"/>
      <c r="V1358"/>
      <c r="W1358"/>
    </row>
    <row r="1359" spans="1:23" s="10" customFormat="1" x14ac:dyDescent="0.2">
      <c r="A1359"/>
      <c r="B1359"/>
      <c r="C1359"/>
      <c r="D1359"/>
      <c r="E1359"/>
      <c r="F1359"/>
      <c r="G1359"/>
      <c r="H1359"/>
      <c r="L1359" s="5"/>
      <c r="M1359" s="5"/>
      <c r="N1359" s="5"/>
      <c r="O1359"/>
      <c r="P1359"/>
      <c r="Q1359"/>
      <c r="R1359"/>
      <c r="S1359"/>
      <c r="T1359"/>
      <c r="U1359"/>
      <c r="V1359"/>
      <c r="W1359"/>
    </row>
    <row r="1360" spans="1:23" s="10" customFormat="1" x14ac:dyDescent="0.2">
      <c r="A1360"/>
      <c r="B1360"/>
      <c r="C1360"/>
      <c r="D1360"/>
      <c r="E1360"/>
      <c r="F1360"/>
      <c r="G1360"/>
      <c r="H1360"/>
      <c r="L1360" s="5"/>
      <c r="M1360" s="5"/>
      <c r="N1360" s="5"/>
      <c r="O1360"/>
      <c r="P1360"/>
      <c r="Q1360"/>
      <c r="R1360"/>
      <c r="S1360"/>
      <c r="T1360"/>
      <c r="U1360"/>
      <c r="V1360"/>
      <c r="W1360"/>
    </row>
    <row r="1361" spans="1:23" s="10" customFormat="1" x14ac:dyDescent="0.2">
      <c r="A1361"/>
      <c r="B1361"/>
      <c r="C1361"/>
      <c r="D1361"/>
      <c r="E1361"/>
      <c r="F1361"/>
      <c r="G1361"/>
      <c r="H1361"/>
      <c r="L1361" s="5"/>
      <c r="M1361" s="5"/>
      <c r="N1361" s="5"/>
      <c r="O1361"/>
      <c r="P1361"/>
      <c r="Q1361"/>
      <c r="R1361"/>
      <c r="S1361"/>
      <c r="T1361"/>
      <c r="U1361"/>
      <c r="V1361"/>
      <c r="W1361"/>
    </row>
    <row r="1362" spans="1:23" s="10" customFormat="1" x14ac:dyDescent="0.2">
      <c r="A1362"/>
      <c r="B1362"/>
      <c r="C1362"/>
      <c r="D1362"/>
      <c r="E1362"/>
      <c r="F1362"/>
      <c r="G1362"/>
      <c r="H1362"/>
      <c r="L1362" s="5"/>
      <c r="M1362" s="5"/>
      <c r="N1362" s="5"/>
      <c r="O1362"/>
      <c r="P1362"/>
      <c r="Q1362"/>
      <c r="R1362"/>
      <c r="S1362"/>
      <c r="T1362"/>
      <c r="U1362"/>
      <c r="V1362"/>
      <c r="W1362"/>
    </row>
    <row r="1363" spans="1:23" s="10" customFormat="1" x14ac:dyDescent="0.2">
      <c r="A1363"/>
      <c r="B1363"/>
      <c r="C1363"/>
      <c r="D1363"/>
      <c r="E1363"/>
      <c r="F1363"/>
      <c r="G1363"/>
      <c r="H1363"/>
      <c r="L1363" s="5"/>
      <c r="M1363" s="5"/>
      <c r="N1363" s="5"/>
      <c r="O1363"/>
      <c r="P1363"/>
      <c r="Q1363"/>
      <c r="R1363"/>
      <c r="S1363"/>
      <c r="T1363"/>
      <c r="U1363"/>
      <c r="V1363"/>
      <c r="W1363"/>
    </row>
    <row r="1364" spans="1:23" s="10" customFormat="1" x14ac:dyDescent="0.2">
      <c r="A1364"/>
      <c r="B1364"/>
      <c r="C1364"/>
      <c r="D1364"/>
      <c r="E1364"/>
      <c r="F1364"/>
      <c r="G1364"/>
      <c r="H1364"/>
      <c r="L1364" s="5"/>
      <c r="M1364" s="5"/>
      <c r="N1364" s="5"/>
      <c r="O1364"/>
      <c r="P1364"/>
      <c r="Q1364"/>
      <c r="R1364"/>
      <c r="S1364"/>
      <c r="T1364"/>
      <c r="U1364"/>
      <c r="V1364"/>
      <c r="W1364"/>
    </row>
    <row r="1365" spans="1:23" s="10" customFormat="1" x14ac:dyDescent="0.2">
      <c r="A1365"/>
      <c r="B1365"/>
      <c r="C1365"/>
      <c r="D1365"/>
      <c r="E1365"/>
      <c r="F1365"/>
      <c r="G1365"/>
      <c r="H1365"/>
      <c r="L1365" s="5"/>
      <c r="M1365" s="5"/>
      <c r="N1365" s="5"/>
      <c r="O1365"/>
      <c r="P1365"/>
      <c r="Q1365"/>
      <c r="R1365"/>
      <c r="S1365"/>
      <c r="T1365"/>
      <c r="U1365"/>
      <c r="V1365"/>
      <c r="W1365"/>
    </row>
    <row r="1366" spans="1:23" s="10" customFormat="1" x14ac:dyDescent="0.2">
      <c r="A1366"/>
      <c r="B1366"/>
      <c r="C1366"/>
      <c r="D1366"/>
      <c r="E1366"/>
      <c r="F1366"/>
      <c r="G1366"/>
      <c r="H1366"/>
      <c r="L1366" s="5"/>
      <c r="M1366" s="5"/>
      <c r="N1366" s="5"/>
      <c r="O1366"/>
      <c r="P1366"/>
      <c r="Q1366"/>
      <c r="R1366"/>
      <c r="S1366"/>
      <c r="T1366"/>
      <c r="U1366"/>
      <c r="V1366"/>
      <c r="W1366"/>
    </row>
    <row r="1367" spans="1:23" s="10" customFormat="1" x14ac:dyDescent="0.2">
      <c r="A1367"/>
      <c r="B1367"/>
      <c r="C1367"/>
      <c r="D1367"/>
      <c r="E1367"/>
      <c r="F1367"/>
      <c r="G1367"/>
      <c r="H1367"/>
      <c r="L1367" s="5"/>
      <c r="M1367" s="5"/>
      <c r="N1367" s="5"/>
      <c r="O1367"/>
      <c r="P1367"/>
      <c r="Q1367"/>
      <c r="R1367"/>
      <c r="S1367"/>
      <c r="T1367"/>
      <c r="U1367"/>
      <c r="V1367"/>
      <c r="W1367"/>
    </row>
    <row r="1368" spans="1:23" s="10" customFormat="1" x14ac:dyDescent="0.2">
      <c r="A1368"/>
      <c r="B1368"/>
      <c r="C1368"/>
      <c r="D1368"/>
      <c r="E1368"/>
      <c r="F1368"/>
      <c r="G1368"/>
      <c r="H1368"/>
      <c r="L1368" s="5"/>
      <c r="M1368" s="5"/>
      <c r="N1368" s="5"/>
      <c r="O1368"/>
      <c r="P1368"/>
      <c r="Q1368"/>
      <c r="R1368"/>
      <c r="S1368"/>
      <c r="T1368"/>
      <c r="U1368"/>
      <c r="V1368"/>
      <c r="W1368"/>
    </row>
    <row r="1369" spans="1:23" s="10" customFormat="1" x14ac:dyDescent="0.2">
      <c r="A1369"/>
      <c r="B1369"/>
      <c r="C1369"/>
      <c r="D1369"/>
      <c r="E1369"/>
      <c r="F1369"/>
      <c r="G1369"/>
      <c r="H1369"/>
      <c r="L1369" s="5"/>
      <c r="M1369" s="5"/>
      <c r="N1369" s="5"/>
      <c r="O1369"/>
      <c r="P1369"/>
      <c r="Q1369"/>
      <c r="R1369"/>
      <c r="S1369"/>
      <c r="T1369"/>
      <c r="U1369"/>
      <c r="V1369"/>
      <c r="W1369"/>
    </row>
    <row r="1370" spans="1:23" s="10" customFormat="1" x14ac:dyDescent="0.2">
      <c r="A1370"/>
      <c r="B1370"/>
      <c r="C1370"/>
      <c r="D1370"/>
      <c r="E1370"/>
      <c r="F1370"/>
      <c r="G1370"/>
      <c r="H1370"/>
      <c r="L1370" s="5"/>
      <c r="M1370" s="5"/>
      <c r="N1370" s="5"/>
      <c r="O1370"/>
      <c r="P1370"/>
      <c r="Q1370"/>
      <c r="R1370"/>
      <c r="S1370"/>
      <c r="T1370"/>
      <c r="U1370"/>
      <c r="V1370"/>
      <c r="W1370"/>
    </row>
    <row r="1371" spans="1:23" s="10" customFormat="1" x14ac:dyDescent="0.2">
      <c r="A1371"/>
      <c r="B1371"/>
      <c r="C1371"/>
      <c r="D1371"/>
      <c r="E1371"/>
      <c r="F1371"/>
      <c r="G1371"/>
      <c r="H1371"/>
      <c r="L1371" s="5"/>
      <c r="M1371" s="5"/>
      <c r="N1371" s="5"/>
      <c r="O1371"/>
      <c r="P1371"/>
      <c r="Q1371"/>
      <c r="R1371"/>
      <c r="S1371"/>
      <c r="T1371"/>
      <c r="U1371"/>
      <c r="V1371"/>
      <c r="W1371"/>
    </row>
    <row r="1372" spans="1:23" s="10" customFormat="1" x14ac:dyDescent="0.2">
      <c r="A1372"/>
      <c r="B1372"/>
      <c r="C1372"/>
      <c r="D1372"/>
      <c r="E1372"/>
      <c r="F1372"/>
      <c r="G1372"/>
      <c r="H1372"/>
      <c r="L1372" s="5"/>
      <c r="M1372" s="5"/>
      <c r="N1372" s="5"/>
      <c r="O1372"/>
      <c r="P1372"/>
      <c r="Q1372"/>
      <c r="R1372"/>
      <c r="S1372"/>
      <c r="T1372"/>
      <c r="U1372"/>
      <c r="V1372"/>
      <c r="W1372"/>
    </row>
    <row r="1373" spans="1:23" s="10" customFormat="1" x14ac:dyDescent="0.2">
      <c r="A1373"/>
      <c r="B1373"/>
      <c r="C1373"/>
      <c r="D1373"/>
      <c r="E1373"/>
      <c r="F1373"/>
      <c r="G1373"/>
      <c r="H1373"/>
      <c r="L1373" s="5"/>
      <c r="M1373" s="5"/>
      <c r="N1373" s="5"/>
      <c r="O1373"/>
      <c r="P1373"/>
      <c r="Q1373"/>
      <c r="R1373"/>
      <c r="S1373"/>
      <c r="T1373"/>
      <c r="U1373"/>
      <c r="V1373"/>
      <c r="W1373"/>
    </row>
    <row r="1374" spans="1:23" s="10" customFormat="1" x14ac:dyDescent="0.2">
      <c r="A1374"/>
      <c r="B1374"/>
      <c r="C1374"/>
      <c r="D1374"/>
      <c r="E1374"/>
      <c r="F1374"/>
      <c r="G1374"/>
      <c r="H1374"/>
      <c r="L1374" s="5"/>
      <c r="M1374" s="5"/>
      <c r="N1374" s="5"/>
      <c r="O1374"/>
      <c r="P1374"/>
      <c r="Q1374"/>
      <c r="R1374"/>
      <c r="S1374"/>
      <c r="T1374"/>
      <c r="U1374"/>
      <c r="V1374"/>
      <c r="W1374"/>
    </row>
    <row r="1375" spans="1:23" s="10" customFormat="1" x14ac:dyDescent="0.2">
      <c r="A1375"/>
      <c r="B1375"/>
      <c r="C1375"/>
      <c r="D1375"/>
      <c r="E1375"/>
      <c r="F1375"/>
      <c r="G1375"/>
      <c r="H1375"/>
      <c r="L1375" s="5"/>
      <c r="M1375" s="5"/>
      <c r="N1375" s="5"/>
      <c r="O1375"/>
      <c r="P1375"/>
      <c r="Q1375"/>
      <c r="R1375"/>
      <c r="S1375"/>
      <c r="T1375"/>
      <c r="U1375"/>
      <c r="V1375"/>
      <c r="W1375"/>
    </row>
    <row r="1376" spans="1:23" s="10" customFormat="1" x14ac:dyDescent="0.2">
      <c r="A1376"/>
      <c r="B1376"/>
      <c r="C1376"/>
      <c r="D1376"/>
      <c r="E1376"/>
      <c r="F1376"/>
      <c r="G1376"/>
      <c r="H1376"/>
      <c r="L1376" s="5"/>
      <c r="M1376" s="5"/>
      <c r="N1376" s="5"/>
      <c r="O1376"/>
      <c r="P1376"/>
      <c r="Q1376"/>
      <c r="R1376"/>
      <c r="S1376"/>
      <c r="T1376"/>
      <c r="U1376"/>
      <c r="V1376"/>
      <c r="W1376"/>
    </row>
    <row r="1377" spans="1:23" s="10" customFormat="1" x14ac:dyDescent="0.2">
      <c r="A1377"/>
      <c r="B1377"/>
      <c r="C1377"/>
      <c r="D1377"/>
      <c r="E1377"/>
      <c r="F1377"/>
      <c r="G1377"/>
      <c r="H1377"/>
      <c r="L1377" s="5"/>
      <c r="M1377" s="5"/>
      <c r="N1377" s="5"/>
      <c r="O1377"/>
      <c r="P1377"/>
      <c r="Q1377"/>
      <c r="R1377"/>
      <c r="S1377"/>
      <c r="T1377"/>
      <c r="U1377"/>
      <c r="V1377"/>
      <c r="W1377"/>
    </row>
    <row r="1378" spans="1:23" s="10" customFormat="1" x14ac:dyDescent="0.2">
      <c r="A1378"/>
      <c r="B1378"/>
      <c r="C1378"/>
      <c r="D1378"/>
      <c r="E1378"/>
      <c r="F1378"/>
      <c r="G1378"/>
      <c r="H1378"/>
      <c r="L1378" s="5"/>
      <c r="M1378" s="5"/>
      <c r="N1378" s="5"/>
      <c r="O1378"/>
      <c r="P1378"/>
      <c r="Q1378"/>
      <c r="R1378"/>
      <c r="S1378"/>
      <c r="T1378"/>
      <c r="U1378"/>
      <c r="V1378"/>
      <c r="W1378"/>
    </row>
    <row r="1379" spans="1:23" s="10" customFormat="1" x14ac:dyDescent="0.2">
      <c r="A1379"/>
      <c r="B1379"/>
      <c r="C1379"/>
      <c r="D1379"/>
      <c r="E1379"/>
      <c r="F1379"/>
      <c r="G1379"/>
      <c r="H1379"/>
      <c r="L1379" s="5"/>
      <c r="M1379" s="5"/>
      <c r="N1379" s="5"/>
      <c r="O1379"/>
      <c r="P1379"/>
      <c r="Q1379"/>
      <c r="R1379"/>
      <c r="S1379"/>
      <c r="T1379"/>
      <c r="U1379"/>
      <c r="V1379"/>
      <c r="W1379"/>
    </row>
    <row r="1380" spans="1:23" s="10" customFormat="1" x14ac:dyDescent="0.2">
      <c r="A1380"/>
      <c r="B1380"/>
      <c r="C1380"/>
      <c r="D1380"/>
      <c r="E1380"/>
      <c r="F1380"/>
      <c r="G1380"/>
      <c r="H1380"/>
      <c r="L1380" s="5"/>
      <c r="M1380" s="5"/>
      <c r="N1380" s="5"/>
      <c r="O1380"/>
      <c r="P1380"/>
      <c r="Q1380"/>
      <c r="R1380"/>
      <c r="S1380"/>
      <c r="T1380"/>
      <c r="U1380"/>
      <c r="V1380"/>
      <c r="W1380"/>
    </row>
    <row r="1381" spans="1:23" s="10" customFormat="1" x14ac:dyDescent="0.2">
      <c r="A1381"/>
      <c r="B1381"/>
      <c r="C1381"/>
      <c r="D1381"/>
      <c r="E1381"/>
      <c r="F1381"/>
      <c r="G1381"/>
      <c r="H1381"/>
      <c r="L1381" s="5"/>
      <c r="M1381" s="5"/>
      <c r="N1381" s="5"/>
      <c r="O1381"/>
      <c r="P1381"/>
      <c r="Q1381"/>
      <c r="R1381"/>
      <c r="S1381"/>
      <c r="T1381"/>
      <c r="U1381"/>
      <c r="V1381"/>
      <c r="W1381"/>
    </row>
    <row r="1382" spans="1:23" s="10" customFormat="1" x14ac:dyDescent="0.2">
      <c r="A1382"/>
      <c r="B1382"/>
      <c r="C1382"/>
      <c r="D1382"/>
      <c r="E1382"/>
      <c r="F1382"/>
      <c r="G1382"/>
      <c r="H1382"/>
      <c r="L1382" s="5"/>
      <c r="M1382" s="5"/>
      <c r="N1382" s="5"/>
      <c r="O1382"/>
      <c r="P1382"/>
      <c r="Q1382"/>
      <c r="R1382"/>
      <c r="S1382"/>
      <c r="T1382"/>
      <c r="U1382"/>
      <c r="V1382"/>
      <c r="W1382"/>
    </row>
    <row r="1383" spans="1:23" s="10" customFormat="1" x14ac:dyDescent="0.2">
      <c r="A1383"/>
      <c r="B1383"/>
      <c r="C1383"/>
      <c r="D1383"/>
      <c r="E1383"/>
      <c r="F1383"/>
      <c r="G1383"/>
      <c r="H1383"/>
      <c r="L1383" s="5"/>
      <c r="M1383" s="5"/>
      <c r="N1383" s="5"/>
      <c r="O1383"/>
      <c r="P1383"/>
      <c r="Q1383"/>
      <c r="R1383"/>
      <c r="S1383"/>
      <c r="T1383"/>
      <c r="U1383"/>
      <c r="V1383"/>
      <c r="W1383"/>
    </row>
    <row r="1384" spans="1:23" s="10" customFormat="1" x14ac:dyDescent="0.2">
      <c r="A1384"/>
      <c r="B1384"/>
      <c r="C1384"/>
      <c r="D1384"/>
      <c r="E1384"/>
      <c r="F1384"/>
      <c r="G1384"/>
      <c r="H1384"/>
      <c r="L1384" s="5"/>
      <c r="M1384" s="5"/>
      <c r="N1384" s="5"/>
      <c r="O1384"/>
      <c r="P1384"/>
      <c r="Q1384"/>
      <c r="R1384"/>
      <c r="S1384"/>
      <c r="T1384"/>
      <c r="U1384"/>
      <c r="V1384"/>
      <c r="W1384"/>
    </row>
    <row r="1385" spans="1:23" s="10" customFormat="1" x14ac:dyDescent="0.2">
      <c r="A1385"/>
      <c r="B1385"/>
      <c r="C1385"/>
      <c r="D1385"/>
      <c r="E1385"/>
      <c r="F1385"/>
      <c r="G1385"/>
      <c r="H1385"/>
      <c r="L1385" s="5"/>
      <c r="M1385" s="5"/>
      <c r="N1385" s="5"/>
      <c r="O1385"/>
      <c r="P1385"/>
      <c r="Q1385"/>
      <c r="R1385"/>
      <c r="S1385"/>
      <c r="T1385"/>
      <c r="U1385"/>
      <c r="V1385"/>
      <c r="W1385"/>
    </row>
    <row r="1386" spans="1:23" s="10" customFormat="1" x14ac:dyDescent="0.2">
      <c r="A1386"/>
      <c r="B1386"/>
      <c r="C1386"/>
      <c r="D1386"/>
      <c r="E1386"/>
      <c r="F1386"/>
      <c r="G1386"/>
      <c r="H1386"/>
      <c r="L1386" s="5"/>
      <c r="M1386" s="5"/>
      <c r="N1386" s="5"/>
      <c r="O1386"/>
      <c r="P1386"/>
      <c r="Q1386"/>
      <c r="R1386"/>
      <c r="S1386"/>
      <c r="T1386"/>
      <c r="U1386"/>
      <c r="V1386"/>
      <c r="W1386"/>
    </row>
    <row r="1387" spans="1:23" s="10" customFormat="1" x14ac:dyDescent="0.2">
      <c r="A1387"/>
      <c r="B1387"/>
      <c r="C1387"/>
      <c r="D1387"/>
      <c r="E1387"/>
      <c r="F1387"/>
      <c r="G1387"/>
      <c r="H1387"/>
      <c r="L1387" s="5"/>
      <c r="M1387" s="5"/>
      <c r="N1387" s="5"/>
      <c r="O1387"/>
      <c r="P1387"/>
      <c r="Q1387"/>
      <c r="R1387"/>
      <c r="S1387"/>
      <c r="T1387"/>
      <c r="U1387"/>
      <c r="V1387"/>
      <c r="W1387"/>
    </row>
    <row r="1388" spans="1:23" s="10" customFormat="1" x14ac:dyDescent="0.2">
      <c r="A1388"/>
      <c r="B1388"/>
      <c r="C1388"/>
      <c r="D1388"/>
      <c r="E1388"/>
      <c r="F1388"/>
      <c r="G1388"/>
      <c r="H1388"/>
      <c r="L1388" s="5"/>
      <c r="M1388" s="5"/>
      <c r="N1388" s="5"/>
      <c r="O1388"/>
      <c r="P1388"/>
      <c r="Q1388"/>
      <c r="R1388"/>
      <c r="S1388"/>
      <c r="T1388"/>
      <c r="U1388"/>
      <c r="V1388"/>
      <c r="W1388"/>
    </row>
    <row r="1389" spans="1:23" s="10" customFormat="1" x14ac:dyDescent="0.2">
      <c r="A1389"/>
      <c r="B1389"/>
      <c r="C1389"/>
      <c r="D1389"/>
      <c r="E1389"/>
      <c r="F1389"/>
      <c r="G1389"/>
      <c r="H1389"/>
      <c r="L1389" s="5"/>
      <c r="M1389" s="5"/>
      <c r="N1389" s="5"/>
      <c r="O1389"/>
      <c r="P1389"/>
      <c r="Q1389"/>
      <c r="R1389"/>
      <c r="S1389"/>
      <c r="T1389"/>
      <c r="U1389"/>
      <c r="V1389"/>
      <c r="W1389"/>
    </row>
    <row r="1390" spans="1:23" s="10" customFormat="1" x14ac:dyDescent="0.2">
      <c r="A1390"/>
      <c r="B1390"/>
      <c r="C1390"/>
      <c r="D1390"/>
      <c r="E1390"/>
      <c r="F1390"/>
      <c r="G1390"/>
      <c r="H1390"/>
      <c r="L1390" s="5"/>
      <c r="M1390" s="5"/>
      <c r="N1390" s="5"/>
      <c r="O1390"/>
      <c r="P1390"/>
      <c r="Q1390"/>
      <c r="R1390"/>
      <c r="S1390"/>
      <c r="T1390"/>
      <c r="U1390"/>
      <c r="V1390"/>
      <c r="W1390"/>
    </row>
    <row r="1391" spans="1:23" s="10" customFormat="1" x14ac:dyDescent="0.2">
      <c r="A1391"/>
      <c r="B1391"/>
      <c r="C1391"/>
      <c r="D1391"/>
      <c r="E1391"/>
      <c r="F1391"/>
      <c r="G1391"/>
      <c r="H1391"/>
      <c r="L1391" s="5"/>
      <c r="M1391" s="5"/>
      <c r="N1391" s="5"/>
      <c r="O1391"/>
      <c r="P1391"/>
      <c r="Q1391"/>
      <c r="R1391"/>
      <c r="S1391"/>
      <c r="T1391"/>
      <c r="U1391"/>
      <c r="V1391"/>
      <c r="W1391"/>
    </row>
    <row r="1392" spans="1:23" s="10" customFormat="1" x14ac:dyDescent="0.2">
      <c r="A1392"/>
      <c r="B1392"/>
      <c r="C1392"/>
      <c r="D1392"/>
      <c r="E1392"/>
      <c r="F1392"/>
      <c r="G1392"/>
      <c r="H1392"/>
      <c r="L1392" s="5"/>
      <c r="M1392" s="5"/>
      <c r="N1392" s="5"/>
      <c r="O1392"/>
      <c r="P1392"/>
      <c r="Q1392"/>
      <c r="R1392"/>
      <c r="S1392"/>
      <c r="T1392"/>
      <c r="U1392"/>
      <c r="V1392"/>
      <c r="W1392"/>
    </row>
    <row r="1393" spans="1:23" s="10" customFormat="1" x14ac:dyDescent="0.2">
      <c r="A1393"/>
      <c r="B1393"/>
      <c r="C1393"/>
      <c r="D1393"/>
      <c r="E1393"/>
      <c r="F1393"/>
      <c r="G1393"/>
      <c r="H1393"/>
      <c r="L1393" s="5"/>
      <c r="M1393" s="5"/>
      <c r="N1393" s="5"/>
      <c r="O1393"/>
      <c r="P1393"/>
      <c r="Q1393"/>
      <c r="R1393"/>
      <c r="S1393"/>
      <c r="T1393"/>
      <c r="U1393"/>
      <c r="V1393"/>
      <c r="W1393"/>
    </row>
    <row r="1394" spans="1:23" s="10" customFormat="1" x14ac:dyDescent="0.2">
      <c r="A1394"/>
      <c r="B1394"/>
      <c r="C1394"/>
      <c r="D1394"/>
      <c r="E1394"/>
      <c r="F1394"/>
      <c r="G1394"/>
      <c r="H1394"/>
      <c r="L1394" s="5"/>
      <c r="M1394" s="5"/>
      <c r="N1394" s="5"/>
      <c r="O1394"/>
      <c r="P1394"/>
      <c r="Q1394"/>
      <c r="R1394"/>
      <c r="S1394"/>
      <c r="T1394"/>
      <c r="U1394"/>
      <c r="V1394"/>
      <c r="W1394"/>
    </row>
    <row r="1395" spans="1:23" s="10" customFormat="1" x14ac:dyDescent="0.2">
      <c r="A1395"/>
      <c r="B1395"/>
      <c r="C1395"/>
      <c r="D1395"/>
      <c r="E1395"/>
      <c r="F1395"/>
      <c r="G1395"/>
      <c r="H1395"/>
      <c r="L1395" s="5"/>
      <c r="M1395" s="5"/>
      <c r="N1395" s="5"/>
      <c r="O1395"/>
      <c r="P1395"/>
      <c r="Q1395"/>
      <c r="R1395"/>
      <c r="S1395"/>
      <c r="T1395"/>
      <c r="U1395"/>
      <c r="V1395"/>
      <c r="W1395"/>
    </row>
    <row r="1396" spans="1:23" s="10" customFormat="1" x14ac:dyDescent="0.2">
      <c r="A1396"/>
      <c r="B1396"/>
      <c r="C1396"/>
      <c r="D1396"/>
      <c r="E1396"/>
      <c r="F1396"/>
      <c r="G1396"/>
      <c r="H1396"/>
      <c r="L1396" s="5"/>
      <c r="M1396" s="5"/>
      <c r="N1396" s="5"/>
      <c r="O1396"/>
      <c r="P1396"/>
      <c r="Q1396"/>
      <c r="R1396"/>
      <c r="S1396"/>
      <c r="T1396"/>
      <c r="U1396"/>
      <c r="V1396"/>
      <c r="W1396"/>
    </row>
    <row r="1397" spans="1:23" s="10" customFormat="1" x14ac:dyDescent="0.2">
      <c r="A1397"/>
      <c r="B1397"/>
      <c r="C1397"/>
      <c r="D1397"/>
      <c r="E1397"/>
      <c r="F1397"/>
      <c r="G1397"/>
      <c r="H1397"/>
      <c r="L1397" s="5"/>
      <c r="M1397" s="5"/>
      <c r="N1397" s="5"/>
      <c r="O1397"/>
      <c r="P1397"/>
      <c r="Q1397"/>
      <c r="R1397"/>
      <c r="S1397"/>
      <c r="T1397"/>
      <c r="U1397"/>
      <c r="V1397"/>
      <c r="W1397"/>
    </row>
    <row r="1398" spans="1:23" s="10" customFormat="1" x14ac:dyDescent="0.2">
      <c r="A1398"/>
      <c r="B1398"/>
      <c r="C1398"/>
      <c r="D1398"/>
      <c r="E1398"/>
      <c r="F1398"/>
      <c r="G1398"/>
      <c r="H1398"/>
      <c r="L1398" s="5"/>
      <c r="M1398" s="5"/>
      <c r="N1398" s="5"/>
      <c r="O1398"/>
      <c r="P1398"/>
      <c r="Q1398"/>
      <c r="R1398"/>
      <c r="S1398"/>
      <c r="T1398"/>
      <c r="U1398"/>
      <c r="V1398"/>
      <c r="W1398"/>
    </row>
    <row r="1399" spans="1:23" s="10" customFormat="1" x14ac:dyDescent="0.2">
      <c r="A1399"/>
      <c r="B1399"/>
      <c r="C1399"/>
      <c r="D1399"/>
      <c r="E1399"/>
      <c r="F1399"/>
      <c r="G1399"/>
      <c r="H1399"/>
      <c r="L1399" s="5"/>
      <c r="M1399" s="5"/>
      <c r="N1399" s="5"/>
      <c r="O1399"/>
      <c r="P1399"/>
      <c r="Q1399"/>
      <c r="R1399"/>
      <c r="S1399"/>
      <c r="T1399"/>
      <c r="U1399"/>
      <c r="V1399"/>
      <c r="W1399"/>
    </row>
    <row r="1400" spans="1:23" s="10" customFormat="1" x14ac:dyDescent="0.2">
      <c r="A1400"/>
      <c r="B1400"/>
      <c r="C1400"/>
      <c r="D1400"/>
      <c r="E1400"/>
      <c r="F1400"/>
      <c r="G1400"/>
      <c r="H1400"/>
      <c r="L1400" s="5"/>
      <c r="M1400" s="5"/>
      <c r="N1400" s="5"/>
      <c r="O1400"/>
      <c r="P1400"/>
      <c r="Q1400"/>
      <c r="R1400"/>
      <c r="S1400"/>
      <c r="T1400"/>
      <c r="U1400"/>
      <c r="V1400"/>
      <c r="W1400"/>
    </row>
    <row r="1401" spans="1:23" s="10" customFormat="1" x14ac:dyDescent="0.2">
      <c r="A1401"/>
      <c r="B1401"/>
      <c r="C1401"/>
      <c r="D1401"/>
      <c r="E1401"/>
      <c r="F1401"/>
      <c r="G1401"/>
      <c r="H1401"/>
      <c r="L1401" s="5"/>
      <c r="M1401" s="5"/>
      <c r="N1401" s="5"/>
      <c r="O1401"/>
      <c r="P1401"/>
      <c r="Q1401"/>
      <c r="R1401"/>
      <c r="S1401"/>
      <c r="T1401"/>
      <c r="U1401"/>
      <c r="V1401"/>
      <c r="W1401"/>
    </row>
    <row r="1402" spans="1:23" s="10" customFormat="1" x14ac:dyDescent="0.2">
      <c r="A1402"/>
      <c r="B1402"/>
      <c r="C1402"/>
      <c r="D1402"/>
      <c r="E1402"/>
      <c r="F1402"/>
      <c r="G1402"/>
      <c r="H1402"/>
      <c r="L1402" s="5"/>
      <c r="M1402" s="5"/>
      <c r="N1402" s="5"/>
      <c r="O1402"/>
      <c r="P1402"/>
      <c r="Q1402"/>
      <c r="R1402"/>
      <c r="S1402"/>
      <c r="T1402"/>
      <c r="U1402"/>
      <c r="V1402"/>
      <c r="W1402"/>
    </row>
    <row r="1403" spans="1:23" s="10" customFormat="1" x14ac:dyDescent="0.2">
      <c r="A1403"/>
      <c r="B1403"/>
      <c r="C1403"/>
      <c r="D1403"/>
      <c r="E1403"/>
      <c r="F1403"/>
      <c r="G1403"/>
      <c r="H1403"/>
      <c r="L1403" s="5"/>
      <c r="M1403" s="5"/>
      <c r="N1403" s="5"/>
      <c r="O1403"/>
      <c r="P1403"/>
      <c r="Q1403"/>
      <c r="R1403"/>
      <c r="S1403"/>
      <c r="T1403"/>
      <c r="U1403"/>
      <c r="V1403"/>
      <c r="W1403"/>
    </row>
    <row r="1404" spans="1:23" s="10" customFormat="1" x14ac:dyDescent="0.2">
      <c r="A1404"/>
      <c r="B1404"/>
      <c r="C1404"/>
      <c r="D1404"/>
      <c r="E1404"/>
      <c r="F1404"/>
      <c r="G1404"/>
      <c r="H1404"/>
      <c r="L1404" s="5"/>
      <c r="M1404" s="5"/>
      <c r="N1404" s="5"/>
      <c r="O1404"/>
      <c r="P1404"/>
      <c r="Q1404"/>
      <c r="R1404"/>
      <c r="S1404"/>
      <c r="T1404"/>
      <c r="U1404"/>
      <c r="V1404"/>
      <c r="W1404"/>
    </row>
    <row r="1405" spans="1:23" s="10" customFormat="1" x14ac:dyDescent="0.2">
      <c r="A1405"/>
      <c r="B1405"/>
      <c r="C1405"/>
      <c r="D1405"/>
      <c r="E1405"/>
      <c r="F1405"/>
      <c r="G1405"/>
      <c r="H1405"/>
      <c r="L1405" s="5"/>
      <c r="M1405" s="5"/>
      <c r="N1405" s="5"/>
      <c r="O1405"/>
      <c r="P1405"/>
      <c r="Q1405"/>
      <c r="R1405"/>
      <c r="S1405"/>
      <c r="T1405"/>
      <c r="U1405"/>
      <c r="V1405"/>
      <c r="W1405"/>
    </row>
    <row r="1406" spans="1:23" s="10" customFormat="1" x14ac:dyDescent="0.2">
      <c r="A1406"/>
      <c r="B1406"/>
      <c r="C1406"/>
      <c r="D1406"/>
      <c r="E1406"/>
      <c r="F1406"/>
      <c r="G1406"/>
      <c r="H1406"/>
      <c r="L1406" s="5"/>
      <c r="M1406" s="5"/>
      <c r="N1406" s="5"/>
      <c r="O1406"/>
      <c r="P1406"/>
      <c r="Q1406"/>
      <c r="R1406"/>
      <c r="S1406"/>
      <c r="T1406"/>
      <c r="U1406"/>
      <c r="V1406"/>
      <c r="W1406"/>
    </row>
    <row r="1407" spans="1:23" s="10" customFormat="1" x14ac:dyDescent="0.2">
      <c r="A1407"/>
      <c r="B1407"/>
      <c r="C1407"/>
      <c r="D1407"/>
      <c r="E1407"/>
      <c r="F1407"/>
      <c r="G1407"/>
      <c r="H1407"/>
      <c r="L1407" s="5"/>
      <c r="M1407" s="5"/>
      <c r="N1407" s="5"/>
      <c r="O1407"/>
      <c r="P1407"/>
      <c r="Q1407"/>
      <c r="R1407"/>
      <c r="S1407"/>
      <c r="T1407"/>
      <c r="U1407"/>
      <c r="V1407"/>
      <c r="W1407"/>
    </row>
    <row r="1408" spans="1:23" s="10" customFormat="1" x14ac:dyDescent="0.2">
      <c r="A1408"/>
      <c r="B1408"/>
      <c r="C1408"/>
      <c r="D1408"/>
      <c r="E1408"/>
      <c r="F1408"/>
      <c r="G1408"/>
      <c r="H1408"/>
      <c r="L1408" s="5"/>
      <c r="M1408" s="5"/>
      <c r="N1408" s="5"/>
      <c r="O1408"/>
      <c r="P1408"/>
      <c r="Q1408"/>
      <c r="R1408"/>
      <c r="S1408"/>
      <c r="T1408"/>
      <c r="U1408"/>
      <c r="V1408"/>
      <c r="W1408"/>
    </row>
    <row r="1409" spans="1:23" s="10" customFormat="1" x14ac:dyDescent="0.2">
      <c r="A1409"/>
      <c r="B1409"/>
      <c r="C1409"/>
      <c r="D1409"/>
      <c r="E1409"/>
      <c r="F1409"/>
      <c r="G1409"/>
      <c r="H1409"/>
      <c r="L1409" s="5"/>
      <c r="M1409" s="5"/>
      <c r="N1409" s="5"/>
      <c r="O1409"/>
      <c r="P1409"/>
      <c r="Q1409"/>
      <c r="R1409"/>
      <c r="S1409"/>
      <c r="T1409"/>
      <c r="U1409"/>
      <c r="V1409"/>
      <c r="W1409"/>
    </row>
    <row r="1410" spans="1:23" s="10" customFormat="1" x14ac:dyDescent="0.2">
      <c r="A1410"/>
      <c r="B1410"/>
      <c r="C1410"/>
      <c r="D1410"/>
      <c r="E1410"/>
      <c r="F1410"/>
      <c r="G1410"/>
      <c r="H1410"/>
      <c r="L1410" s="5"/>
      <c r="M1410" s="5"/>
      <c r="N1410" s="5"/>
      <c r="O1410"/>
      <c r="P1410"/>
      <c r="Q1410"/>
      <c r="R1410"/>
      <c r="S1410"/>
      <c r="T1410"/>
      <c r="U1410"/>
      <c r="V1410"/>
      <c r="W1410"/>
    </row>
    <row r="1411" spans="1:23" s="10" customFormat="1" x14ac:dyDescent="0.2">
      <c r="A1411"/>
      <c r="B1411"/>
      <c r="C1411"/>
      <c r="D1411"/>
      <c r="E1411"/>
      <c r="F1411"/>
      <c r="G1411"/>
      <c r="H1411"/>
      <c r="L1411" s="5"/>
      <c r="M1411" s="5"/>
      <c r="N1411" s="5"/>
      <c r="O1411"/>
      <c r="P1411"/>
      <c r="Q1411"/>
      <c r="R1411"/>
      <c r="S1411"/>
      <c r="T1411"/>
      <c r="U1411"/>
      <c r="V1411"/>
      <c r="W1411"/>
    </row>
    <row r="1412" spans="1:23" s="10" customFormat="1" x14ac:dyDescent="0.2">
      <c r="A1412"/>
      <c r="B1412"/>
      <c r="C1412"/>
      <c r="D1412"/>
      <c r="E1412"/>
      <c r="F1412"/>
      <c r="G1412"/>
      <c r="H1412"/>
      <c r="L1412" s="5"/>
      <c r="M1412" s="5"/>
      <c r="N1412" s="5"/>
      <c r="O1412"/>
      <c r="P1412"/>
      <c r="Q1412"/>
      <c r="R1412"/>
      <c r="S1412"/>
      <c r="T1412"/>
      <c r="U1412"/>
      <c r="V1412"/>
      <c r="W1412"/>
    </row>
    <row r="1413" spans="1:23" s="10" customFormat="1" x14ac:dyDescent="0.2">
      <c r="A1413"/>
      <c r="B1413"/>
      <c r="C1413"/>
      <c r="D1413"/>
      <c r="E1413"/>
      <c r="F1413"/>
      <c r="G1413"/>
      <c r="H1413"/>
      <c r="L1413" s="5"/>
      <c r="M1413" s="5"/>
      <c r="N1413" s="5"/>
      <c r="O1413"/>
      <c r="P1413"/>
      <c r="Q1413"/>
      <c r="R1413"/>
      <c r="S1413"/>
      <c r="T1413"/>
      <c r="U1413"/>
      <c r="V1413"/>
      <c r="W1413"/>
    </row>
    <row r="1414" spans="1:23" s="10" customFormat="1" x14ac:dyDescent="0.2">
      <c r="A1414"/>
      <c r="B1414"/>
      <c r="C1414"/>
      <c r="D1414"/>
      <c r="E1414"/>
      <c r="F1414"/>
      <c r="G1414"/>
      <c r="H1414"/>
      <c r="L1414" s="5"/>
      <c r="M1414" s="5"/>
      <c r="N1414" s="5"/>
      <c r="O1414"/>
      <c r="P1414"/>
      <c r="Q1414"/>
      <c r="R1414"/>
      <c r="S1414"/>
      <c r="T1414"/>
      <c r="U1414"/>
      <c r="V1414"/>
      <c r="W1414"/>
    </row>
    <row r="1415" spans="1:23" s="10" customFormat="1" x14ac:dyDescent="0.2">
      <c r="A1415"/>
      <c r="B1415"/>
      <c r="C1415"/>
      <c r="D1415"/>
      <c r="E1415"/>
      <c r="F1415"/>
      <c r="G1415"/>
      <c r="H1415"/>
      <c r="L1415" s="5"/>
      <c r="M1415" s="5"/>
      <c r="N1415" s="5"/>
      <c r="O1415"/>
      <c r="P1415"/>
      <c r="Q1415"/>
      <c r="R1415"/>
      <c r="S1415"/>
      <c r="T1415"/>
      <c r="U1415"/>
      <c r="V1415"/>
      <c r="W1415"/>
    </row>
    <row r="1416" spans="1:23" s="10" customFormat="1" x14ac:dyDescent="0.2">
      <c r="A1416"/>
      <c r="B1416"/>
      <c r="C1416"/>
      <c r="D1416"/>
      <c r="E1416"/>
      <c r="F1416"/>
      <c r="G1416"/>
      <c r="H1416"/>
      <c r="L1416" s="5"/>
      <c r="M1416" s="5"/>
      <c r="N1416" s="5"/>
      <c r="O1416"/>
      <c r="P1416"/>
      <c r="Q1416"/>
      <c r="R1416"/>
      <c r="S1416"/>
      <c r="T1416"/>
      <c r="U1416"/>
      <c r="V1416"/>
      <c r="W1416"/>
    </row>
    <row r="1417" spans="1:23" s="10" customFormat="1" x14ac:dyDescent="0.2">
      <c r="A1417"/>
      <c r="B1417"/>
      <c r="C1417"/>
      <c r="D1417"/>
      <c r="E1417"/>
      <c r="F1417"/>
      <c r="G1417"/>
      <c r="H1417"/>
      <c r="L1417" s="5"/>
      <c r="M1417" s="5"/>
      <c r="N1417" s="5"/>
      <c r="O1417"/>
      <c r="P1417"/>
      <c r="Q1417"/>
      <c r="R1417"/>
      <c r="S1417"/>
      <c r="T1417"/>
      <c r="U1417"/>
      <c r="V1417"/>
      <c r="W1417"/>
    </row>
    <row r="1418" spans="1:23" s="10" customFormat="1" x14ac:dyDescent="0.2">
      <c r="A1418"/>
      <c r="B1418"/>
      <c r="C1418"/>
      <c r="D1418"/>
      <c r="E1418"/>
      <c r="F1418"/>
      <c r="G1418"/>
      <c r="H1418"/>
      <c r="L1418" s="5"/>
      <c r="M1418" s="5"/>
      <c r="N1418" s="5"/>
      <c r="O1418"/>
      <c r="P1418"/>
      <c r="Q1418"/>
      <c r="R1418"/>
      <c r="S1418"/>
      <c r="T1418"/>
      <c r="U1418"/>
      <c r="V1418"/>
      <c r="W1418"/>
    </row>
    <row r="1419" spans="1:23" s="10" customFormat="1" x14ac:dyDescent="0.2">
      <c r="A1419"/>
      <c r="B1419"/>
      <c r="C1419"/>
      <c r="D1419"/>
      <c r="E1419"/>
      <c r="F1419"/>
      <c r="G1419"/>
      <c r="H1419"/>
      <c r="L1419" s="5"/>
      <c r="M1419" s="5"/>
      <c r="N1419" s="5"/>
      <c r="O1419"/>
      <c r="P1419"/>
      <c r="Q1419"/>
      <c r="R1419"/>
      <c r="S1419"/>
      <c r="T1419"/>
      <c r="U1419"/>
      <c r="V1419"/>
      <c r="W1419"/>
    </row>
    <row r="1420" spans="1:23" s="10" customFormat="1" x14ac:dyDescent="0.2">
      <c r="A1420"/>
      <c r="B1420"/>
      <c r="C1420"/>
      <c r="D1420"/>
      <c r="E1420"/>
      <c r="F1420"/>
      <c r="G1420"/>
      <c r="H1420"/>
      <c r="L1420" s="5"/>
      <c r="M1420" s="5"/>
      <c r="N1420" s="5"/>
      <c r="O1420"/>
      <c r="P1420"/>
      <c r="Q1420"/>
      <c r="R1420"/>
      <c r="S1420"/>
      <c r="T1420"/>
      <c r="U1420"/>
      <c r="V1420"/>
      <c r="W1420"/>
    </row>
    <row r="1421" spans="1:23" s="10" customFormat="1" x14ac:dyDescent="0.2">
      <c r="A1421"/>
      <c r="B1421"/>
      <c r="C1421"/>
      <c r="D1421"/>
      <c r="E1421"/>
      <c r="F1421"/>
      <c r="G1421"/>
      <c r="H1421"/>
      <c r="L1421" s="5"/>
      <c r="M1421" s="5"/>
      <c r="N1421" s="5"/>
      <c r="O1421"/>
      <c r="P1421"/>
      <c r="Q1421"/>
      <c r="R1421"/>
      <c r="S1421"/>
      <c r="T1421"/>
      <c r="U1421"/>
      <c r="V1421"/>
      <c r="W1421"/>
    </row>
    <row r="1422" spans="1:23" s="10" customFormat="1" x14ac:dyDescent="0.2">
      <c r="A1422"/>
      <c r="B1422"/>
      <c r="C1422"/>
      <c r="D1422"/>
      <c r="E1422"/>
      <c r="F1422"/>
      <c r="G1422"/>
      <c r="H1422"/>
      <c r="L1422" s="5"/>
      <c r="M1422" s="5"/>
      <c r="N1422" s="5"/>
      <c r="O1422"/>
      <c r="P1422"/>
      <c r="Q1422"/>
      <c r="R1422"/>
      <c r="S1422"/>
      <c r="T1422"/>
      <c r="U1422"/>
      <c r="V1422"/>
      <c r="W1422"/>
    </row>
    <row r="1423" spans="1:23" s="10" customFormat="1" x14ac:dyDescent="0.2">
      <c r="A1423"/>
      <c r="B1423"/>
      <c r="C1423"/>
      <c r="D1423"/>
      <c r="E1423"/>
      <c r="F1423"/>
      <c r="G1423"/>
      <c r="H1423"/>
      <c r="L1423" s="5"/>
      <c r="M1423" s="5"/>
      <c r="N1423" s="5"/>
      <c r="O1423"/>
      <c r="P1423"/>
      <c r="Q1423"/>
      <c r="R1423"/>
      <c r="S1423"/>
      <c r="T1423"/>
      <c r="U1423"/>
      <c r="V1423"/>
      <c r="W1423"/>
    </row>
    <row r="1424" spans="1:23" s="10" customFormat="1" x14ac:dyDescent="0.2">
      <c r="A1424"/>
      <c r="B1424"/>
      <c r="C1424"/>
      <c r="D1424"/>
      <c r="E1424"/>
      <c r="F1424"/>
      <c r="G1424"/>
      <c r="H1424"/>
      <c r="L1424" s="5"/>
      <c r="M1424" s="5"/>
      <c r="N1424" s="5"/>
      <c r="O1424"/>
      <c r="P1424"/>
      <c r="Q1424"/>
      <c r="R1424"/>
      <c r="S1424"/>
      <c r="T1424"/>
      <c r="U1424"/>
      <c r="V1424"/>
      <c r="W1424"/>
    </row>
    <row r="1425" spans="1:23" s="10" customFormat="1" x14ac:dyDescent="0.2">
      <c r="A1425"/>
      <c r="B1425"/>
      <c r="C1425"/>
      <c r="D1425"/>
      <c r="E1425"/>
      <c r="F1425"/>
      <c r="G1425"/>
      <c r="H1425"/>
      <c r="L1425" s="5"/>
      <c r="M1425" s="5"/>
      <c r="N1425" s="5"/>
      <c r="O1425"/>
      <c r="P1425"/>
      <c r="Q1425"/>
      <c r="R1425"/>
      <c r="S1425"/>
      <c r="T1425"/>
      <c r="U1425"/>
      <c r="V1425"/>
      <c r="W1425"/>
    </row>
    <row r="1426" spans="1:23" s="10" customFormat="1" x14ac:dyDescent="0.2">
      <c r="A1426"/>
      <c r="B1426"/>
      <c r="C1426"/>
      <c r="D1426"/>
      <c r="E1426"/>
      <c r="F1426"/>
      <c r="G1426"/>
      <c r="H1426"/>
      <c r="L1426" s="5"/>
      <c r="M1426" s="5"/>
      <c r="N1426" s="5"/>
      <c r="O1426"/>
      <c r="P1426"/>
      <c r="Q1426"/>
      <c r="R1426"/>
      <c r="S1426"/>
      <c r="T1426"/>
      <c r="U1426"/>
      <c r="V1426"/>
      <c r="W1426"/>
    </row>
    <row r="1427" spans="1:23" s="10" customFormat="1" x14ac:dyDescent="0.2">
      <c r="A1427"/>
      <c r="B1427"/>
      <c r="C1427"/>
      <c r="D1427"/>
      <c r="E1427"/>
      <c r="F1427"/>
      <c r="G1427"/>
      <c r="H1427"/>
      <c r="L1427" s="5"/>
      <c r="M1427" s="5"/>
      <c r="N1427" s="5"/>
      <c r="O1427"/>
      <c r="P1427"/>
      <c r="Q1427"/>
      <c r="R1427"/>
      <c r="S1427"/>
      <c r="T1427"/>
      <c r="U1427"/>
      <c r="V1427"/>
      <c r="W1427"/>
    </row>
    <row r="1428" spans="1:23" s="10" customFormat="1" x14ac:dyDescent="0.2">
      <c r="A1428"/>
      <c r="B1428"/>
      <c r="C1428"/>
      <c r="D1428"/>
      <c r="E1428"/>
      <c r="F1428"/>
      <c r="G1428"/>
      <c r="H1428"/>
      <c r="L1428" s="5"/>
      <c r="M1428" s="5"/>
      <c r="N1428" s="5"/>
      <c r="O1428"/>
      <c r="P1428"/>
      <c r="Q1428"/>
      <c r="R1428"/>
      <c r="S1428"/>
      <c r="T1428"/>
      <c r="U1428"/>
      <c r="V1428"/>
      <c r="W1428"/>
    </row>
    <row r="1429" spans="1:23" s="10" customFormat="1" x14ac:dyDescent="0.2">
      <c r="A1429"/>
      <c r="B1429"/>
      <c r="C1429"/>
      <c r="D1429"/>
      <c r="E1429"/>
      <c r="F1429"/>
      <c r="G1429"/>
      <c r="H1429"/>
      <c r="L1429" s="5"/>
      <c r="M1429" s="5"/>
      <c r="N1429" s="5"/>
      <c r="O1429"/>
      <c r="P1429"/>
      <c r="Q1429"/>
      <c r="R1429"/>
      <c r="S1429"/>
      <c r="T1429"/>
      <c r="U1429"/>
      <c r="V1429"/>
      <c r="W1429"/>
    </row>
    <row r="1430" spans="1:23" s="10" customFormat="1" x14ac:dyDescent="0.2">
      <c r="A1430"/>
      <c r="B1430"/>
      <c r="C1430"/>
      <c r="D1430"/>
      <c r="E1430"/>
      <c r="F1430"/>
      <c r="G1430"/>
      <c r="H1430"/>
      <c r="L1430" s="5"/>
      <c r="M1430" s="5"/>
      <c r="N1430" s="5"/>
      <c r="O1430"/>
      <c r="P1430"/>
      <c r="Q1430"/>
      <c r="R1430"/>
      <c r="S1430"/>
      <c r="T1430"/>
      <c r="U1430"/>
      <c r="V1430"/>
      <c r="W1430"/>
    </row>
    <row r="1431" spans="1:23" s="10" customFormat="1" x14ac:dyDescent="0.2">
      <c r="A1431"/>
      <c r="B1431"/>
      <c r="C1431"/>
      <c r="D1431"/>
      <c r="E1431"/>
      <c r="F1431"/>
      <c r="G1431"/>
      <c r="H1431"/>
      <c r="L1431" s="5"/>
      <c r="M1431" s="5"/>
      <c r="N1431" s="5"/>
      <c r="O1431"/>
      <c r="P1431"/>
      <c r="Q1431"/>
      <c r="R1431"/>
      <c r="S1431"/>
      <c r="T1431"/>
      <c r="U1431"/>
      <c r="V1431"/>
      <c r="W1431"/>
    </row>
    <row r="1432" spans="1:23" s="10" customFormat="1" x14ac:dyDescent="0.2">
      <c r="A1432"/>
      <c r="B1432"/>
      <c r="C1432"/>
      <c r="D1432"/>
      <c r="E1432"/>
      <c r="F1432"/>
      <c r="G1432"/>
      <c r="H1432"/>
      <c r="L1432" s="5"/>
      <c r="M1432" s="5"/>
      <c r="N1432" s="5"/>
      <c r="O1432"/>
      <c r="P1432"/>
      <c r="Q1432"/>
      <c r="R1432"/>
      <c r="S1432"/>
      <c r="T1432"/>
      <c r="U1432"/>
      <c r="V1432"/>
      <c r="W1432"/>
    </row>
    <row r="1433" spans="1:23" s="10" customFormat="1" x14ac:dyDescent="0.2">
      <c r="A1433"/>
      <c r="B1433"/>
      <c r="C1433"/>
      <c r="D1433"/>
      <c r="E1433"/>
      <c r="F1433"/>
      <c r="G1433"/>
      <c r="H1433"/>
      <c r="L1433" s="5"/>
      <c r="M1433" s="5"/>
      <c r="N1433" s="5"/>
      <c r="O1433"/>
      <c r="P1433"/>
      <c r="Q1433"/>
      <c r="R1433"/>
      <c r="S1433"/>
      <c r="T1433"/>
      <c r="U1433"/>
      <c r="V1433"/>
      <c r="W1433"/>
    </row>
    <row r="1434" spans="1:23" s="10" customFormat="1" x14ac:dyDescent="0.2">
      <c r="A1434"/>
      <c r="B1434"/>
      <c r="C1434"/>
      <c r="D1434"/>
      <c r="E1434"/>
      <c r="F1434"/>
      <c r="G1434"/>
      <c r="H1434"/>
      <c r="L1434" s="5"/>
      <c r="M1434" s="5"/>
      <c r="N1434" s="5"/>
      <c r="O1434"/>
      <c r="P1434"/>
      <c r="Q1434"/>
      <c r="R1434"/>
      <c r="S1434"/>
      <c r="T1434"/>
      <c r="U1434"/>
      <c r="V1434"/>
      <c r="W1434"/>
    </row>
    <row r="1435" spans="1:23" s="10" customFormat="1" x14ac:dyDescent="0.2">
      <c r="A1435"/>
      <c r="B1435"/>
      <c r="C1435"/>
      <c r="D1435"/>
      <c r="E1435"/>
      <c r="F1435"/>
      <c r="G1435"/>
      <c r="H1435"/>
      <c r="L1435" s="5"/>
      <c r="M1435" s="5"/>
      <c r="N1435" s="5"/>
      <c r="O1435"/>
      <c r="P1435"/>
      <c r="Q1435"/>
      <c r="R1435"/>
      <c r="S1435"/>
      <c r="T1435"/>
      <c r="U1435"/>
      <c r="V1435"/>
      <c r="W1435"/>
    </row>
    <row r="1436" spans="1:23" s="10" customFormat="1" x14ac:dyDescent="0.2">
      <c r="A1436"/>
      <c r="B1436"/>
      <c r="C1436"/>
      <c r="D1436"/>
      <c r="E1436"/>
      <c r="F1436"/>
      <c r="G1436"/>
      <c r="H1436"/>
      <c r="L1436" s="5"/>
      <c r="M1436" s="5"/>
      <c r="N1436" s="5"/>
      <c r="O1436"/>
      <c r="P1436"/>
      <c r="Q1436"/>
      <c r="R1436"/>
      <c r="S1436"/>
      <c r="T1436"/>
      <c r="U1436"/>
      <c r="V1436"/>
      <c r="W1436"/>
    </row>
    <row r="1437" spans="1:23" s="10" customFormat="1" x14ac:dyDescent="0.2">
      <c r="A1437"/>
      <c r="B1437"/>
      <c r="C1437"/>
      <c r="D1437"/>
      <c r="E1437"/>
      <c r="F1437"/>
      <c r="G1437"/>
      <c r="H1437"/>
      <c r="L1437" s="5"/>
      <c r="M1437" s="5"/>
      <c r="N1437" s="5"/>
      <c r="O1437"/>
      <c r="P1437"/>
      <c r="Q1437"/>
      <c r="R1437"/>
      <c r="S1437"/>
      <c r="T1437"/>
      <c r="U1437"/>
      <c r="V1437"/>
      <c r="W1437"/>
    </row>
    <row r="1438" spans="1:23" s="10" customFormat="1" x14ac:dyDescent="0.2">
      <c r="A1438"/>
      <c r="B1438"/>
      <c r="C1438"/>
      <c r="D1438"/>
      <c r="E1438"/>
      <c r="F1438"/>
      <c r="G1438"/>
      <c r="H1438"/>
      <c r="L1438" s="5"/>
      <c r="M1438" s="5"/>
      <c r="N1438" s="5"/>
      <c r="O1438"/>
      <c r="P1438"/>
      <c r="Q1438"/>
      <c r="R1438"/>
      <c r="S1438"/>
      <c r="T1438"/>
      <c r="U1438"/>
      <c r="V1438"/>
      <c r="W1438"/>
    </row>
    <row r="1439" spans="1:23" s="10" customFormat="1" x14ac:dyDescent="0.2">
      <c r="A1439"/>
      <c r="B1439"/>
      <c r="C1439"/>
      <c r="D1439"/>
      <c r="E1439"/>
      <c r="F1439"/>
      <c r="G1439"/>
      <c r="H1439"/>
      <c r="L1439" s="5"/>
      <c r="M1439" s="5"/>
      <c r="N1439" s="5"/>
      <c r="O1439"/>
      <c r="P1439"/>
      <c r="Q1439"/>
      <c r="R1439"/>
      <c r="S1439"/>
      <c r="T1439"/>
      <c r="U1439"/>
      <c r="V1439"/>
      <c r="W1439"/>
    </row>
    <row r="1440" spans="1:23" s="10" customFormat="1" x14ac:dyDescent="0.2">
      <c r="A1440"/>
      <c r="B1440"/>
      <c r="C1440"/>
      <c r="D1440"/>
      <c r="E1440"/>
      <c r="F1440"/>
      <c r="G1440"/>
      <c r="H1440"/>
      <c r="L1440" s="5"/>
      <c r="M1440" s="5"/>
      <c r="N1440" s="5"/>
      <c r="O1440"/>
      <c r="P1440"/>
      <c r="Q1440"/>
      <c r="R1440"/>
      <c r="S1440"/>
      <c r="T1440"/>
      <c r="U1440"/>
      <c r="V1440"/>
      <c r="W1440"/>
    </row>
    <row r="1441" spans="1:23" s="10" customFormat="1" x14ac:dyDescent="0.2">
      <c r="A1441"/>
      <c r="B1441"/>
      <c r="C1441"/>
      <c r="D1441"/>
      <c r="E1441"/>
      <c r="F1441"/>
      <c r="G1441"/>
      <c r="H1441"/>
      <c r="L1441" s="5"/>
      <c r="M1441" s="5"/>
      <c r="N1441" s="5"/>
      <c r="O1441"/>
      <c r="P1441"/>
      <c r="Q1441"/>
      <c r="R1441"/>
      <c r="S1441"/>
      <c r="T1441"/>
      <c r="U1441"/>
      <c r="V1441"/>
      <c r="W1441"/>
    </row>
    <row r="1442" spans="1:23" s="10" customFormat="1" x14ac:dyDescent="0.2">
      <c r="A1442"/>
      <c r="B1442"/>
      <c r="C1442"/>
      <c r="D1442"/>
      <c r="E1442"/>
      <c r="F1442"/>
      <c r="G1442"/>
      <c r="H1442"/>
      <c r="L1442" s="5"/>
      <c r="M1442" s="5"/>
      <c r="N1442" s="5"/>
      <c r="O1442"/>
      <c r="P1442"/>
      <c r="Q1442"/>
      <c r="R1442"/>
      <c r="S1442"/>
      <c r="T1442"/>
      <c r="U1442"/>
      <c r="V1442"/>
      <c r="W1442"/>
    </row>
    <row r="1443" spans="1:23" s="10" customFormat="1" x14ac:dyDescent="0.2">
      <c r="A1443"/>
      <c r="B1443"/>
      <c r="C1443"/>
      <c r="D1443"/>
      <c r="E1443"/>
      <c r="F1443"/>
      <c r="G1443"/>
      <c r="H1443"/>
      <c r="L1443" s="5"/>
      <c r="M1443" s="5"/>
      <c r="N1443" s="5"/>
      <c r="O1443"/>
      <c r="P1443"/>
      <c r="Q1443"/>
      <c r="R1443"/>
      <c r="S1443"/>
      <c r="T1443"/>
      <c r="U1443"/>
      <c r="V1443"/>
      <c r="W1443"/>
    </row>
    <row r="1444" spans="1:23" s="10" customFormat="1" x14ac:dyDescent="0.2">
      <c r="A1444"/>
      <c r="B1444"/>
      <c r="C1444"/>
      <c r="D1444"/>
      <c r="E1444"/>
      <c r="F1444"/>
      <c r="G1444"/>
      <c r="H1444"/>
      <c r="L1444" s="5"/>
      <c r="M1444" s="5"/>
      <c r="N1444" s="5"/>
      <c r="O1444"/>
      <c r="P1444"/>
      <c r="Q1444"/>
      <c r="R1444"/>
      <c r="S1444"/>
      <c r="T1444"/>
      <c r="U1444"/>
      <c r="V1444"/>
      <c r="W1444"/>
    </row>
    <row r="1445" spans="1:23" s="10" customFormat="1" x14ac:dyDescent="0.2">
      <c r="A1445"/>
      <c r="B1445"/>
      <c r="C1445"/>
      <c r="D1445"/>
      <c r="E1445"/>
      <c r="F1445"/>
      <c r="G1445"/>
      <c r="H1445"/>
      <c r="L1445" s="5"/>
      <c r="M1445" s="5"/>
      <c r="N1445" s="5"/>
      <c r="O1445"/>
      <c r="P1445"/>
      <c r="Q1445"/>
      <c r="R1445"/>
      <c r="S1445"/>
      <c r="T1445"/>
      <c r="U1445"/>
      <c r="V1445"/>
      <c r="W1445"/>
    </row>
    <row r="1446" spans="1:23" s="10" customFormat="1" x14ac:dyDescent="0.2">
      <c r="A1446"/>
      <c r="B1446"/>
      <c r="C1446"/>
      <c r="D1446"/>
      <c r="E1446"/>
      <c r="F1446"/>
      <c r="G1446"/>
      <c r="H1446"/>
      <c r="L1446" s="5"/>
      <c r="M1446" s="5"/>
      <c r="N1446" s="5"/>
      <c r="O1446"/>
      <c r="P1446"/>
      <c r="Q1446"/>
      <c r="R1446"/>
      <c r="S1446"/>
      <c r="T1446"/>
      <c r="U1446"/>
      <c r="V1446"/>
      <c r="W1446"/>
    </row>
    <row r="1447" spans="1:23" s="10" customFormat="1" x14ac:dyDescent="0.2">
      <c r="A1447"/>
      <c r="B1447"/>
      <c r="C1447"/>
      <c r="D1447"/>
      <c r="E1447"/>
      <c r="F1447"/>
      <c r="G1447"/>
      <c r="H1447"/>
      <c r="L1447" s="5"/>
      <c r="M1447" s="5"/>
      <c r="N1447" s="5"/>
      <c r="O1447"/>
      <c r="P1447"/>
      <c r="Q1447"/>
      <c r="R1447"/>
      <c r="S1447"/>
      <c r="T1447"/>
      <c r="U1447"/>
      <c r="V1447"/>
      <c r="W1447"/>
    </row>
    <row r="1448" spans="1:23" s="10" customFormat="1" x14ac:dyDescent="0.2">
      <c r="A1448"/>
      <c r="B1448"/>
      <c r="C1448"/>
      <c r="D1448"/>
      <c r="E1448"/>
      <c r="F1448"/>
      <c r="G1448"/>
      <c r="H1448"/>
      <c r="L1448" s="5"/>
      <c r="M1448" s="5"/>
      <c r="N1448" s="5"/>
      <c r="O1448"/>
      <c r="P1448"/>
      <c r="Q1448"/>
      <c r="R1448"/>
      <c r="S1448"/>
      <c r="T1448"/>
      <c r="U1448"/>
      <c r="V1448"/>
      <c r="W1448"/>
    </row>
    <row r="1449" spans="1:23" s="10" customFormat="1" x14ac:dyDescent="0.2">
      <c r="A1449"/>
      <c r="B1449"/>
      <c r="C1449"/>
      <c r="D1449"/>
      <c r="E1449"/>
      <c r="F1449"/>
      <c r="G1449"/>
      <c r="H1449"/>
      <c r="L1449" s="5"/>
      <c r="M1449" s="5"/>
      <c r="N1449" s="5"/>
      <c r="O1449"/>
      <c r="P1449"/>
      <c r="Q1449"/>
      <c r="R1449"/>
      <c r="S1449"/>
      <c r="T1449"/>
      <c r="U1449"/>
      <c r="V1449"/>
      <c r="W1449"/>
    </row>
    <row r="1450" spans="1:23" s="10" customFormat="1" x14ac:dyDescent="0.2">
      <c r="A1450"/>
      <c r="B1450"/>
      <c r="C1450"/>
      <c r="D1450"/>
      <c r="E1450"/>
      <c r="F1450"/>
      <c r="G1450"/>
      <c r="H1450"/>
      <c r="L1450" s="5"/>
      <c r="M1450" s="5"/>
      <c r="N1450" s="5"/>
      <c r="O1450"/>
      <c r="P1450"/>
      <c r="Q1450"/>
      <c r="R1450"/>
      <c r="S1450"/>
      <c r="T1450"/>
      <c r="U1450"/>
      <c r="V1450"/>
      <c r="W1450"/>
    </row>
    <row r="1451" spans="1:23" s="10" customFormat="1" x14ac:dyDescent="0.2">
      <c r="A1451"/>
      <c r="B1451"/>
      <c r="C1451"/>
      <c r="D1451"/>
      <c r="E1451"/>
      <c r="F1451"/>
      <c r="G1451"/>
      <c r="H1451"/>
      <c r="L1451" s="5"/>
      <c r="M1451" s="5"/>
      <c r="N1451" s="5"/>
      <c r="O1451"/>
      <c r="P1451"/>
      <c r="Q1451"/>
      <c r="R1451"/>
      <c r="S1451"/>
      <c r="T1451"/>
      <c r="U1451"/>
      <c r="V1451"/>
      <c r="W1451"/>
    </row>
    <row r="1452" spans="1:23" s="10" customFormat="1" x14ac:dyDescent="0.2">
      <c r="A1452"/>
      <c r="B1452"/>
      <c r="C1452"/>
      <c r="D1452"/>
      <c r="E1452"/>
      <c r="F1452"/>
      <c r="G1452"/>
      <c r="H1452"/>
      <c r="L1452" s="5"/>
      <c r="M1452" s="5"/>
      <c r="N1452" s="5"/>
      <c r="O1452"/>
      <c r="P1452"/>
      <c r="Q1452"/>
      <c r="R1452"/>
      <c r="S1452"/>
      <c r="T1452"/>
      <c r="U1452"/>
      <c r="V1452"/>
      <c r="W1452"/>
    </row>
    <row r="1453" spans="1:23" s="10" customFormat="1" x14ac:dyDescent="0.2">
      <c r="A1453"/>
      <c r="B1453"/>
      <c r="C1453"/>
      <c r="D1453"/>
      <c r="E1453"/>
      <c r="F1453"/>
      <c r="G1453"/>
      <c r="H1453"/>
      <c r="L1453" s="5"/>
      <c r="M1453" s="5"/>
      <c r="N1453" s="5"/>
      <c r="O1453"/>
      <c r="P1453"/>
      <c r="Q1453"/>
      <c r="R1453"/>
      <c r="S1453"/>
      <c r="T1453"/>
      <c r="U1453"/>
      <c r="V1453"/>
      <c r="W1453"/>
    </row>
    <row r="1454" spans="1:23" s="10" customFormat="1" x14ac:dyDescent="0.2">
      <c r="A1454"/>
      <c r="B1454"/>
      <c r="C1454"/>
      <c r="D1454"/>
      <c r="E1454"/>
      <c r="F1454"/>
      <c r="G1454"/>
      <c r="H1454"/>
      <c r="L1454" s="5"/>
      <c r="M1454" s="5"/>
      <c r="N1454" s="5"/>
      <c r="O1454"/>
      <c r="P1454"/>
      <c r="Q1454"/>
      <c r="R1454"/>
      <c r="S1454"/>
      <c r="T1454"/>
      <c r="U1454"/>
      <c r="V1454"/>
      <c r="W1454"/>
    </row>
    <row r="1455" spans="1:23" s="10" customFormat="1" x14ac:dyDescent="0.2">
      <c r="A1455"/>
      <c r="B1455"/>
      <c r="C1455"/>
      <c r="D1455"/>
      <c r="E1455"/>
      <c r="F1455"/>
      <c r="G1455"/>
      <c r="H1455"/>
      <c r="L1455" s="5"/>
      <c r="M1455" s="5"/>
      <c r="N1455" s="5"/>
      <c r="O1455"/>
      <c r="P1455"/>
      <c r="Q1455"/>
      <c r="R1455"/>
      <c r="S1455"/>
      <c r="T1455"/>
      <c r="U1455"/>
      <c r="V1455"/>
      <c r="W1455"/>
    </row>
    <row r="1456" spans="1:23" s="10" customFormat="1" x14ac:dyDescent="0.2">
      <c r="A1456"/>
      <c r="B1456"/>
      <c r="C1456"/>
      <c r="D1456"/>
      <c r="E1456"/>
      <c r="F1456"/>
      <c r="G1456"/>
      <c r="H1456"/>
      <c r="L1456" s="5"/>
      <c r="M1456" s="5"/>
      <c r="N1456" s="5"/>
      <c r="O1456"/>
      <c r="P1456"/>
      <c r="Q1456"/>
      <c r="R1456"/>
      <c r="S1456"/>
      <c r="T1456"/>
      <c r="U1456"/>
      <c r="V1456"/>
      <c r="W1456"/>
    </row>
    <row r="1457" spans="1:23" s="10" customFormat="1" x14ac:dyDescent="0.2">
      <c r="A1457"/>
      <c r="B1457"/>
      <c r="C1457"/>
      <c r="D1457"/>
      <c r="E1457"/>
      <c r="F1457"/>
      <c r="G1457"/>
      <c r="H1457"/>
      <c r="L1457" s="5"/>
      <c r="M1457" s="5"/>
      <c r="N1457" s="5"/>
      <c r="O1457"/>
      <c r="P1457"/>
      <c r="Q1457"/>
      <c r="R1457"/>
      <c r="S1457"/>
      <c r="T1457"/>
      <c r="U1457"/>
      <c r="V1457"/>
      <c r="W1457"/>
    </row>
    <row r="1458" spans="1:23" s="10" customFormat="1" x14ac:dyDescent="0.2">
      <c r="A1458"/>
      <c r="B1458"/>
      <c r="C1458"/>
      <c r="D1458"/>
      <c r="E1458"/>
      <c r="F1458"/>
      <c r="G1458"/>
      <c r="H1458"/>
      <c r="L1458" s="5"/>
      <c r="M1458" s="5"/>
      <c r="N1458" s="5"/>
      <c r="O1458"/>
      <c r="P1458"/>
      <c r="Q1458"/>
      <c r="R1458"/>
      <c r="S1458"/>
      <c r="T1458"/>
      <c r="U1458"/>
      <c r="V1458"/>
      <c r="W1458"/>
    </row>
    <row r="1459" spans="1:23" s="10" customFormat="1" x14ac:dyDescent="0.2">
      <c r="A1459"/>
      <c r="B1459"/>
      <c r="C1459"/>
      <c r="D1459"/>
      <c r="E1459"/>
      <c r="F1459"/>
      <c r="G1459"/>
      <c r="H1459"/>
      <c r="L1459" s="5"/>
      <c r="M1459" s="5"/>
      <c r="N1459" s="5"/>
      <c r="O1459"/>
      <c r="P1459"/>
      <c r="Q1459"/>
      <c r="R1459"/>
      <c r="S1459"/>
      <c r="T1459"/>
      <c r="U1459"/>
      <c r="V1459"/>
      <c r="W1459"/>
    </row>
    <row r="1460" spans="1:23" s="10" customFormat="1" x14ac:dyDescent="0.2">
      <c r="A1460"/>
      <c r="B1460"/>
      <c r="C1460"/>
      <c r="D1460"/>
      <c r="E1460"/>
      <c r="F1460"/>
      <c r="G1460"/>
      <c r="H1460"/>
      <c r="L1460" s="5"/>
      <c r="M1460" s="5"/>
      <c r="N1460" s="5"/>
      <c r="O1460"/>
      <c r="P1460"/>
      <c r="Q1460"/>
      <c r="R1460"/>
      <c r="S1460"/>
      <c r="T1460"/>
      <c r="U1460"/>
      <c r="V1460"/>
      <c r="W1460"/>
    </row>
    <row r="1461" spans="1:23" s="10" customFormat="1" x14ac:dyDescent="0.2">
      <c r="A1461"/>
      <c r="B1461"/>
      <c r="C1461"/>
      <c r="D1461"/>
      <c r="E1461"/>
      <c r="F1461"/>
      <c r="G1461"/>
      <c r="H1461"/>
      <c r="L1461" s="5"/>
      <c r="M1461" s="5"/>
      <c r="N1461" s="5"/>
      <c r="O1461"/>
      <c r="P1461"/>
      <c r="Q1461"/>
      <c r="R1461"/>
      <c r="S1461"/>
      <c r="T1461"/>
      <c r="U1461"/>
      <c r="V1461"/>
      <c r="W1461"/>
    </row>
    <row r="1462" spans="1:23" s="10" customFormat="1" x14ac:dyDescent="0.2">
      <c r="A1462"/>
      <c r="B1462"/>
      <c r="C1462"/>
      <c r="D1462"/>
      <c r="E1462"/>
      <c r="F1462"/>
      <c r="G1462"/>
      <c r="H1462"/>
      <c r="L1462" s="5"/>
      <c r="M1462" s="5"/>
      <c r="N1462" s="5"/>
      <c r="O1462"/>
      <c r="P1462"/>
      <c r="Q1462"/>
      <c r="R1462"/>
      <c r="S1462"/>
      <c r="T1462"/>
      <c r="U1462"/>
      <c r="V1462"/>
      <c r="W1462"/>
    </row>
    <row r="1463" spans="1:23" s="10" customFormat="1" x14ac:dyDescent="0.2">
      <c r="A1463"/>
      <c r="B1463"/>
      <c r="C1463"/>
      <c r="D1463"/>
      <c r="E1463"/>
      <c r="F1463"/>
      <c r="G1463"/>
      <c r="H1463"/>
      <c r="L1463" s="5"/>
      <c r="M1463" s="5"/>
      <c r="N1463" s="5"/>
      <c r="O1463"/>
      <c r="P1463"/>
      <c r="Q1463"/>
      <c r="R1463"/>
      <c r="S1463"/>
      <c r="T1463"/>
      <c r="U1463"/>
      <c r="V1463"/>
      <c r="W1463"/>
    </row>
    <row r="1464" spans="1:23" s="10" customFormat="1" x14ac:dyDescent="0.2">
      <c r="A1464"/>
      <c r="B1464"/>
      <c r="C1464"/>
      <c r="D1464"/>
      <c r="E1464"/>
      <c r="F1464"/>
      <c r="G1464"/>
      <c r="H1464"/>
      <c r="L1464" s="5"/>
      <c r="M1464" s="5"/>
      <c r="N1464" s="5"/>
      <c r="O1464"/>
      <c r="P1464"/>
      <c r="Q1464"/>
      <c r="R1464"/>
      <c r="S1464"/>
      <c r="T1464"/>
      <c r="U1464"/>
      <c r="V1464"/>
      <c r="W1464"/>
    </row>
    <row r="1465" spans="1:23" s="10" customFormat="1" x14ac:dyDescent="0.2">
      <c r="A1465"/>
      <c r="B1465"/>
      <c r="C1465"/>
      <c r="D1465"/>
      <c r="E1465"/>
      <c r="F1465"/>
      <c r="G1465"/>
      <c r="H1465"/>
      <c r="L1465" s="5"/>
      <c r="M1465" s="5"/>
      <c r="N1465" s="5"/>
      <c r="O1465"/>
      <c r="P1465"/>
      <c r="Q1465"/>
      <c r="R1465"/>
      <c r="S1465"/>
      <c r="T1465"/>
      <c r="U1465"/>
      <c r="V1465"/>
      <c r="W1465"/>
    </row>
    <row r="1466" spans="1:23" s="10" customFormat="1" x14ac:dyDescent="0.2">
      <c r="A1466"/>
      <c r="B1466"/>
      <c r="C1466"/>
      <c r="D1466"/>
      <c r="E1466"/>
      <c r="F1466"/>
      <c r="G1466"/>
      <c r="H1466"/>
      <c r="L1466" s="5"/>
      <c r="M1466" s="5"/>
      <c r="N1466" s="5"/>
      <c r="O1466"/>
      <c r="P1466"/>
      <c r="Q1466"/>
      <c r="R1466"/>
      <c r="S1466"/>
      <c r="T1466"/>
      <c r="U1466"/>
      <c r="V1466"/>
      <c r="W1466"/>
    </row>
    <row r="1467" spans="1:23" s="10" customFormat="1" x14ac:dyDescent="0.2">
      <c r="A1467"/>
      <c r="B1467"/>
      <c r="C1467"/>
      <c r="D1467"/>
      <c r="E1467"/>
      <c r="F1467"/>
      <c r="G1467"/>
      <c r="H1467"/>
      <c r="L1467" s="5"/>
      <c r="M1467" s="5"/>
      <c r="N1467" s="5"/>
      <c r="O1467"/>
      <c r="P1467"/>
      <c r="Q1467"/>
      <c r="R1467"/>
      <c r="S1467"/>
      <c r="T1467"/>
      <c r="U1467"/>
      <c r="V1467"/>
      <c r="W1467"/>
    </row>
    <row r="1468" spans="1:23" s="10" customFormat="1" x14ac:dyDescent="0.2">
      <c r="A1468"/>
      <c r="B1468"/>
      <c r="C1468"/>
      <c r="D1468"/>
      <c r="E1468"/>
      <c r="F1468"/>
      <c r="G1468"/>
      <c r="H1468"/>
      <c r="L1468" s="5"/>
      <c r="M1468" s="5"/>
      <c r="N1468" s="5"/>
      <c r="O1468"/>
      <c r="P1468"/>
      <c r="Q1468"/>
      <c r="R1468"/>
      <c r="S1468"/>
      <c r="T1468"/>
      <c r="U1468"/>
      <c r="V1468"/>
      <c r="W1468"/>
    </row>
    <row r="1469" spans="1:23" s="10" customFormat="1" x14ac:dyDescent="0.2">
      <c r="A1469"/>
      <c r="B1469"/>
      <c r="C1469"/>
      <c r="D1469"/>
      <c r="E1469"/>
      <c r="F1469"/>
      <c r="G1469"/>
      <c r="H1469"/>
      <c r="L1469" s="5"/>
      <c r="M1469" s="5"/>
      <c r="N1469" s="5"/>
      <c r="O1469"/>
      <c r="P1469"/>
      <c r="Q1469"/>
      <c r="R1469"/>
      <c r="S1469"/>
      <c r="T1469"/>
      <c r="U1469"/>
      <c r="V1469"/>
      <c r="W1469"/>
    </row>
    <row r="1470" spans="1:23" s="10" customFormat="1" x14ac:dyDescent="0.2">
      <c r="A1470"/>
      <c r="B1470"/>
      <c r="C1470"/>
      <c r="D1470"/>
      <c r="E1470"/>
      <c r="F1470"/>
      <c r="G1470"/>
      <c r="H1470"/>
      <c r="L1470" s="5"/>
      <c r="M1470" s="5"/>
      <c r="N1470" s="5"/>
      <c r="O1470"/>
      <c r="P1470"/>
      <c r="Q1470"/>
      <c r="R1470"/>
      <c r="S1470"/>
      <c r="T1470"/>
      <c r="U1470"/>
      <c r="V1470"/>
      <c r="W1470"/>
    </row>
    <row r="1471" spans="1:23" s="10" customFormat="1" x14ac:dyDescent="0.2">
      <c r="A1471"/>
      <c r="B1471"/>
      <c r="C1471"/>
      <c r="D1471"/>
      <c r="E1471"/>
      <c r="F1471"/>
      <c r="G1471"/>
      <c r="H1471"/>
      <c r="L1471" s="5"/>
      <c r="M1471" s="5"/>
      <c r="N1471" s="5"/>
      <c r="O1471"/>
      <c r="P1471"/>
      <c r="Q1471"/>
      <c r="R1471"/>
      <c r="S1471"/>
      <c r="T1471"/>
      <c r="U1471"/>
      <c r="V1471"/>
      <c r="W1471"/>
    </row>
    <row r="1472" spans="1:23" s="10" customFormat="1" x14ac:dyDescent="0.2">
      <c r="A1472"/>
      <c r="B1472"/>
      <c r="C1472"/>
      <c r="D1472"/>
      <c r="E1472"/>
      <c r="F1472"/>
      <c r="G1472"/>
      <c r="H1472"/>
      <c r="L1472" s="5"/>
      <c r="M1472" s="5"/>
      <c r="N1472" s="5"/>
      <c r="O1472"/>
      <c r="P1472"/>
      <c r="Q1472"/>
      <c r="R1472"/>
      <c r="S1472"/>
      <c r="T1472"/>
      <c r="U1472"/>
      <c r="V1472"/>
      <c r="W1472"/>
    </row>
    <row r="1473" spans="1:23" s="10" customFormat="1" x14ac:dyDescent="0.2">
      <c r="A1473"/>
      <c r="B1473"/>
      <c r="C1473"/>
      <c r="D1473"/>
      <c r="E1473"/>
      <c r="F1473"/>
      <c r="G1473"/>
      <c r="H1473"/>
      <c r="L1473" s="5"/>
      <c r="M1473" s="5"/>
      <c r="N1473" s="5"/>
      <c r="O1473"/>
      <c r="P1473"/>
      <c r="Q1473"/>
      <c r="R1473"/>
      <c r="S1473"/>
      <c r="T1473"/>
      <c r="U1473"/>
      <c r="V1473"/>
      <c r="W1473"/>
    </row>
    <row r="1474" spans="1:23" s="10" customFormat="1" x14ac:dyDescent="0.2">
      <c r="A1474"/>
      <c r="B1474"/>
      <c r="C1474"/>
      <c r="D1474"/>
      <c r="E1474"/>
      <c r="F1474"/>
      <c r="G1474"/>
      <c r="H1474"/>
      <c r="L1474" s="5"/>
      <c r="M1474" s="5"/>
      <c r="N1474" s="5"/>
      <c r="O1474"/>
      <c r="P1474"/>
      <c r="Q1474"/>
      <c r="R1474"/>
      <c r="S1474"/>
      <c r="T1474"/>
      <c r="U1474"/>
      <c r="V1474"/>
      <c r="W1474"/>
    </row>
    <row r="1475" spans="1:23" s="10" customFormat="1" x14ac:dyDescent="0.2">
      <c r="A1475"/>
      <c r="B1475"/>
      <c r="C1475"/>
      <c r="D1475"/>
      <c r="E1475"/>
      <c r="F1475"/>
      <c r="G1475"/>
      <c r="H1475"/>
      <c r="L1475" s="5"/>
      <c r="M1475" s="5"/>
      <c r="N1475" s="5"/>
      <c r="O1475"/>
      <c r="P1475"/>
      <c r="Q1475"/>
      <c r="R1475"/>
      <c r="S1475"/>
      <c r="T1475"/>
      <c r="U1475"/>
      <c r="V1475"/>
      <c r="W1475"/>
    </row>
    <row r="1476" spans="1:23" s="10" customFormat="1" x14ac:dyDescent="0.2">
      <c r="A1476"/>
      <c r="B1476"/>
      <c r="C1476"/>
      <c r="D1476"/>
      <c r="E1476"/>
      <c r="F1476"/>
      <c r="G1476"/>
      <c r="H1476"/>
      <c r="L1476" s="5"/>
      <c r="M1476" s="5"/>
      <c r="N1476" s="5"/>
      <c r="O1476"/>
      <c r="P1476"/>
      <c r="Q1476"/>
      <c r="R1476"/>
      <c r="S1476"/>
      <c r="T1476"/>
      <c r="U1476"/>
      <c r="V1476"/>
      <c r="W1476"/>
    </row>
    <row r="1477" spans="1:23" s="10" customFormat="1" x14ac:dyDescent="0.2">
      <c r="A1477"/>
      <c r="B1477"/>
      <c r="C1477"/>
      <c r="D1477"/>
      <c r="E1477"/>
      <c r="F1477"/>
      <c r="G1477"/>
      <c r="H1477"/>
      <c r="L1477" s="5"/>
      <c r="M1477" s="5"/>
      <c r="N1477" s="5"/>
      <c r="O1477"/>
      <c r="P1477"/>
      <c r="Q1477"/>
      <c r="R1477"/>
      <c r="S1477"/>
      <c r="T1477"/>
      <c r="U1477"/>
      <c r="V1477"/>
      <c r="W1477"/>
    </row>
    <row r="1478" spans="1:23" s="10" customFormat="1" x14ac:dyDescent="0.2">
      <c r="A1478"/>
      <c r="B1478"/>
      <c r="C1478"/>
      <c r="D1478"/>
      <c r="E1478"/>
      <c r="F1478"/>
      <c r="G1478"/>
      <c r="H1478"/>
      <c r="L1478" s="5"/>
      <c r="M1478" s="5"/>
      <c r="N1478" s="5"/>
      <c r="O1478"/>
      <c r="P1478"/>
      <c r="Q1478"/>
      <c r="R1478"/>
      <c r="S1478"/>
      <c r="T1478"/>
      <c r="U1478"/>
      <c r="V1478"/>
      <c r="W1478"/>
    </row>
    <row r="1479" spans="1:23" s="10" customFormat="1" x14ac:dyDescent="0.2">
      <c r="A1479"/>
      <c r="B1479"/>
      <c r="C1479"/>
      <c r="D1479"/>
      <c r="E1479"/>
      <c r="F1479"/>
      <c r="G1479"/>
      <c r="H1479"/>
      <c r="L1479" s="5"/>
      <c r="M1479" s="5"/>
      <c r="N1479" s="5"/>
      <c r="O1479"/>
      <c r="P1479"/>
      <c r="Q1479"/>
      <c r="R1479"/>
      <c r="S1479"/>
      <c r="T1479"/>
      <c r="U1479"/>
      <c r="V1479"/>
      <c r="W1479"/>
    </row>
    <row r="1480" spans="1:23" s="10" customFormat="1" x14ac:dyDescent="0.2">
      <c r="A1480"/>
      <c r="B1480"/>
      <c r="C1480"/>
      <c r="D1480"/>
      <c r="E1480"/>
      <c r="F1480"/>
      <c r="G1480"/>
      <c r="H1480"/>
      <c r="L1480" s="5"/>
      <c r="M1480" s="5"/>
      <c r="N1480" s="5"/>
      <c r="O1480"/>
      <c r="P1480"/>
      <c r="Q1480"/>
      <c r="R1480"/>
      <c r="S1480"/>
      <c r="T1480"/>
      <c r="U1480"/>
      <c r="V1480"/>
      <c r="W1480"/>
    </row>
    <row r="1481" spans="1:23" s="10" customFormat="1" x14ac:dyDescent="0.2">
      <c r="A1481"/>
      <c r="B1481"/>
      <c r="C1481"/>
      <c r="D1481"/>
      <c r="E1481"/>
      <c r="F1481"/>
      <c r="G1481"/>
      <c r="H1481"/>
      <c r="L1481" s="5"/>
      <c r="M1481" s="5"/>
      <c r="N1481" s="5"/>
      <c r="O1481"/>
      <c r="P1481"/>
      <c r="Q1481"/>
      <c r="R1481"/>
      <c r="S1481"/>
      <c r="T1481"/>
      <c r="U1481"/>
      <c r="V1481"/>
      <c r="W1481"/>
    </row>
    <row r="1482" spans="1:23" s="10" customFormat="1" x14ac:dyDescent="0.2">
      <c r="A1482"/>
      <c r="B1482"/>
      <c r="C1482"/>
      <c r="D1482"/>
      <c r="E1482"/>
      <c r="F1482"/>
      <c r="G1482"/>
      <c r="H1482"/>
      <c r="L1482" s="5"/>
      <c r="M1482" s="5"/>
      <c r="N1482" s="5"/>
      <c r="O1482"/>
      <c r="P1482"/>
      <c r="Q1482"/>
      <c r="R1482"/>
      <c r="S1482"/>
      <c r="T1482"/>
      <c r="U1482"/>
      <c r="V1482"/>
      <c r="W1482"/>
    </row>
    <row r="1483" spans="1:23" s="10" customFormat="1" x14ac:dyDescent="0.2">
      <c r="A1483"/>
      <c r="B1483"/>
      <c r="C1483"/>
      <c r="D1483"/>
      <c r="E1483"/>
      <c r="F1483"/>
      <c r="G1483"/>
      <c r="H1483"/>
      <c r="L1483" s="5"/>
      <c r="M1483" s="5"/>
      <c r="N1483" s="5"/>
      <c r="O1483"/>
      <c r="P1483"/>
      <c r="Q1483"/>
      <c r="R1483"/>
      <c r="S1483"/>
      <c r="T1483"/>
      <c r="U1483"/>
      <c r="V1483"/>
      <c r="W1483"/>
    </row>
    <row r="1484" spans="1:23" s="10" customFormat="1" x14ac:dyDescent="0.2">
      <c r="A1484"/>
      <c r="B1484"/>
      <c r="C1484"/>
      <c r="D1484"/>
      <c r="E1484"/>
      <c r="F1484"/>
      <c r="G1484"/>
      <c r="H1484"/>
      <c r="L1484" s="5"/>
      <c r="M1484" s="5"/>
      <c r="N1484" s="5"/>
      <c r="O1484"/>
      <c r="P1484"/>
      <c r="Q1484"/>
      <c r="R1484"/>
      <c r="S1484"/>
      <c r="T1484"/>
      <c r="U1484"/>
      <c r="V1484"/>
      <c r="W1484"/>
    </row>
    <row r="1485" spans="1:23" s="10" customFormat="1" x14ac:dyDescent="0.2">
      <c r="A1485"/>
      <c r="B1485"/>
      <c r="C1485"/>
      <c r="D1485"/>
      <c r="E1485"/>
      <c r="F1485"/>
      <c r="G1485"/>
      <c r="H1485"/>
      <c r="L1485" s="5"/>
      <c r="M1485" s="5"/>
      <c r="N1485" s="5"/>
      <c r="O1485"/>
      <c r="P1485"/>
      <c r="Q1485"/>
      <c r="R1485"/>
      <c r="S1485"/>
      <c r="T1485"/>
      <c r="U1485"/>
      <c r="V1485"/>
      <c r="W1485"/>
    </row>
    <row r="1486" spans="1:23" s="10" customFormat="1" x14ac:dyDescent="0.2">
      <c r="A1486"/>
      <c r="B1486"/>
      <c r="C1486"/>
      <c r="D1486"/>
      <c r="E1486"/>
      <c r="F1486"/>
      <c r="G1486"/>
      <c r="H1486"/>
      <c r="L1486" s="5"/>
      <c r="M1486" s="5"/>
      <c r="N1486" s="5"/>
      <c r="O1486"/>
      <c r="P1486"/>
      <c r="Q1486"/>
      <c r="R1486"/>
      <c r="S1486"/>
      <c r="T1486"/>
      <c r="U1486"/>
      <c r="V1486"/>
      <c r="W1486"/>
    </row>
    <row r="1487" spans="1:23" s="10" customFormat="1" x14ac:dyDescent="0.2">
      <c r="A1487"/>
      <c r="B1487"/>
      <c r="C1487"/>
      <c r="D1487"/>
      <c r="E1487"/>
      <c r="F1487"/>
      <c r="G1487"/>
      <c r="H1487"/>
      <c r="L1487" s="5"/>
      <c r="M1487" s="5"/>
      <c r="N1487" s="5"/>
      <c r="O1487"/>
      <c r="P1487"/>
      <c r="Q1487"/>
      <c r="R1487"/>
      <c r="S1487"/>
      <c r="T1487"/>
      <c r="U1487"/>
      <c r="V1487"/>
      <c r="W1487"/>
    </row>
    <row r="1488" spans="1:23" s="10" customFormat="1" x14ac:dyDescent="0.2">
      <c r="A1488"/>
      <c r="B1488"/>
      <c r="C1488"/>
      <c r="D1488"/>
      <c r="E1488"/>
      <c r="F1488"/>
      <c r="G1488"/>
      <c r="H1488"/>
      <c r="L1488" s="5"/>
      <c r="M1488" s="5"/>
      <c r="N1488" s="5"/>
      <c r="O1488"/>
      <c r="P1488"/>
      <c r="Q1488"/>
      <c r="R1488"/>
      <c r="S1488"/>
      <c r="T1488"/>
      <c r="U1488"/>
      <c r="V1488"/>
      <c r="W1488"/>
    </row>
    <row r="1489" spans="1:23" s="10" customFormat="1" x14ac:dyDescent="0.2">
      <c r="A1489"/>
      <c r="B1489"/>
      <c r="C1489"/>
      <c r="D1489"/>
      <c r="E1489"/>
      <c r="F1489"/>
      <c r="G1489"/>
      <c r="H1489"/>
      <c r="L1489" s="5"/>
      <c r="M1489" s="5"/>
      <c r="N1489" s="5"/>
      <c r="O1489"/>
      <c r="P1489"/>
      <c r="Q1489"/>
      <c r="R1489"/>
      <c r="S1489"/>
      <c r="T1489"/>
      <c r="U1489"/>
      <c r="V1489"/>
      <c r="W1489"/>
    </row>
    <row r="1490" spans="1:23" s="10" customFormat="1" x14ac:dyDescent="0.2">
      <c r="A1490"/>
      <c r="B1490"/>
      <c r="C1490"/>
      <c r="D1490"/>
      <c r="E1490"/>
      <c r="F1490"/>
      <c r="G1490"/>
      <c r="H1490"/>
      <c r="L1490" s="5"/>
      <c r="M1490" s="5"/>
      <c r="N1490" s="5"/>
      <c r="O1490"/>
      <c r="P1490"/>
      <c r="Q1490"/>
      <c r="R1490"/>
      <c r="S1490"/>
      <c r="T1490"/>
      <c r="U1490"/>
      <c r="V1490"/>
      <c r="W1490"/>
    </row>
    <row r="1491" spans="1:23" s="10" customFormat="1" x14ac:dyDescent="0.2">
      <c r="A1491"/>
      <c r="B1491"/>
      <c r="C1491"/>
      <c r="D1491"/>
      <c r="E1491"/>
      <c r="F1491"/>
      <c r="G1491"/>
      <c r="H1491"/>
      <c r="L1491" s="5"/>
      <c r="M1491" s="5"/>
      <c r="N1491" s="5"/>
      <c r="O1491"/>
      <c r="P1491"/>
      <c r="Q1491"/>
      <c r="R1491"/>
      <c r="S1491"/>
      <c r="T1491"/>
      <c r="U1491"/>
      <c r="V1491"/>
      <c r="W1491"/>
    </row>
    <row r="1492" spans="1:23" s="10" customFormat="1" x14ac:dyDescent="0.2">
      <c r="A1492"/>
      <c r="B1492"/>
      <c r="C1492"/>
      <c r="D1492"/>
      <c r="E1492"/>
      <c r="F1492"/>
      <c r="G1492"/>
      <c r="H1492"/>
      <c r="L1492" s="5"/>
      <c r="M1492" s="5"/>
      <c r="N1492" s="5"/>
      <c r="O1492"/>
      <c r="P1492"/>
      <c r="Q1492"/>
      <c r="R1492"/>
      <c r="S1492"/>
      <c r="T1492"/>
      <c r="U1492"/>
      <c r="V1492"/>
      <c r="W1492"/>
    </row>
    <row r="1493" spans="1:23" s="10" customFormat="1" x14ac:dyDescent="0.2">
      <c r="A1493"/>
      <c r="B1493"/>
      <c r="C1493"/>
      <c r="D1493"/>
      <c r="E1493"/>
      <c r="F1493"/>
      <c r="G1493"/>
      <c r="H1493"/>
      <c r="L1493" s="5"/>
      <c r="M1493" s="5"/>
      <c r="N1493" s="5"/>
      <c r="O1493"/>
      <c r="P1493"/>
      <c r="Q1493"/>
      <c r="R1493"/>
      <c r="S1493"/>
      <c r="T1493"/>
      <c r="U1493"/>
      <c r="V1493"/>
      <c r="W1493"/>
    </row>
    <row r="1494" spans="1:23" s="10" customFormat="1" x14ac:dyDescent="0.2">
      <c r="A1494"/>
      <c r="B1494"/>
      <c r="C1494"/>
      <c r="D1494"/>
      <c r="E1494"/>
      <c r="F1494"/>
      <c r="G1494"/>
      <c r="H1494"/>
      <c r="L1494" s="5"/>
      <c r="M1494" s="5"/>
      <c r="N1494" s="5"/>
      <c r="O1494"/>
      <c r="P1494"/>
      <c r="Q1494"/>
      <c r="R1494"/>
      <c r="S1494"/>
      <c r="T1494"/>
      <c r="U1494"/>
      <c r="V1494"/>
      <c r="W1494"/>
    </row>
    <row r="1495" spans="1:23" s="10" customFormat="1" x14ac:dyDescent="0.2">
      <c r="A1495"/>
      <c r="B1495"/>
      <c r="C1495"/>
      <c r="D1495"/>
      <c r="E1495"/>
      <c r="F1495"/>
      <c r="G1495"/>
      <c r="H1495"/>
      <c r="L1495" s="5"/>
      <c r="M1495" s="5"/>
      <c r="N1495" s="5"/>
      <c r="O1495"/>
      <c r="P1495"/>
      <c r="Q1495"/>
      <c r="R1495"/>
      <c r="S1495"/>
      <c r="T1495"/>
      <c r="U1495"/>
      <c r="V1495"/>
      <c r="W1495"/>
    </row>
    <row r="1496" spans="1:23" s="10" customFormat="1" x14ac:dyDescent="0.2">
      <c r="A1496"/>
      <c r="B1496"/>
      <c r="C1496"/>
      <c r="D1496"/>
      <c r="E1496"/>
      <c r="F1496"/>
      <c r="G1496"/>
      <c r="H1496"/>
      <c r="L1496" s="5"/>
      <c r="M1496" s="5"/>
      <c r="N1496" s="5"/>
      <c r="O1496"/>
      <c r="P1496"/>
      <c r="Q1496"/>
      <c r="R1496"/>
      <c r="S1496"/>
      <c r="T1496"/>
      <c r="U1496"/>
      <c r="V1496"/>
      <c r="W1496"/>
    </row>
    <row r="1497" spans="1:23" s="10" customFormat="1" x14ac:dyDescent="0.2">
      <c r="A1497"/>
      <c r="B1497"/>
      <c r="C1497"/>
      <c r="D1497"/>
      <c r="E1497"/>
      <c r="F1497"/>
      <c r="G1497"/>
      <c r="H1497"/>
      <c r="L1497" s="5"/>
      <c r="M1497" s="5"/>
      <c r="N1497" s="5"/>
      <c r="O1497"/>
      <c r="P1497"/>
      <c r="Q1497"/>
      <c r="R1497"/>
      <c r="S1497"/>
      <c r="T1497"/>
      <c r="U1497"/>
      <c r="V1497"/>
      <c r="W1497"/>
    </row>
    <row r="1498" spans="1:23" s="10" customFormat="1" x14ac:dyDescent="0.2">
      <c r="A1498"/>
      <c r="B1498"/>
      <c r="C1498"/>
      <c r="D1498"/>
      <c r="E1498"/>
      <c r="F1498"/>
      <c r="G1498"/>
      <c r="H1498"/>
      <c r="L1498" s="5"/>
      <c r="M1498" s="5"/>
      <c r="N1498" s="5"/>
      <c r="O1498"/>
      <c r="P1498"/>
      <c r="Q1498"/>
      <c r="R1498"/>
      <c r="S1498"/>
      <c r="T1498"/>
      <c r="U1498"/>
      <c r="V1498"/>
      <c r="W1498"/>
    </row>
    <row r="1499" spans="1:23" s="10" customFormat="1" x14ac:dyDescent="0.2">
      <c r="A1499"/>
      <c r="B1499"/>
      <c r="C1499"/>
      <c r="D1499"/>
      <c r="E1499"/>
      <c r="F1499"/>
      <c r="G1499"/>
      <c r="H1499"/>
      <c r="L1499" s="5"/>
      <c r="M1499" s="5"/>
      <c r="N1499" s="5"/>
      <c r="O1499"/>
      <c r="P1499"/>
      <c r="Q1499"/>
      <c r="R1499"/>
      <c r="S1499"/>
      <c r="T1499"/>
      <c r="U1499"/>
      <c r="V1499"/>
      <c r="W1499"/>
    </row>
    <row r="1500" spans="1:23" s="10" customFormat="1" x14ac:dyDescent="0.2">
      <c r="A1500"/>
      <c r="B1500"/>
      <c r="C1500"/>
      <c r="D1500"/>
      <c r="E1500"/>
      <c r="F1500"/>
      <c r="G1500"/>
      <c r="H1500"/>
      <c r="L1500" s="5"/>
      <c r="M1500" s="5"/>
      <c r="N1500" s="5"/>
      <c r="O1500"/>
      <c r="P1500"/>
      <c r="Q1500"/>
      <c r="R1500"/>
      <c r="S1500"/>
      <c r="T1500"/>
      <c r="U1500"/>
      <c r="V1500"/>
      <c r="W1500"/>
    </row>
    <row r="1501" spans="1:23" s="10" customFormat="1" x14ac:dyDescent="0.2">
      <c r="A1501"/>
      <c r="B1501"/>
      <c r="C1501"/>
      <c r="D1501"/>
      <c r="E1501"/>
      <c r="F1501"/>
      <c r="G1501"/>
      <c r="H1501"/>
      <c r="L1501" s="5"/>
      <c r="M1501" s="5"/>
      <c r="N1501" s="5"/>
      <c r="O1501"/>
      <c r="P1501"/>
      <c r="Q1501"/>
      <c r="R1501"/>
      <c r="S1501"/>
      <c r="T1501"/>
      <c r="U1501"/>
      <c r="V1501"/>
      <c r="W1501"/>
    </row>
    <row r="1502" spans="1:23" s="10" customFormat="1" x14ac:dyDescent="0.2">
      <c r="A1502"/>
      <c r="B1502"/>
      <c r="C1502"/>
      <c r="D1502"/>
      <c r="E1502"/>
      <c r="F1502"/>
      <c r="G1502"/>
      <c r="H1502"/>
      <c r="L1502" s="5"/>
      <c r="M1502" s="5"/>
      <c r="N1502" s="5"/>
      <c r="O1502"/>
      <c r="P1502"/>
      <c r="Q1502"/>
      <c r="R1502"/>
      <c r="S1502"/>
      <c r="T1502"/>
      <c r="U1502"/>
      <c r="V1502"/>
      <c r="W1502"/>
    </row>
    <row r="1503" spans="1:23" s="10" customFormat="1" x14ac:dyDescent="0.2">
      <c r="A1503"/>
      <c r="B1503"/>
      <c r="C1503"/>
      <c r="D1503"/>
      <c r="E1503"/>
      <c r="F1503"/>
      <c r="G1503"/>
      <c r="H1503"/>
      <c r="L1503" s="5"/>
      <c r="M1503" s="5"/>
      <c r="N1503" s="5"/>
      <c r="O1503"/>
      <c r="P1503"/>
      <c r="Q1503"/>
      <c r="R1503"/>
      <c r="S1503"/>
      <c r="T1503"/>
      <c r="U1503"/>
      <c r="V1503"/>
      <c r="W1503"/>
    </row>
    <row r="1504" spans="1:23" s="10" customFormat="1" x14ac:dyDescent="0.2">
      <c r="A1504"/>
      <c r="B1504"/>
      <c r="C1504"/>
      <c r="D1504"/>
      <c r="E1504"/>
      <c r="F1504"/>
      <c r="G1504"/>
      <c r="H1504"/>
      <c r="L1504" s="5"/>
      <c r="M1504" s="5"/>
      <c r="N1504" s="5"/>
      <c r="O1504"/>
      <c r="P1504"/>
      <c r="Q1504"/>
      <c r="R1504"/>
      <c r="S1504"/>
      <c r="T1504"/>
      <c r="U1504"/>
      <c r="V1504"/>
      <c r="W1504"/>
    </row>
    <row r="1505" spans="1:23" s="10" customFormat="1" x14ac:dyDescent="0.2">
      <c r="A1505"/>
      <c r="B1505"/>
      <c r="C1505"/>
      <c r="D1505"/>
      <c r="E1505"/>
      <c r="F1505"/>
      <c r="G1505"/>
      <c r="H1505"/>
      <c r="L1505" s="5"/>
      <c r="M1505" s="5"/>
      <c r="N1505" s="5"/>
      <c r="O1505"/>
      <c r="P1505"/>
      <c r="Q1505"/>
      <c r="R1505"/>
      <c r="S1505"/>
      <c r="T1505"/>
      <c r="U1505"/>
      <c r="V1505"/>
      <c r="W1505"/>
    </row>
    <row r="1506" spans="1:23" s="10" customFormat="1" x14ac:dyDescent="0.2">
      <c r="A1506"/>
      <c r="B1506"/>
      <c r="C1506"/>
      <c r="D1506"/>
      <c r="E1506"/>
      <c r="F1506"/>
      <c r="G1506"/>
      <c r="H1506"/>
      <c r="L1506" s="5"/>
      <c r="M1506" s="5"/>
      <c r="N1506" s="5"/>
      <c r="O1506"/>
      <c r="P1506"/>
      <c r="Q1506"/>
      <c r="R1506"/>
      <c r="S1506"/>
      <c r="T1506"/>
      <c r="U1506"/>
      <c r="V1506"/>
      <c r="W1506"/>
    </row>
    <row r="1507" spans="1:23" s="10" customFormat="1" x14ac:dyDescent="0.2">
      <c r="A1507"/>
      <c r="B1507"/>
      <c r="C1507"/>
      <c r="D1507"/>
      <c r="E1507"/>
      <c r="F1507"/>
      <c r="G1507"/>
      <c r="H1507"/>
      <c r="L1507" s="5"/>
      <c r="M1507" s="5"/>
      <c r="N1507" s="5"/>
      <c r="O1507"/>
      <c r="P1507"/>
      <c r="Q1507"/>
      <c r="R1507"/>
      <c r="S1507"/>
      <c r="T1507"/>
      <c r="U1507"/>
      <c r="V1507"/>
      <c r="W1507"/>
    </row>
    <row r="1508" spans="1:23" s="10" customFormat="1" x14ac:dyDescent="0.2">
      <c r="A1508"/>
      <c r="B1508"/>
      <c r="C1508"/>
      <c r="D1508"/>
      <c r="E1508"/>
      <c r="F1508"/>
      <c r="G1508"/>
      <c r="H1508"/>
      <c r="L1508" s="5"/>
      <c r="M1508" s="5"/>
      <c r="N1508" s="5"/>
      <c r="O1508"/>
      <c r="P1508"/>
      <c r="Q1508"/>
      <c r="R1508"/>
      <c r="S1508"/>
      <c r="T1508"/>
      <c r="U1508"/>
      <c r="V1508"/>
      <c r="W1508"/>
    </row>
    <row r="1509" spans="1:23" s="10" customFormat="1" x14ac:dyDescent="0.2">
      <c r="A1509"/>
      <c r="B1509"/>
      <c r="C1509"/>
      <c r="D1509"/>
      <c r="E1509"/>
      <c r="F1509"/>
      <c r="G1509"/>
      <c r="H1509"/>
      <c r="L1509" s="5"/>
      <c r="M1509" s="5"/>
      <c r="N1509" s="5"/>
      <c r="O1509"/>
      <c r="P1509"/>
      <c r="Q1509"/>
      <c r="R1509"/>
      <c r="S1509"/>
      <c r="T1509"/>
      <c r="U1509"/>
      <c r="V1509"/>
      <c r="W1509"/>
    </row>
    <row r="1510" spans="1:23" s="10" customFormat="1" x14ac:dyDescent="0.2">
      <c r="A1510"/>
      <c r="B1510"/>
      <c r="C1510"/>
      <c r="D1510"/>
      <c r="E1510"/>
      <c r="F1510"/>
      <c r="G1510"/>
      <c r="H1510"/>
      <c r="L1510" s="5"/>
      <c r="M1510" s="5"/>
      <c r="N1510" s="5"/>
      <c r="O1510"/>
      <c r="P1510"/>
      <c r="Q1510"/>
      <c r="R1510"/>
      <c r="S1510"/>
      <c r="T1510"/>
      <c r="U1510"/>
      <c r="V1510"/>
      <c r="W1510"/>
    </row>
    <row r="1511" spans="1:23" s="10" customFormat="1" x14ac:dyDescent="0.2">
      <c r="A1511"/>
      <c r="B1511"/>
      <c r="C1511"/>
      <c r="D1511"/>
      <c r="E1511"/>
      <c r="F1511"/>
      <c r="G1511"/>
      <c r="H1511"/>
      <c r="L1511" s="5"/>
      <c r="M1511" s="5"/>
      <c r="N1511" s="5"/>
      <c r="O1511"/>
      <c r="P1511"/>
      <c r="Q1511"/>
      <c r="R1511"/>
      <c r="S1511"/>
      <c r="T1511"/>
      <c r="U1511"/>
      <c r="V1511"/>
      <c r="W1511"/>
    </row>
    <row r="1512" spans="1:23" s="10" customFormat="1" x14ac:dyDescent="0.2">
      <c r="A1512"/>
      <c r="B1512"/>
      <c r="C1512"/>
      <c r="D1512"/>
      <c r="E1512"/>
      <c r="F1512"/>
      <c r="G1512"/>
      <c r="H1512"/>
      <c r="L1512" s="5"/>
      <c r="M1512" s="5"/>
      <c r="N1512" s="5"/>
      <c r="O1512"/>
      <c r="P1512"/>
      <c r="Q1512"/>
      <c r="R1512"/>
      <c r="S1512"/>
      <c r="T1512"/>
      <c r="U1512"/>
      <c r="V1512"/>
      <c r="W1512"/>
    </row>
    <row r="1513" spans="1:23" s="10" customFormat="1" x14ac:dyDescent="0.2">
      <c r="A1513"/>
      <c r="B1513"/>
      <c r="C1513"/>
      <c r="D1513"/>
      <c r="E1513"/>
      <c r="F1513"/>
      <c r="G1513"/>
      <c r="H1513"/>
      <c r="L1513" s="5"/>
      <c r="M1513" s="5"/>
      <c r="N1513" s="5"/>
      <c r="O1513"/>
      <c r="P1513"/>
      <c r="Q1513"/>
      <c r="R1513"/>
      <c r="S1513"/>
      <c r="T1513"/>
      <c r="U1513"/>
      <c r="V1513"/>
      <c r="W1513"/>
    </row>
    <row r="1514" spans="1:23" s="10" customFormat="1" x14ac:dyDescent="0.2">
      <c r="A1514"/>
      <c r="B1514"/>
      <c r="C1514"/>
      <c r="D1514"/>
      <c r="E1514"/>
      <c r="F1514"/>
      <c r="G1514"/>
      <c r="H1514"/>
      <c r="L1514" s="5"/>
      <c r="M1514" s="5"/>
      <c r="N1514" s="5"/>
      <c r="O1514"/>
      <c r="P1514"/>
      <c r="Q1514"/>
      <c r="R1514"/>
      <c r="S1514"/>
      <c r="T1514"/>
      <c r="U1514"/>
      <c r="V1514"/>
      <c r="W1514"/>
    </row>
    <row r="1515" spans="1:23" s="10" customFormat="1" x14ac:dyDescent="0.2">
      <c r="A1515"/>
      <c r="B1515"/>
      <c r="C1515"/>
      <c r="D1515"/>
      <c r="E1515"/>
      <c r="F1515"/>
      <c r="G1515"/>
      <c r="H1515"/>
      <c r="L1515" s="5"/>
      <c r="M1515" s="5"/>
      <c r="N1515" s="5"/>
      <c r="O1515"/>
      <c r="P1515"/>
      <c r="Q1515"/>
      <c r="R1515"/>
      <c r="S1515"/>
      <c r="T1515"/>
      <c r="U1515"/>
      <c r="V1515"/>
      <c r="W1515"/>
    </row>
    <row r="1516" spans="1:23" s="10" customFormat="1" x14ac:dyDescent="0.2">
      <c r="A1516"/>
      <c r="B1516"/>
      <c r="C1516"/>
      <c r="D1516"/>
      <c r="E1516"/>
      <c r="F1516"/>
      <c r="G1516"/>
      <c r="H1516"/>
      <c r="L1516" s="5"/>
      <c r="M1516" s="5"/>
      <c r="N1516" s="5"/>
      <c r="O1516"/>
      <c r="P1516"/>
      <c r="Q1516"/>
      <c r="R1516"/>
      <c r="S1516"/>
      <c r="T1516"/>
      <c r="U1516"/>
      <c r="V1516"/>
      <c r="W1516"/>
    </row>
    <row r="1517" spans="1:23" s="10" customFormat="1" x14ac:dyDescent="0.2">
      <c r="A1517"/>
      <c r="B1517"/>
      <c r="C1517"/>
      <c r="D1517"/>
      <c r="E1517"/>
      <c r="F1517"/>
      <c r="G1517"/>
      <c r="H1517"/>
      <c r="L1517" s="5"/>
      <c r="M1517" s="5"/>
      <c r="N1517" s="5"/>
      <c r="O1517"/>
      <c r="P1517"/>
      <c r="Q1517"/>
      <c r="R1517"/>
      <c r="S1517"/>
      <c r="T1517"/>
      <c r="U1517"/>
      <c r="V1517"/>
      <c r="W1517"/>
    </row>
    <row r="1518" spans="1:23" s="10" customFormat="1" x14ac:dyDescent="0.2">
      <c r="A1518"/>
      <c r="B1518"/>
      <c r="C1518"/>
      <c r="D1518"/>
      <c r="E1518"/>
      <c r="F1518"/>
      <c r="G1518"/>
      <c r="H1518"/>
      <c r="L1518" s="5"/>
      <c r="M1518" s="5"/>
      <c r="N1518" s="5"/>
      <c r="O1518"/>
      <c r="P1518"/>
      <c r="Q1518"/>
      <c r="R1518"/>
      <c r="S1518"/>
      <c r="T1518"/>
      <c r="U1518"/>
      <c r="V1518"/>
      <c r="W1518"/>
    </row>
    <row r="1519" spans="1:23" s="10" customFormat="1" x14ac:dyDescent="0.2">
      <c r="A1519"/>
      <c r="B1519"/>
      <c r="C1519"/>
      <c r="D1519"/>
      <c r="E1519"/>
      <c r="F1519"/>
      <c r="G1519"/>
      <c r="H1519"/>
      <c r="L1519" s="5"/>
      <c r="M1519" s="5"/>
      <c r="N1519" s="5"/>
      <c r="O1519"/>
      <c r="P1519"/>
      <c r="Q1519"/>
      <c r="R1519"/>
      <c r="S1519"/>
      <c r="T1519"/>
      <c r="U1519"/>
      <c r="V1519"/>
      <c r="W1519"/>
    </row>
    <row r="1520" spans="1:23" s="10" customFormat="1" x14ac:dyDescent="0.2">
      <c r="A1520"/>
      <c r="B1520"/>
      <c r="C1520"/>
      <c r="D1520"/>
      <c r="E1520"/>
      <c r="F1520"/>
      <c r="G1520"/>
      <c r="H1520"/>
      <c r="L1520" s="5"/>
      <c r="M1520" s="5"/>
      <c r="N1520" s="5"/>
      <c r="O1520"/>
      <c r="P1520"/>
      <c r="Q1520"/>
      <c r="R1520"/>
      <c r="S1520"/>
      <c r="T1520"/>
      <c r="U1520"/>
      <c r="V1520"/>
      <c r="W1520"/>
    </row>
    <row r="1521" spans="1:23" s="10" customFormat="1" x14ac:dyDescent="0.2">
      <c r="A1521"/>
      <c r="B1521"/>
      <c r="C1521"/>
      <c r="D1521"/>
      <c r="E1521"/>
      <c r="F1521"/>
      <c r="G1521"/>
      <c r="H1521"/>
      <c r="L1521" s="5"/>
      <c r="M1521" s="5"/>
      <c r="N1521" s="5"/>
      <c r="O1521"/>
      <c r="P1521"/>
      <c r="Q1521"/>
      <c r="R1521"/>
      <c r="S1521"/>
      <c r="T1521"/>
      <c r="U1521"/>
      <c r="V1521"/>
      <c r="W1521"/>
    </row>
    <row r="1522" spans="1:23" s="10" customFormat="1" x14ac:dyDescent="0.2">
      <c r="A1522"/>
      <c r="B1522"/>
      <c r="C1522"/>
      <c r="D1522"/>
      <c r="E1522"/>
      <c r="F1522"/>
      <c r="G1522"/>
      <c r="H1522"/>
      <c r="L1522" s="5"/>
      <c r="M1522" s="5"/>
      <c r="N1522" s="5"/>
      <c r="O1522"/>
      <c r="P1522"/>
      <c r="Q1522"/>
      <c r="R1522"/>
      <c r="S1522"/>
      <c r="T1522"/>
      <c r="U1522"/>
      <c r="V1522"/>
      <c r="W1522"/>
    </row>
    <row r="1523" spans="1:23" s="10" customFormat="1" x14ac:dyDescent="0.2">
      <c r="A1523"/>
      <c r="B1523"/>
      <c r="C1523"/>
      <c r="D1523"/>
      <c r="E1523"/>
      <c r="F1523"/>
      <c r="G1523"/>
      <c r="H1523"/>
      <c r="L1523" s="5"/>
      <c r="M1523" s="5"/>
      <c r="N1523" s="5"/>
      <c r="O1523"/>
      <c r="P1523"/>
      <c r="Q1523"/>
      <c r="R1523"/>
      <c r="S1523"/>
      <c r="T1523"/>
      <c r="U1523"/>
      <c r="V1523"/>
      <c r="W1523"/>
    </row>
    <row r="1524" spans="1:23" s="10" customFormat="1" x14ac:dyDescent="0.2">
      <c r="A1524"/>
      <c r="B1524"/>
      <c r="C1524"/>
      <c r="D1524"/>
      <c r="E1524"/>
      <c r="F1524"/>
      <c r="G1524"/>
      <c r="H1524"/>
      <c r="L1524" s="5"/>
      <c r="M1524" s="5"/>
      <c r="N1524" s="5"/>
      <c r="O1524"/>
      <c r="P1524"/>
      <c r="Q1524"/>
      <c r="R1524"/>
      <c r="S1524"/>
      <c r="T1524"/>
      <c r="U1524"/>
      <c r="V1524"/>
      <c r="W1524"/>
    </row>
    <row r="1525" spans="1:23" s="10" customFormat="1" x14ac:dyDescent="0.2">
      <c r="A1525"/>
      <c r="B1525"/>
      <c r="C1525"/>
      <c r="D1525"/>
      <c r="E1525"/>
      <c r="F1525"/>
      <c r="G1525"/>
      <c r="H1525"/>
      <c r="L1525" s="5"/>
      <c r="M1525" s="5"/>
      <c r="N1525" s="5"/>
      <c r="O1525"/>
      <c r="P1525"/>
      <c r="Q1525"/>
      <c r="R1525"/>
      <c r="S1525"/>
      <c r="T1525"/>
      <c r="U1525"/>
      <c r="V1525"/>
      <c r="W1525"/>
    </row>
    <row r="1526" spans="1:23" s="10" customFormat="1" x14ac:dyDescent="0.2">
      <c r="A1526"/>
      <c r="B1526"/>
      <c r="C1526"/>
      <c r="D1526"/>
      <c r="E1526"/>
      <c r="F1526"/>
      <c r="G1526"/>
      <c r="H1526"/>
      <c r="L1526" s="5"/>
      <c r="M1526" s="5"/>
      <c r="N1526" s="5"/>
      <c r="O1526"/>
      <c r="P1526"/>
      <c r="Q1526"/>
      <c r="R1526"/>
      <c r="S1526"/>
      <c r="T1526"/>
      <c r="U1526"/>
      <c r="V1526"/>
      <c r="W1526"/>
    </row>
    <row r="1527" spans="1:23" s="10" customFormat="1" x14ac:dyDescent="0.2">
      <c r="A1527"/>
      <c r="B1527"/>
      <c r="C1527"/>
      <c r="D1527"/>
      <c r="E1527"/>
      <c r="F1527"/>
      <c r="G1527"/>
      <c r="H1527"/>
      <c r="L1527" s="5"/>
      <c r="M1527" s="5"/>
      <c r="N1527" s="5"/>
      <c r="O1527"/>
      <c r="P1527"/>
      <c r="Q1527"/>
      <c r="R1527"/>
      <c r="S1527"/>
      <c r="T1527"/>
      <c r="U1527"/>
      <c r="V1527"/>
      <c r="W1527"/>
    </row>
    <row r="1528" spans="1:23" s="10" customFormat="1" x14ac:dyDescent="0.2">
      <c r="A1528"/>
      <c r="B1528"/>
      <c r="C1528"/>
      <c r="D1528"/>
      <c r="E1528"/>
      <c r="F1528"/>
      <c r="G1528"/>
      <c r="H1528"/>
      <c r="L1528" s="5"/>
      <c r="M1528" s="5"/>
      <c r="N1528" s="5"/>
      <c r="O1528"/>
      <c r="P1528"/>
      <c r="Q1528"/>
      <c r="R1528"/>
      <c r="S1528"/>
      <c r="T1528"/>
      <c r="U1528"/>
      <c r="V1528"/>
      <c r="W1528"/>
    </row>
    <row r="1529" spans="1:23" s="10" customFormat="1" x14ac:dyDescent="0.2">
      <c r="A1529"/>
      <c r="B1529"/>
      <c r="C1529"/>
      <c r="D1529"/>
      <c r="E1529"/>
      <c r="F1529"/>
      <c r="G1529"/>
      <c r="H1529"/>
      <c r="L1529" s="5"/>
      <c r="M1529" s="5"/>
      <c r="N1529" s="5"/>
      <c r="O1529"/>
      <c r="P1529"/>
      <c r="Q1529"/>
      <c r="R1529"/>
      <c r="S1529"/>
      <c r="T1529"/>
      <c r="U1529"/>
      <c r="V1529"/>
      <c r="W1529"/>
    </row>
    <row r="1530" spans="1:23" s="10" customFormat="1" x14ac:dyDescent="0.2">
      <c r="A1530"/>
      <c r="B1530"/>
      <c r="C1530"/>
      <c r="D1530"/>
      <c r="E1530"/>
      <c r="F1530"/>
      <c r="G1530"/>
      <c r="H1530"/>
      <c r="L1530" s="5"/>
      <c r="M1530" s="5"/>
      <c r="N1530" s="5"/>
      <c r="O1530"/>
      <c r="P1530"/>
      <c r="Q1530"/>
      <c r="R1530"/>
      <c r="S1530"/>
      <c r="T1530"/>
      <c r="U1530"/>
      <c r="V1530"/>
      <c r="W1530"/>
    </row>
    <row r="1531" spans="1:23" s="10" customFormat="1" x14ac:dyDescent="0.2">
      <c r="A1531"/>
      <c r="B1531"/>
      <c r="C1531"/>
      <c r="D1531"/>
      <c r="E1531"/>
      <c r="F1531"/>
      <c r="G1531"/>
      <c r="H1531"/>
      <c r="L1531" s="5"/>
      <c r="M1531" s="5"/>
      <c r="N1531" s="5"/>
      <c r="O1531"/>
      <c r="P1531"/>
      <c r="Q1531"/>
      <c r="R1531"/>
      <c r="S1531"/>
      <c r="T1531"/>
      <c r="U1531"/>
      <c r="V1531"/>
      <c r="W1531"/>
    </row>
    <row r="1532" spans="1:23" s="10" customFormat="1" x14ac:dyDescent="0.2">
      <c r="A1532"/>
      <c r="B1532"/>
      <c r="C1532"/>
      <c r="D1532"/>
      <c r="E1532"/>
      <c r="F1532"/>
      <c r="G1532"/>
      <c r="H1532"/>
      <c r="L1532" s="5"/>
      <c r="M1532" s="5"/>
      <c r="N1532" s="5"/>
      <c r="O1532"/>
      <c r="P1532"/>
      <c r="Q1532"/>
      <c r="R1532"/>
      <c r="S1532"/>
      <c r="T1532"/>
      <c r="U1532"/>
      <c r="V1532"/>
      <c r="W1532"/>
    </row>
    <row r="1533" spans="1:23" s="10" customFormat="1" x14ac:dyDescent="0.2">
      <c r="A1533"/>
      <c r="B1533"/>
      <c r="C1533"/>
      <c r="D1533"/>
      <c r="E1533"/>
      <c r="F1533"/>
      <c r="G1533"/>
      <c r="H1533"/>
      <c r="L1533" s="5"/>
      <c r="M1533" s="5"/>
      <c r="N1533" s="5"/>
      <c r="O1533"/>
      <c r="P1533"/>
      <c r="Q1533"/>
      <c r="R1533"/>
      <c r="S1533"/>
      <c r="T1533"/>
      <c r="U1533"/>
      <c r="V1533"/>
      <c r="W1533"/>
    </row>
    <row r="1534" spans="1:23" s="10" customFormat="1" x14ac:dyDescent="0.2">
      <c r="A1534"/>
      <c r="B1534"/>
      <c r="C1534"/>
      <c r="D1534"/>
      <c r="E1534"/>
      <c r="F1534"/>
      <c r="G1534"/>
      <c r="H1534"/>
      <c r="L1534" s="5"/>
      <c r="M1534" s="5"/>
      <c r="N1534" s="5"/>
      <c r="O1534"/>
      <c r="P1534"/>
      <c r="Q1534"/>
      <c r="R1534"/>
      <c r="S1534"/>
      <c r="T1534"/>
      <c r="U1534"/>
      <c r="V1534"/>
      <c r="W1534"/>
    </row>
    <row r="1535" spans="1:23" s="10" customFormat="1" x14ac:dyDescent="0.2">
      <c r="A1535"/>
      <c r="B1535"/>
      <c r="C1535"/>
      <c r="D1535"/>
      <c r="E1535"/>
      <c r="F1535"/>
      <c r="G1535"/>
      <c r="H1535"/>
      <c r="L1535" s="5"/>
      <c r="M1535" s="5"/>
      <c r="N1535" s="5"/>
      <c r="O1535"/>
      <c r="P1535"/>
      <c r="Q1535"/>
      <c r="R1535"/>
      <c r="S1535"/>
      <c r="T1535"/>
      <c r="U1535"/>
      <c r="V1535"/>
      <c r="W1535"/>
    </row>
    <row r="1536" spans="1:23" s="10" customFormat="1" x14ac:dyDescent="0.2">
      <c r="A1536"/>
      <c r="B1536"/>
      <c r="C1536"/>
      <c r="D1536"/>
      <c r="E1536"/>
      <c r="F1536"/>
      <c r="G1536"/>
      <c r="H1536"/>
      <c r="L1536" s="5"/>
      <c r="M1536" s="5"/>
      <c r="N1536" s="5"/>
      <c r="O1536"/>
      <c r="P1536"/>
      <c r="Q1536"/>
      <c r="R1536"/>
      <c r="S1536"/>
      <c r="T1536"/>
      <c r="U1536"/>
      <c r="V1536"/>
      <c r="W1536"/>
    </row>
    <row r="1537" spans="1:23" s="10" customFormat="1" x14ac:dyDescent="0.2">
      <c r="A1537"/>
      <c r="B1537"/>
      <c r="C1537"/>
      <c r="D1537"/>
      <c r="E1537"/>
      <c r="F1537"/>
      <c r="G1537"/>
      <c r="H1537"/>
      <c r="L1537" s="5"/>
      <c r="M1537" s="5"/>
      <c r="N1537" s="5"/>
      <c r="O1537"/>
      <c r="P1537"/>
      <c r="Q1537"/>
      <c r="R1537"/>
      <c r="S1537"/>
      <c r="T1537"/>
      <c r="U1537"/>
      <c r="V1537"/>
      <c r="W1537"/>
    </row>
    <row r="1538" spans="1:23" s="10" customFormat="1" x14ac:dyDescent="0.2">
      <c r="A1538"/>
      <c r="B1538"/>
      <c r="C1538"/>
      <c r="D1538"/>
      <c r="E1538"/>
      <c r="F1538"/>
      <c r="G1538"/>
      <c r="H1538"/>
      <c r="L1538" s="5"/>
      <c r="M1538" s="5"/>
      <c r="N1538" s="5"/>
      <c r="O1538"/>
      <c r="P1538"/>
      <c r="Q1538"/>
      <c r="R1538"/>
      <c r="S1538"/>
      <c r="T1538"/>
      <c r="U1538"/>
      <c r="V1538"/>
      <c r="W1538"/>
    </row>
    <row r="1539" spans="1:23" s="10" customFormat="1" x14ac:dyDescent="0.2">
      <c r="A1539"/>
      <c r="B1539"/>
      <c r="C1539"/>
      <c r="D1539"/>
      <c r="E1539"/>
      <c r="F1539"/>
      <c r="G1539"/>
      <c r="H1539"/>
      <c r="L1539" s="5"/>
      <c r="M1539" s="5"/>
      <c r="N1539" s="5"/>
      <c r="O1539"/>
      <c r="P1539"/>
      <c r="Q1539"/>
      <c r="R1539"/>
      <c r="S1539"/>
      <c r="T1539"/>
      <c r="U1539"/>
      <c r="V1539"/>
      <c r="W1539"/>
    </row>
    <row r="1540" spans="1:23" s="10" customFormat="1" x14ac:dyDescent="0.2">
      <c r="A1540"/>
      <c r="B1540"/>
      <c r="C1540"/>
      <c r="D1540"/>
      <c r="E1540"/>
      <c r="F1540"/>
      <c r="G1540"/>
      <c r="H1540"/>
      <c r="L1540" s="5"/>
      <c r="M1540" s="5"/>
      <c r="N1540" s="5"/>
      <c r="O1540"/>
      <c r="P1540"/>
      <c r="Q1540"/>
      <c r="R1540"/>
      <c r="S1540"/>
      <c r="T1540"/>
      <c r="U1540"/>
      <c r="V1540"/>
      <c r="W1540"/>
    </row>
    <row r="1541" spans="1:23" s="10" customFormat="1" x14ac:dyDescent="0.2">
      <c r="A1541"/>
      <c r="B1541"/>
      <c r="C1541"/>
      <c r="D1541"/>
      <c r="E1541"/>
      <c r="F1541"/>
      <c r="G1541"/>
      <c r="H1541"/>
      <c r="L1541" s="5"/>
      <c r="M1541" s="5"/>
      <c r="N1541" s="5"/>
      <c r="O1541"/>
      <c r="P1541"/>
      <c r="Q1541"/>
      <c r="R1541"/>
      <c r="S1541"/>
      <c r="T1541"/>
      <c r="U1541"/>
      <c r="V1541"/>
      <c r="W1541"/>
    </row>
    <row r="1542" spans="1:23" s="10" customFormat="1" x14ac:dyDescent="0.2">
      <c r="A1542"/>
      <c r="B1542"/>
      <c r="C1542"/>
      <c r="D1542"/>
      <c r="E1542"/>
      <c r="F1542"/>
      <c r="G1542"/>
      <c r="H1542"/>
      <c r="L1542" s="5"/>
      <c r="M1542" s="5"/>
      <c r="N1542" s="5"/>
      <c r="O1542"/>
      <c r="P1542"/>
      <c r="Q1542"/>
      <c r="R1542"/>
      <c r="S1542"/>
      <c r="T1542"/>
      <c r="U1542"/>
      <c r="V1542"/>
      <c r="W1542"/>
    </row>
    <row r="1543" spans="1:23" s="10" customFormat="1" x14ac:dyDescent="0.2">
      <c r="A1543"/>
      <c r="B1543"/>
      <c r="C1543"/>
      <c r="D1543"/>
      <c r="E1543"/>
      <c r="F1543"/>
      <c r="G1543"/>
      <c r="H1543"/>
      <c r="L1543" s="5"/>
      <c r="M1543" s="5"/>
      <c r="N1543" s="5"/>
      <c r="O1543"/>
      <c r="P1543"/>
      <c r="Q1543"/>
      <c r="R1543"/>
      <c r="S1543"/>
      <c r="T1543"/>
      <c r="U1543"/>
      <c r="V1543"/>
      <c r="W1543"/>
    </row>
    <row r="1544" spans="1:23" s="10" customFormat="1" x14ac:dyDescent="0.2">
      <c r="A1544"/>
      <c r="B1544"/>
      <c r="C1544"/>
      <c r="D1544"/>
      <c r="E1544"/>
      <c r="F1544"/>
      <c r="G1544"/>
      <c r="H1544"/>
      <c r="L1544" s="5"/>
      <c r="M1544" s="5"/>
      <c r="N1544" s="5"/>
      <c r="O1544"/>
      <c r="P1544"/>
      <c r="Q1544"/>
      <c r="R1544"/>
      <c r="S1544"/>
      <c r="T1544"/>
      <c r="U1544"/>
      <c r="V1544"/>
      <c r="W1544"/>
    </row>
    <row r="1545" spans="1:23" s="10" customFormat="1" x14ac:dyDescent="0.2">
      <c r="A1545"/>
      <c r="B1545"/>
      <c r="C1545"/>
      <c r="D1545"/>
      <c r="E1545"/>
      <c r="F1545"/>
      <c r="G1545"/>
      <c r="H1545"/>
      <c r="L1545" s="5"/>
      <c r="M1545" s="5"/>
      <c r="N1545" s="5"/>
      <c r="O1545"/>
      <c r="P1545"/>
      <c r="Q1545"/>
      <c r="R1545"/>
      <c r="S1545"/>
      <c r="T1545"/>
      <c r="U1545"/>
      <c r="V1545"/>
      <c r="W1545"/>
    </row>
    <row r="1546" spans="1:23" s="10" customFormat="1" x14ac:dyDescent="0.2">
      <c r="A1546"/>
      <c r="B1546"/>
      <c r="C1546"/>
      <c r="D1546"/>
      <c r="E1546"/>
      <c r="F1546"/>
      <c r="G1546"/>
      <c r="H1546"/>
      <c r="L1546" s="5"/>
      <c r="M1546" s="5"/>
      <c r="N1546" s="5"/>
      <c r="O1546"/>
      <c r="P1546"/>
      <c r="Q1546"/>
      <c r="R1546"/>
      <c r="S1546"/>
      <c r="T1546"/>
      <c r="U1546"/>
      <c r="V1546"/>
      <c r="W1546"/>
    </row>
    <row r="1547" spans="1:23" s="10" customFormat="1" x14ac:dyDescent="0.2">
      <c r="A1547"/>
      <c r="B1547"/>
      <c r="C1547"/>
      <c r="D1547"/>
      <c r="E1547"/>
      <c r="F1547"/>
      <c r="G1547"/>
      <c r="H1547"/>
      <c r="L1547" s="5"/>
      <c r="M1547" s="5"/>
      <c r="N1547" s="5"/>
      <c r="O1547"/>
      <c r="P1547"/>
      <c r="Q1547"/>
      <c r="R1547"/>
      <c r="S1547"/>
      <c r="T1547"/>
      <c r="U1547"/>
      <c r="V1547"/>
      <c r="W1547"/>
    </row>
    <row r="1548" spans="1:23" s="10" customFormat="1" x14ac:dyDescent="0.2">
      <c r="A1548"/>
      <c r="B1548"/>
      <c r="C1548"/>
      <c r="D1548"/>
      <c r="E1548"/>
      <c r="F1548"/>
      <c r="G1548"/>
      <c r="H1548"/>
      <c r="L1548" s="5"/>
      <c r="M1548" s="5"/>
      <c r="N1548" s="5"/>
      <c r="O1548"/>
      <c r="P1548"/>
      <c r="Q1548"/>
      <c r="R1548"/>
      <c r="S1548"/>
      <c r="T1548"/>
      <c r="U1548"/>
      <c r="V1548"/>
      <c r="W1548"/>
    </row>
    <row r="1549" spans="1:23" s="10" customFormat="1" x14ac:dyDescent="0.2">
      <c r="A1549"/>
      <c r="B1549"/>
      <c r="C1549"/>
      <c r="D1549"/>
      <c r="E1549"/>
      <c r="F1549"/>
      <c r="G1549"/>
      <c r="H1549"/>
      <c r="L1549" s="5"/>
      <c r="M1549" s="5"/>
      <c r="N1549" s="5"/>
      <c r="O1549"/>
      <c r="P1549"/>
      <c r="Q1549"/>
      <c r="R1549"/>
      <c r="S1549"/>
      <c r="T1549"/>
      <c r="U1549"/>
      <c r="V1549"/>
      <c r="W1549"/>
    </row>
    <row r="1550" spans="1:23" s="10" customFormat="1" x14ac:dyDescent="0.2">
      <c r="A1550"/>
      <c r="B1550"/>
      <c r="C1550"/>
      <c r="D1550"/>
      <c r="E1550"/>
      <c r="F1550"/>
      <c r="G1550"/>
      <c r="H1550"/>
      <c r="L1550" s="5"/>
      <c r="M1550" s="5"/>
      <c r="N1550" s="5"/>
      <c r="O1550"/>
      <c r="P1550"/>
      <c r="Q1550"/>
      <c r="R1550"/>
      <c r="S1550"/>
      <c r="T1550"/>
      <c r="U1550"/>
      <c r="V1550"/>
      <c r="W1550"/>
    </row>
    <row r="1551" spans="1:23" s="10" customFormat="1" x14ac:dyDescent="0.2">
      <c r="A1551"/>
      <c r="B1551"/>
      <c r="C1551"/>
      <c r="D1551"/>
      <c r="E1551"/>
      <c r="F1551"/>
      <c r="G1551"/>
      <c r="H1551"/>
      <c r="L1551" s="5"/>
      <c r="M1551" s="5"/>
      <c r="N1551" s="5"/>
      <c r="O1551"/>
      <c r="P1551"/>
      <c r="Q1551"/>
      <c r="R1551"/>
      <c r="S1551"/>
      <c r="T1551"/>
      <c r="U1551"/>
      <c r="V1551"/>
      <c r="W1551"/>
    </row>
    <row r="1552" spans="1:23" s="10" customFormat="1" x14ac:dyDescent="0.2">
      <c r="A1552"/>
      <c r="B1552"/>
      <c r="C1552"/>
      <c r="D1552"/>
      <c r="E1552"/>
      <c r="F1552"/>
      <c r="G1552"/>
      <c r="H1552"/>
      <c r="L1552" s="5"/>
      <c r="M1552" s="5"/>
      <c r="N1552" s="5"/>
      <c r="O1552"/>
      <c r="P1552"/>
      <c r="Q1552"/>
      <c r="R1552"/>
      <c r="S1552"/>
      <c r="T1552"/>
      <c r="U1552"/>
      <c r="V1552"/>
      <c r="W1552"/>
    </row>
    <row r="1553" spans="1:23" s="10" customFormat="1" x14ac:dyDescent="0.2">
      <c r="A1553"/>
      <c r="B1553"/>
      <c r="C1553"/>
      <c r="D1553"/>
      <c r="E1553"/>
      <c r="F1553"/>
      <c r="G1553"/>
      <c r="H1553"/>
      <c r="L1553" s="5"/>
      <c r="M1553" s="5"/>
      <c r="N1553" s="5"/>
      <c r="O1553"/>
      <c r="P1553"/>
      <c r="Q1553"/>
      <c r="R1553"/>
      <c r="S1553"/>
      <c r="T1553"/>
      <c r="U1553"/>
      <c r="V1553"/>
      <c r="W1553"/>
    </row>
    <row r="1554" spans="1:23" s="10" customFormat="1" x14ac:dyDescent="0.2">
      <c r="A1554"/>
      <c r="B1554"/>
      <c r="C1554"/>
      <c r="D1554"/>
      <c r="E1554"/>
      <c r="F1554"/>
      <c r="G1554"/>
      <c r="H1554"/>
      <c r="L1554" s="5"/>
      <c r="M1554" s="5"/>
      <c r="N1554" s="5"/>
      <c r="O1554"/>
      <c r="P1554"/>
      <c r="Q1554"/>
      <c r="R1554"/>
      <c r="S1554"/>
      <c r="T1554"/>
      <c r="U1554"/>
      <c r="V1554"/>
      <c r="W1554"/>
    </row>
    <row r="1555" spans="1:23" s="10" customFormat="1" x14ac:dyDescent="0.2">
      <c r="A1555"/>
      <c r="B1555"/>
      <c r="C1555"/>
      <c r="D1555"/>
      <c r="E1555"/>
      <c r="F1555"/>
      <c r="G1555"/>
      <c r="H1555"/>
      <c r="L1555" s="5"/>
      <c r="M1555" s="5"/>
      <c r="N1555" s="5"/>
      <c r="O1555"/>
      <c r="P1555"/>
      <c r="Q1555"/>
      <c r="R1555"/>
      <c r="S1555"/>
      <c r="T1555"/>
      <c r="U1555"/>
      <c r="V1555"/>
      <c r="W1555"/>
    </row>
    <row r="1556" spans="1:23" s="10" customFormat="1" x14ac:dyDescent="0.2">
      <c r="A1556"/>
      <c r="B1556"/>
      <c r="C1556"/>
      <c r="D1556"/>
      <c r="E1556"/>
      <c r="F1556"/>
      <c r="G1556"/>
      <c r="H1556"/>
      <c r="L1556" s="5"/>
      <c r="M1556" s="5"/>
      <c r="N1556" s="5"/>
      <c r="O1556"/>
      <c r="P1556"/>
      <c r="Q1556"/>
      <c r="R1556"/>
      <c r="S1556"/>
      <c r="T1556"/>
      <c r="U1556"/>
      <c r="V1556"/>
      <c r="W1556"/>
    </row>
    <row r="1557" spans="1:23" s="10" customFormat="1" x14ac:dyDescent="0.2">
      <c r="A1557"/>
      <c r="B1557"/>
      <c r="C1557"/>
      <c r="D1557"/>
      <c r="E1557"/>
      <c r="F1557"/>
      <c r="G1557"/>
      <c r="H1557"/>
      <c r="L1557" s="5"/>
      <c r="M1557" s="5"/>
      <c r="N1557" s="5"/>
      <c r="O1557"/>
      <c r="P1557"/>
      <c r="Q1557"/>
      <c r="R1557"/>
      <c r="S1557"/>
      <c r="T1557"/>
      <c r="U1557"/>
      <c r="V1557"/>
      <c r="W1557"/>
    </row>
    <row r="1558" spans="1:23" s="10" customFormat="1" x14ac:dyDescent="0.2">
      <c r="A1558"/>
      <c r="B1558"/>
      <c r="C1558"/>
      <c r="D1558"/>
      <c r="E1558"/>
      <c r="F1558"/>
      <c r="G1558"/>
      <c r="H1558"/>
      <c r="L1558" s="5"/>
      <c r="M1558" s="5"/>
      <c r="N1558" s="5"/>
      <c r="O1558"/>
      <c r="P1558"/>
      <c r="Q1558"/>
      <c r="R1558"/>
      <c r="S1558"/>
      <c r="T1558"/>
      <c r="U1558"/>
      <c r="V1558"/>
      <c r="W1558"/>
    </row>
    <row r="1559" spans="1:23" s="10" customFormat="1" x14ac:dyDescent="0.2">
      <c r="A1559"/>
      <c r="B1559"/>
      <c r="C1559"/>
      <c r="D1559"/>
      <c r="E1559"/>
      <c r="F1559"/>
      <c r="G1559"/>
      <c r="H1559"/>
      <c r="L1559" s="5"/>
      <c r="M1559" s="5"/>
      <c r="N1559" s="5"/>
      <c r="O1559"/>
      <c r="P1559"/>
      <c r="Q1559"/>
      <c r="R1559"/>
      <c r="S1559"/>
      <c r="T1559"/>
      <c r="U1559"/>
      <c r="V1559"/>
      <c r="W1559"/>
    </row>
    <row r="1560" spans="1:23" s="10" customFormat="1" x14ac:dyDescent="0.2">
      <c r="A1560"/>
      <c r="B1560"/>
      <c r="C1560"/>
      <c r="D1560"/>
      <c r="E1560"/>
      <c r="F1560"/>
      <c r="G1560"/>
      <c r="H1560"/>
      <c r="L1560" s="5"/>
      <c r="M1560" s="5"/>
      <c r="N1560" s="5"/>
      <c r="O1560"/>
      <c r="P1560"/>
      <c r="Q1560"/>
      <c r="R1560"/>
      <c r="S1560"/>
      <c r="T1560"/>
      <c r="U1560"/>
      <c r="V1560"/>
      <c r="W1560"/>
    </row>
    <row r="1561" spans="1:23" s="10" customFormat="1" x14ac:dyDescent="0.2">
      <c r="A1561"/>
      <c r="B1561"/>
      <c r="C1561"/>
      <c r="D1561"/>
      <c r="E1561"/>
      <c r="F1561"/>
      <c r="G1561"/>
      <c r="H1561"/>
      <c r="L1561" s="5"/>
      <c r="M1561" s="5"/>
      <c r="N1561" s="5"/>
      <c r="O1561"/>
      <c r="P1561"/>
      <c r="Q1561"/>
      <c r="R1561"/>
      <c r="S1561"/>
      <c r="T1561"/>
      <c r="U1561"/>
      <c r="V1561"/>
      <c r="W1561"/>
    </row>
    <row r="1562" spans="1:23" s="10" customFormat="1" x14ac:dyDescent="0.2">
      <c r="A1562"/>
      <c r="B1562"/>
      <c r="C1562"/>
      <c r="D1562"/>
      <c r="E1562"/>
      <c r="F1562"/>
      <c r="G1562"/>
      <c r="H1562"/>
      <c r="L1562" s="5"/>
      <c r="M1562" s="5"/>
      <c r="N1562" s="5"/>
      <c r="O1562"/>
      <c r="P1562"/>
      <c r="Q1562"/>
      <c r="R1562"/>
      <c r="S1562"/>
      <c r="T1562"/>
      <c r="U1562"/>
      <c r="V1562"/>
      <c r="W1562"/>
    </row>
    <row r="1563" spans="1:23" s="10" customFormat="1" x14ac:dyDescent="0.2">
      <c r="A1563"/>
      <c r="B1563"/>
      <c r="C1563"/>
      <c r="D1563"/>
      <c r="E1563"/>
      <c r="F1563"/>
      <c r="G1563"/>
      <c r="H1563"/>
      <c r="L1563" s="5"/>
      <c r="M1563" s="5"/>
      <c r="N1563" s="5"/>
      <c r="O1563"/>
      <c r="P1563"/>
      <c r="Q1563"/>
      <c r="R1563"/>
      <c r="S1563"/>
      <c r="T1563"/>
      <c r="U1563"/>
      <c r="V1563"/>
      <c r="W1563"/>
    </row>
    <row r="1564" spans="1:23" s="10" customFormat="1" x14ac:dyDescent="0.2">
      <c r="A1564"/>
      <c r="B1564"/>
      <c r="C1564"/>
      <c r="D1564"/>
      <c r="E1564"/>
      <c r="F1564"/>
      <c r="G1564"/>
      <c r="H1564"/>
      <c r="L1564" s="5"/>
      <c r="M1564" s="5"/>
      <c r="N1564" s="5"/>
      <c r="O1564"/>
      <c r="P1564"/>
      <c r="Q1564"/>
      <c r="R1564"/>
      <c r="S1564"/>
      <c r="T1564"/>
      <c r="U1564"/>
      <c r="V1564"/>
      <c r="W1564"/>
    </row>
    <row r="1565" spans="1:23" s="10" customFormat="1" x14ac:dyDescent="0.2">
      <c r="A1565"/>
      <c r="B1565"/>
      <c r="C1565"/>
      <c r="D1565"/>
      <c r="E1565"/>
      <c r="F1565"/>
      <c r="G1565"/>
      <c r="H1565"/>
      <c r="L1565" s="5"/>
      <c r="M1565" s="5"/>
      <c r="N1565" s="5"/>
      <c r="O1565"/>
      <c r="P1565"/>
      <c r="Q1565"/>
      <c r="R1565"/>
      <c r="S1565"/>
      <c r="T1565"/>
      <c r="U1565"/>
      <c r="V1565"/>
      <c r="W1565"/>
    </row>
    <row r="1566" spans="1:23" s="10" customFormat="1" x14ac:dyDescent="0.2">
      <c r="A1566"/>
      <c r="B1566"/>
      <c r="C1566"/>
      <c r="D1566"/>
      <c r="E1566"/>
      <c r="F1566"/>
      <c r="G1566"/>
      <c r="H1566"/>
      <c r="L1566" s="5"/>
      <c r="M1566" s="5"/>
      <c r="N1566" s="5"/>
      <c r="O1566"/>
      <c r="P1566"/>
      <c r="Q1566"/>
      <c r="R1566"/>
      <c r="S1566"/>
      <c r="T1566"/>
      <c r="U1566"/>
      <c r="V1566"/>
      <c r="W1566"/>
    </row>
    <row r="1567" spans="1:23" s="10" customFormat="1" x14ac:dyDescent="0.2">
      <c r="A1567"/>
      <c r="B1567"/>
      <c r="C1567"/>
      <c r="D1567"/>
      <c r="E1567"/>
      <c r="F1567"/>
      <c r="G1567"/>
      <c r="H1567"/>
      <c r="L1567" s="5"/>
      <c r="M1567" s="5"/>
      <c r="N1567" s="5"/>
      <c r="O1567"/>
      <c r="P1567"/>
      <c r="Q1567"/>
      <c r="R1567"/>
      <c r="S1567"/>
      <c r="T1567"/>
      <c r="U1567"/>
      <c r="V1567"/>
      <c r="W1567"/>
    </row>
    <row r="1568" spans="1:23" s="10" customFormat="1" x14ac:dyDescent="0.2">
      <c r="A1568"/>
      <c r="B1568"/>
      <c r="C1568"/>
      <c r="D1568"/>
      <c r="E1568"/>
      <c r="F1568"/>
      <c r="G1568"/>
      <c r="H1568"/>
      <c r="L1568" s="5"/>
      <c r="M1568" s="5"/>
      <c r="N1568" s="5"/>
      <c r="O1568"/>
      <c r="P1568"/>
      <c r="Q1568"/>
      <c r="R1568"/>
      <c r="S1568"/>
      <c r="T1568"/>
      <c r="U1568"/>
      <c r="V1568"/>
      <c r="W1568"/>
    </row>
    <row r="1569" spans="1:23" s="10" customFormat="1" x14ac:dyDescent="0.2">
      <c r="A1569"/>
      <c r="B1569"/>
      <c r="C1569"/>
      <c r="D1569"/>
      <c r="E1569"/>
      <c r="F1569"/>
      <c r="G1569"/>
      <c r="H1569"/>
      <c r="L1569" s="5"/>
      <c r="M1569" s="5"/>
      <c r="N1569" s="5"/>
      <c r="O1569"/>
      <c r="P1569"/>
      <c r="Q1569"/>
      <c r="R1569"/>
      <c r="S1569"/>
      <c r="T1569"/>
      <c r="U1569"/>
      <c r="V1569"/>
      <c r="W1569"/>
    </row>
    <row r="1570" spans="1:23" s="10" customFormat="1" x14ac:dyDescent="0.2">
      <c r="A1570"/>
      <c r="B1570"/>
      <c r="C1570"/>
      <c r="D1570"/>
      <c r="E1570"/>
      <c r="F1570"/>
      <c r="G1570"/>
      <c r="H1570"/>
      <c r="L1570" s="5"/>
      <c r="M1570" s="5"/>
      <c r="N1570" s="5"/>
      <c r="O1570"/>
      <c r="P1570"/>
      <c r="Q1570"/>
      <c r="R1570"/>
      <c r="S1570"/>
      <c r="T1570"/>
      <c r="U1570"/>
      <c r="V1570"/>
      <c r="W1570"/>
    </row>
    <row r="1571" spans="1:23" s="10" customFormat="1" x14ac:dyDescent="0.2">
      <c r="A1571"/>
      <c r="B1571"/>
      <c r="C1571"/>
      <c r="D1571"/>
      <c r="E1571"/>
      <c r="F1571"/>
      <c r="G1571"/>
      <c r="H1571"/>
      <c r="L1571" s="5"/>
      <c r="M1571" s="5"/>
      <c r="N1571" s="5"/>
      <c r="O1571"/>
      <c r="P1571"/>
      <c r="Q1571"/>
      <c r="R1571"/>
      <c r="S1571"/>
      <c r="T1571"/>
      <c r="U1571"/>
      <c r="V1571"/>
      <c r="W1571"/>
    </row>
    <row r="1572" spans="1:23" s="10" customFormat="1" x14ac:dyDescent="0.2">
      <c r="A1572"/>
      <c r="B1572"/>
      <c r="C1572"/>
      <c r="D1572"/>
      <c r="E1572"/>
      <c r="F1572"/>
      <c r="G1572"/>
      <c r="H1572"/>
      <c r="L1572" s="5"/>
      <c r="M1572" s="5"/>
      <c r="N1572" s="5"/>
      <c r="O1572"/>
      <c r="P1572"/>
      <c r="Q1572"/>
      <c r="R1572"/>
      <c r="S1572"/>
      <c r="T1572"/>
      <c r="U1572"/>
      <c r="V1572"/>
      <c r="W1572"/>
    </row>
    <row r="1573" spans="1:23" s="10" customFormat="1" x14ac:dyDescent="0.2">
      <c r="A1573"/>
      <c r="B1573"/>
      <c r="C1573"/>
      <c r="D1573"/>
      <c r="E1573"/>
      <c r="F1573"/>
      <c r="G1573"/>
      <c r="H1573"/>
      <c r="L1573" s="5"/>
      <c r="M1573" s="5"/>
      <c r="N1573" s="5"/>
      <c r="O1573"/>
      <c r="P1573"/>
      <c r="Q1573"/>
      <c r="R1573"/>
      <c r="S1573"/>
      <c r="T1573"/>
      <c r="U1573"/>
      <c r="V1573"/>
      <c r="W1573"/>
    </row>
    <row r="1574" spans="1:23" s="10" customFormat="1" x14ac:dyDescent="0.2">
      <c r="A1574"/>
      <c r="B1574"/>
      <c r="C1574"/>
      <c r="D1574"/>
      <c r="E1574"/>
      <c r="F1574"/>
      <c r="G1574"/>
      <c r="H1574"/>
      <c r="L1574" s="5"/>
      <c r="M1574" s="5"/>
      <c r="N1574" s="5"/>
      <c r="O1574"/>
      <c r="P1574"/>
      <c r="Q1574"/>
      <c r="R1574"/>
      <c r="S1574"/>
      <c r="T1574"/>
      <c r="U1574"/>
      <c r="V1574"/>
      <c r="W1574"/>
    </row>
    <row r="1575" spans="1:23" s="10" customFormat="1" x14ac:dyDescent="0.2">
      <c r="A1575"/>
      <c r="B1575"/>
      <c r="C1575"/>
      <c r="D1575"/>
      <c r="E1575"/>
      <c r="F1575"/>
      <c r="G1575"/>
      <c r="H1575"/>
      <c r="L1575" s="5"/>
      <c r="M1575" s="5"/>
      <c r="N1575" s="5"/>
      <c r="O1575"/>
      <c r="P1575"/>
      <c r="Q1575"/>
      <c r="R1575"/>
      <c r="S1575"/>
      <c r="T1575"/>
      <c r="U1575"/>
      <c r="V1575"/>
      <c r="W1575"/>
    </row>
    <row r="1576" spans="1:23" s="10" customFormat="1" x14ac:dyDescent="0.2">
      <c r="A1576"/>
      <c r="B1576"/>
      <c r="C1576"/>
      <c r="D1576"/>
      <c r="E1576"/>
      <c r="F1576"/>
      <c r="G1576"/>
      <c r="H1576"/>
      <c r="L1576" s="5"/>
      <c r="M1576" s="5"/>
      <c r="N1576" s="5"/>
      <c r="O1576"/>
      <c r="P1576"/>
      <c r="Q1576"/>
      <c r="R1576"/>
      <c r="S1576"/>
      <c r="T1576"/>
      <c r="U1576"/>
      <c r="V1576"/>
      <c r="W1576"/>
    </row>
    <row r="1577" spans="1:23" s="10" customFormat="1" x14ac:dyDescent="0.2">
      <c r="A1577"/>
      <c r="B1577"/>
      <c r="C1577"/>
      <c r="D1577"/>
      <c r="E1577"/>
      <c r="F1577"/>
      <c r="G1577"/>
      <c r="H1577"/>
      <c r="L1577" s="5"/>
      <c r="M1577" s="5"/>
      <c r="N1577" s="5"/>
      <c r="O1577"/>
      <c r="P1577"/>
      <c r="Q1577"/>
      <c r="R1577"/>
      <c r="S1577"/>
      <c r="T1577"/>
      <c r="U1577"/>
      <c r="V1577"/>
      <c r="W1577"/>
    </row>
    <row r="1578" spans="1:23" s="10" customFormat="1" x14ac:dyDescent="0.2">
      <c r="A1578"/>
      <c r="B1578"/>
      <c r="C1578"/>
      <c r="D1578"/>
      <c r="E1578"/>
      <c r="F1578"/>
      <c r="G1578"/>
      <c r="H1578"/>
      <c r="L1578" s="5"/>
      <c r="M1578" s="5"/>
      <c r="N1578" s="5"/>
      <c r="O1578"/>
      <c r="P1578"/>
      <c r="Q1578"/>
      <c r="R1578"/>
      <c r="S1578"/>
      <c r="T1578"/>
      <c r="U1578"/>
      <c r="V1578"/>
      <c r="W1578"/>
    </row>
    <row r="1579" spans="1:23" s="10" customFormat="1" x14ac:dyDescent="0.2">
      <c r="A1579"/>
      <c r="B1579"/>
      <c r="C1579"/>
      <c r="D1579"/>
      <c r="E1579"/>
      <c r="F1579"/>
      <c r="G1579"/>
      <c r="H1579"/>
      <c r="L1579" s="5"/>
      <c r="M1579" s="5"/>
      <c r="N1579" s="5"/>
      <c r="O1579"/>
      <c r="P1579"/>
      <c r="Q1579"/>
      <c r="R1579"/>
      <c r="S1579"/>
      <c r="T1579"/>
      <c r="U1579"/>
      <c r="V1579"/>
      <c r="W1579"/>
    </row>
    <row r="1580" spans="1:23" s="10" customFormat="1" x14ac:dyDescent="0.2">
      <c r="A1580"/>
      <c r="B1580"/>
      <c r="C1580"/>
      <c r="D1580"/>
      <c r="E1580"/>
      <c r="F1580"/>
      <c r="G1580"/>
      <c r="H1580"/>
      <c r="L1580" s="5"/>
      <c r="M1580" s="5"/>
      <c r="N1580" s="5"/>
      <c r="O1580"/>
      <c r="P1580"/>
      <c r="Q1580"/>
      <c r="R1580"/>
      <c r="S1580"/>
      <c r="T1580"/>
      <c r="U1580"/>
      <c r="V1580"/>
      <c r="W1580"/>
    </row>
    <row r="1581" spans="1:23" s="10" customFormat="1" x14ac:dyDescent="0.2">
      <c r="A1581"/>
      <c r="B1581"/>
      <c r="C1581"/>
      <c r="D1581"/>
      <c r="E1581"/>
      <c r="F1581"/>
      <c r="G1581"/>
      <c r="H1581"/>
      <c r="L1581" s="5"/>
      <c r="M1581" s="5"/>
      <c r="N1581" s="5"/>
      <c r="O1581"/>
      <c r="P1581"/>
      <c r="Q1581"/>
      <c r="R1581"/>
      <c r="S1581"/>
      <c r="T1581"/>
      <c r="U1581"/>
      <c r="V1581"/>
      <c r="W1581"/>
    </row>
    <row r="1582" spans="1:23" s="10" customFormat="1" x14ac:dyDescent="0.2">
      <c r="A1582"/>
      <c r="B1582"/>
      <c r="C1582"/>
      <c r="D1582"/>
      <c r="E1582"/>
      <c r="F1582"/>
      <c r="G1582"/>
      <c r="H1582"/>
      <c r="L1582" s="5"/>
      <c r="M1582" s="5"/>
      <c r="N1582" s="5"/>
      <c r="O1582"/>
      <c r="P1582"/>
      <c r="Q1582"/>
      <c r="R1582"/>
      <c r="S1582"/>
      <c r="T1582"/>
      <c r="U1582"/>
      <c r="V1582"/>
      <c r="W1582"/>
    </row>
    <row r="1583" spans="1:23" s="10" customFormat="1" x14ac:dyDescent="0.2">
      <c r="A1583"/>
      <c r="B1583"/>
      <c r="C1583"/>
      <c r="D1583"/>
      <c r="E1583"/>
      <c r="F1583"/>
      <c r="G1583"/>
      <c r="H1583"/>
      <c r="L1583" s="5"/>
      <c r="M1583" s="5"/>
      <c r="N1583" s="5"/>
      <c r="O1583"/>
      <c r="P1583"/>
      <c r="Q1583"/>
      <c r="R1583"/>
      <c r="S1583"/>
      <c r="T1583"/>
      <c r="U1583"/>
      <c r="V1583"/>
      <c r="W1583"/>
    </row>
    <row r="1584" spans="1:23" s="10" customFormat="1" x14ac:dyDescent="0.2">
      <c r="A1584"/>
      <c r="B1584"/>
      <c r="C1584"/>
      <c r="D1584"/>
      <c r="E1584"/>
      <c r="F1584"/>
      <c r="G1584"/>
      <c r="H1584"/>
      <c r="L1584" s="5"/>
      <c r="M1584" s="5"/>
      <c r="N1584" s="5"/>
      <c r="O1584"/>
      <c r="P1584"/>
      <c r="Q1584"/>
      <c r="R1584"/>
      <c r="S1584"/>
      <c r="T1584"/>
      <c r="U1584"/>
      <c r="V1584"/>
      <c r="W1584"/>
    </row>
    <row r="1585" spans="1:23" s="10" customFormat="1" x14ac:dyDescent="0.2">
      <c r="A1585"/>
      <c r="B1585"/>
      <c r="C1585"/>
      <c r="D1585"/>
      <c r="E1585"/>
      <c r="F1585"/>
      <c r="G1585"/>
      <c r="H1585"/>
      <c r="L1585" s="5"/>
      <c r="M1585" s="5"/>
      <c r="N1585" s="5"/>
      <c r="O1585"/>
      <c r="P1585"/>
      <c r="Q1585"/>
      <c r="R1585"/>
      <c r="S1585"/>
      <c r="T1585"/>
      <c r="U1585"/>
      <c r="V1585"/>
      <c r="W1585"/>
    </row>
    <row r="1586" spans="1:23" s="10" customFormat="1" x14ac:dyDescent="0.2">
      <c r="A1586"/>
      <c r="B1586"/>
      <c r="C1586"/>
      <c r="D1586"/>
      <c r="E1586"/>
      <c r="F1586"/>
      <c r="G1586"/>
      <c r="H1586"/>
      <c r="L1586" s="5"/>
      <c r="M1586" s="5"/>
      <c r="N1586" s="5"/>
      <c r="O1586"/>
      <c r="P1586"/>
      <c r="Q1586"/>
      <c r="R1586"/>
      <c r="S1586"/>
      <c r="T1586"/>
      <c r="U1586"/>
      <c r="V1586"/>
      <c r="W1586"/>
    </row>
    <row r="1587" spans="1:23" s="10" customFormat="1" x14ac:dyDescent="0.2">
      <c r="A1587"/>
      <c r="B1587"/>
      <c r="C1587"/>
      <c r="D1587"/>
      <c r="E1587"/>
      <c r="F1587"/>
      <c r="G1587"/>
      <c r="H1587"/>
      <c r="L1587" s="5"/>
      <c r="M1587" s="5"/>
      <c r="N1587" s="5"/>
      <c r="O1587"/>
      <c r="P1587"/>
      <c r="Q1587"/>
      <c r="R1587"/>
      <c r="S1587"/>
      <c r="T1587"/>
      <c r="U1587"/>
      <c r="V1587"/>
      <c r="W1587"/>
    </row>
    <row r="1588" spans="1:23" s="10" customFormat="1" x14ac:dyDescent="0.2">
      <c r="A1588"/>
      <c r="B1588"/>
      <c r="C1588"/>
      <c r="D1588"/>
      <c r="E1588"/>
      <c r="F1588"/>
      <c r="G1588"/>
      <c r="H1588"/>
      <c r="L1588" s="5"/>
      <c r="M1588" s="5"/>
      <c r="N1588" s="5"/>
      <c r="O1588"/>
      <c r="P1588"/>
      <c r="Q1588"/>
      <c r="R1588"/>
      <c r="S1588"/>
      <c r="T1588"/>
      <c r="U1588"/>
      <c r="V1588"/>
      <c r="W1588"/>
    </row>
    <row r="1589" spans="1:23" s="10" customFormat="1" x14ac:dyDescent="0.2">
      <c r="A1589"/>
      <c r="B1589"/>
      <c r="C1589"/>
      <c r="D1589"/>
      <c r="E1589"/>
      <c r="F1589"/>
      <c r="G1589"/>
      <c r="H1589"/>
      <c r="L1589" s="5"/>
      <c r="M1589" s="5"/>
      <c r="N1589" s="5"/>
      <c r="O1589"/>
      <c r="P1589"/>
      <c r="Q1589"/>
      <c r="R1589"/>
      <c r="S1589"/>
      <c r="T1589"/>
      <c r="U1589"/>
      <c r="V1589"/>
      <c r="W1589"/>
    </row>
    <row r="1590" spans="1:23" s="10" customFormat="1" x14ac:dyDescent="0.2">
      <c r="A1590"/>
      <c r="B1590"/>
      <c r="C1590"/>
      <c r="D1590"/>
      <c r="E1590"/>
      <c r="F1590"/>
      <c r="G1590"/>
      <c r="H1590"/>
      <c r="L1590" s="5"/>
      <c r="M1590" s="5"/>
      <c r="N1590" s="5"/>
      <c r="O1590"/>
      <c r="P1590"/>
      <c r="Q1590"/>
      <c r="R1590"/>
      <c r="S1590"/>
      <c r="T1590"/>
      <c r="U1590"/>
      <c r="V1590"/>
      <c r="W1590"/>
    </row>
    <row r="1591" spans="1:23" s="10" customFormat="1" x14ac:dyDescent="0.2">
      <c r="A1591"/>
      <c r="B1591"/>
      <c r="C1591"/>
      <c r="D1591"/>
      <c r="E1591"/>
      <c r="F1591"/>
      <c r="G1591"/>
      <c r="H1591"/>
      <c r="L1591" s="5"/>
      <c r="M1591" s="5"/>
      <c r="N1591" s="5"/>
      <c r="O1591"/>
      <c r="P1591"/>
      <c r="Q1591"/>
      <c r="R1591"/>
      <c r="S1591"/>
      <c r="T1591"/>
      <c r="U1591"/>
      <c r="V1591"/>
      <c r="W1591"/>
    </row>
    <row r="1592" spans="1:23" s="10" customFormat="1" x14ac:dyDescent="0.2">
      <c r="A1592"/>
      <c r="B1592"/>
      <c r="C1592"/>
      <c r="D1592"/>
      <c r="E1592"/>
      <c r="F1592"/>
      <c r="G1592"/>
      <c r="H1592"/>
      <c r="L1592" s="5"/>
      <c r="M1592" s="5"/>
      <c r="N1592" s="5"/>
      <c r="O1592"/>
      <c r="P1592"/>
      <c r="Q1592"/>
      <c r="R1592"/>
      <c r="S1592"/>
      <c r="T1592"/>
      <c r="U1592"/>
      <c r="V1592"/>
      <c r="W1592"/>
    </row>
    <row r="1593" spans="1:23" s="10" customFormat="1" x14ac:dyDescent="0.2">
      <c r="A1593"/>
      <c r="B1593"/>
      <c r="C1593"/>
      <c r="D1593"/>
      <c r="E1593"/>
      <c r="F1593"/>
      <c r="G1593"/>
      <c r="H1593"/>
      <c r="L1593" s="5"/>
      <c r="M1593" s="5"/>
      <c r="N1593" s="5"/>
      <c r="O1593"/>
      <c r="P1593"/>
      <c r="Q1593"/>
      <c r="R1593"/>
      <c r="S1593"/>
      <c r="T1593"/>
      <c r="U1593"/>
      <c r="V1593"/>
      <c r="W1593"/>
    </row>
    <row r="1594" spans="1:23" s="10" customFormat="1" x14ac:dyDescent="0.2">
      <c r="A1594"/>
      <c r="B1594"/>
      <c r="C1594"/>
      <c r="D1594"/>
      <c r="E1594"/>
      <c r="F1594"/>
      <c r="G1594"/>
      <c r="H1594"/>
      <c r="L1594" s="5"/>
      <c r="M1594" s="5"/>
      <c r="N1594" s="5"/>
      <c r="O1594"/>
      <c r="P1594"/>
      <c r="Q1594"/>
      <c r="R1594"/>
      <c r="S1594"/>
      <c r="T1594"/>
      <c r="U1594"/>
      <c r="V1594"/>
      <c r="W1594"/>
    </row>
    <row r="1595" spans="1:23" s="10" customFormat="1" x14ac:dyDescent="0.2">
      <c r="A1595"/>
      <c r="B1595"/>
      <c r="C1595"/>
      <c r="D1595"/>
      <c r="E1595"/>
      <c r="F1595"/>
      <c r="G1595"/>
      <c r="H1595"/>
      <c r="L1595" s="5"/>
      <c r="M1595" s="5"/>
      <c r="N1595" s="5"/>
      <c r="O1595"/>
      <c r="P1595"/>
      <c r="Q1595"/>
      <c r="R1595"/>
      <c r="S1595"/>
      <c r="T1595"/>
      <c r="U1595"/>
      <c r="V1595"/>
      <c r="W1595"/>
    </row>
    <row r="1596" spans="1:23" s="10" customFormat="1" x14ac:dyDescent="0.2">
      <c r="A1596"/>
      <c r="B1596"/>
      <c r="C1596"/>
      <c r="D1596"/>
      <c r="E1596"/>
      <c r="F1596"/>
      <c r="G1596"/>
      <c r="H1596"/>
      <c r="L1596" s="5"/>
      <c r="M1596" s="5"/>
      <c r="N1596" s="5"/>
      <c r="O1596"/>
      <c r="P1596"/>
      <c r="Q1596"/>
      <c r="R1596"/>
      <c r="S1596"/>
      <c r="T1596"/>
      <c r="U1596"/>
      <c r="V1596"/>
      <c r="W1596"/>
    </row>
    <row r="1597" spans="1:23" s="10" customFormat="1" x14ac:dyDescent="0.2">
      <c r="A1597"/>
      <c r="B1597"/>
      <c r="C1597"/>
      <c r="D1597"/>
      <c r="E1597"/>
      <c r="F1597"/>
      <c r="G1597"/>
      <c r="H1597"/>
      <c r="L1597" s="5"/>
      <c r="M1597" s="5"/>
      <c r="N1597" s="5"/>
      <c r="O1597"/>
      <c r="P1597"/>
      <c r="Q1597"/>
      <c r="R1597"/>
      <c r="S1597"/>
      <c r="T1597"/>
      <c r="U1597"/>
      <c r="V1597"/>
      <c r="W1597"/>
    </row>
    <row r="1598" spans="1:23" s="10" customFormat="1" x14ac:dyDescent="0.2">
      <c r="A1598"/>
      <c r="B1598"/>
      <c r="C1598"/>
      <c r="D1598"/>
      <c r="E1598"/>
      <c r="F1598"/>
      <c r="G1598"/>
      <c r="H1598"/>
      <c r="L1598" s="5"/>
      <c r="M1598" s="5"/>
      <c r="N1598" s="5"/>
      <c r="O1598"/>
      <c r="P1598"/>
      <c r="Q1598"/>
      <c r="R1598"/>
      <c r="S1598"/>
      <c r="T1598"/>
      <c r="U1598"/>
      <c r="V1598"/>
      <c r="W1598"/>
    </row>
    <row r="1599" spans="1:23" s="10" customFormat="1" x14ac:dyDescent="0.2">
      <c r="A1599"/>
      <c r="B1599"/>
      <c r="C1599"/>
      <c r="D1599"/>
      <c r="E1599"/>
      <c r="F1599"/>
      <c r="G1599"/>
      <c r="H1599"/>
      <c r="L1599" s="5"/>
      <c r="M1599" s="5"/>
      <c r="N1599" s="5"/>
      <c r="O1599"/>
      <c r="P1599"/>
      <c r="Q1599"/>
      <c r="R1599"/>
      <c r="S1599"/>
      <c r="T1599"/>
      <c r="U1599"/>
      <c r="V1599"/>
      <c r="W1599"/>
    </row>
    <row r="1600" spans="1:23" s="10" customFormat="1" x14ac:dyDescent="0.2">
      <c r="A1600"/>
      <c r="B1600"/>
      <c r="C1600"/>
      <c r="D1600"/>
      <c r="E1600"/>
      <c r="F1600"/>
      <c r="G1600"/>
      <c r="H1600"/>
      <c r="L1600" s="5"/>
      <c r="M1600" s="5"/>
      <c r="N1600" s="5"/>
      <c r="O1600"/>
      <c r="P1600"/>
      <c r="Q1600"/>
      <c r="R1600"/>
      <c r="S1600"/>
      <c r="T1600"/>
      <c r="U1600"/>
      <c r="V1600"/>
      <c r="W1600"/>
    </row>
    <row r="1601" spans="1:23" s="10" customFormat="1" x14ac:dyDescent="0.2">
      <c r="A1601"/>
      <c r="B1601"/>
      <c r="C1601"/>
      <c r="D1601"/>
      <c r="E1601"/>
      <c r="F1601"/>
      <c r="G1601"/>
      <c r="H1601"/>
      <c r="L1601" s="5"/>
      <c r="M1601" s="5"/>
      <c r="N1601" s="5"/>
      <c r="O1601"/>
      <c r="P1601"/>
      <c r="Q1601"/>
      <c r="R1601"/>
      <c r="S1601"/>
      <c r="T1601"/>
      <c r="U1601"/>
      <c r="V1601"/>
      <c r="W1601"/>
    </row>
    <row r="1602" spans="1:23" s="10" customFormat="1" x14ac:dyDescent="0.2">
      <c r="A1602"/>
      <c r="B1602"/>
      <c r="C1602"/>
      <c r="D1602"/>
      <c r="E1602"/>
      <c r="F1602"/>
      <c r="G1602"/>
      <c r="H1602"/>
      <c r="L1602" s="5"/>
      <c r="M1602" s="5"/>
      <c r="N1602" s="5"/>
      <c r="O1602"/>
      <c r="P1602"/>
      <c r="Q1602"/>
      <c r="R1602"/>
      <c r="S1602"/>
      <c r="T1602"/>
      <c r="U1602"/>
      <c r="V1602"/>
      <c r="W1602"/>
    </row>
    <row r="1603" spans="1:23" s="10" customFormat="1" x14ac:dyDescent="0.2">
      <c r="A1603"/>
      <c r="B1603"/>
      <c r="C1603"/>
      <c r="D1603"/>
      <c r="E1603"/>
      <c r="F1603"/>
      <c r="G1603"/>
      <c r="H1603"/>
      <c r="L1603" s="5"/>
      <c r="M1603" s="5"/>
      <c r="N1603" s="5"/>
      <c r="O1603"/>
      <c r="P1603"/>
      <c r="Q1603"/>
      <c r="R1603"/>
      <c r="S1603"/>
      <c r="T1603"/>
      <c r="U1603"/>
      <c r="V1603"/>
      <c r="W1603"/>
    </row>
    <row r="1604" spans="1:23" s="10" customFormat="1" x14ac:dyDescent="0.2">
      <c r="A1604"/>
      <c r="B1604"/>
      <c r="C1604"/>
      <c r="D1604"/>
      <c r="E1604"/>
      <c r="F1604"/>
      <c r="G1604"/>
      <c r="H1604"/>
      <c r="L1604" s="5"/>
      <c r="M1604" s="5"/>
      <c r="N1604" s="5"/>
      <c r="O1604"/>
      <c r="P1604"/>
      <c r="Q1604"/>
      <c r="R1604"/>
      <c r="S1604"/>
      <c r="T1604"/>
      <c r="U1604"/>
      <c r="V1604"/>
      <c r="W1604"/>
    </row>
    <row r="1605" spans="1:23" s="10" customFormat="1" x14ac:dyDescent="0.2">
      <c r="A1605"/>
      <c r="B1605"/>
      <c r="C1605"/>
      <c r="D1605"/>
      <c r="E1605"/>
      <c r="F1605"/>
      <c r="G1605"/>
      <c r="H1605"/>
      <c r="L1605" s="5"/>
      <c r="M1605" s="5"/>
      <c r="N1605" s="5"/>
      <c r="O1605"/>
      <c r="P1605"/>
      <c r="Q1605"/>
      <c r="R1605"/>
      <c r="S1605"/>
      <c r="T1605"/>
      <c r="U1605"/>
      <c r="V1605"/>
      <c r="W1605"/>
    </row>
    <row r="1606" spans="1:23" s="10" customFormat="1" x14ac:dyDescent="0.2">
      <c r="A1606"/>
      <c r="B1606"/>
      <c r="C1606"/>
      <c r="D1606"/>
      <c r="E1606"/>
      <c r="F1606"/>
      <c r="G1606"/>
      <c r="H1606"/>
      <c r="L1606" s="5"/>
      <c r="M1606" s="5"/>
      <c r="N1606" s="5"/>
      <c r="O1606"/>
      <c r="P1606"/>
      <c r="Q1606"/>
      <c r="R1606"/>
      <c r="S1606"/>
      <c r="T1606"/>
      <c r="U1606"/>
      <c r="V1606"/>
      <c r="W1606"/>
    </row>
    <row r="1607" spans="1:23" s="10" customFormat="1" x14ac:dyDescent="0.2">
      <c r="A1607"/>
      <c r="B1607"/>
      <c r="C1607"/>
      <c r="D1607"/>
      <c r="E1607"/>
      <c r="F1607"/>
      <c r="G1607"/>
      <c r="H1607"/>
      <c r="L1607" s="5"/>
      <c r="M1607" s="5"/>
      <c r="N1607" s="5"/>
      <c r="O1607"/>
      <c r="P1607"/>
      <c r="Q1607"/>
      <c r="R1607"/>
      <c r="S1607"/>
      <c r="T1607"/>
      <c r="U1607"/>
      <c r="V1607"/>
      <c r="W1607"/>
    </row>
    <row r="1608" spans="1:23" s="10" customFormat="1" x14ac:dyDescent="0.2">
      <c r="A1608"/>
      <c r="B1608"/>
      <c r="C1608"/>
      <c r="D1608"/>
      <c r="E1608"/>
      <c r="F1608"/>
      <c r="G1608"/>
      <c r="H1608"/>
      <c r="L1608" s="5"/>
      <c r="M1608" s="5"/>
      <c r="N1608" s="5"/>
      <c r="O1608"/>
      <c r="P1608"/>
      <c r="Q1608"/>
      <c r="R1608"/>
      <c r="S1608"/>
      <c r="T1608"/>
      <c r="U1608"/>
      <c r="V1608"/>
      <c r="W1608"/>
    </row>
    <row r="1609" spans="1:23" s="10" customFormat="1" x14ac:dyDescent="0.2">
      <c r="A1609"/>
      <c r="B1609"/>
      <c r="C1609"/>
      <c r="D1609"/>
      <c r="E1609"/>
      <c r="F1609"/>
      <c r="G1609"/>
      <c r="H1609"/>
      <c r="L1609" s="5"/>
      <c r="M1609" s="5"/>
      <c r="N1609" s="5"/>
      <c r="O1609"/>
      <c r="P1609"/>
      <c r="Q1609"/>
      <c r="R1609"/>
      <c r="S1609"/>
      <c r="T1609"/>
      <c r="U1609"/>
      <c r="V1609"/>
      <c r="W1609"/>
    </row>
    <row r="1610" spans="1:23" s="10" customFormat="1" x14ac:dyDescent="0.2">
      <c r="A1610"/>
      <c r="B1610"/>
      <c r="C1610"/>
      <c r="D1610"/>
      <c r="E1610"/>
      <c r="F1610"/>
      <c r="G1610"/>
      <c r="H1610"/>
      <c r="L1610" s="5"/>
      <c r="M1610" s="5"/>
      <c r="N1610" s="5"/>
      <c r="O1610"/>
      <c r="P1610"/>
      <c r="Q1610"/>
      <c r="R1610"/>
      <c r="S1610"/>
      <c r="T1610"/>
      <c r="U1610"/>
      <c r="V1610"/>
      <c r="W1610"/>
    </row>
    <row r="1611" spans="1:23" s="10" customFormat="1" x14ac:dyDescent="0.2">
      <c r="A1611"/>
      <c r="B1611"/>
      <c r="C1611"/>
      <c r="D1611"/>
      <c r="E1611"/>
      <c r="F1611"/>
      <c r="G1611"/>
      <c r="H1611"/>
      <c r="L1611" s="5"/>
      <c r="M1611" s="5"/>
      <c r="N1611" s="5"/>
      <c r="O1611"/>
      <c r="P1611"/>
      <c r="Q1611"/>
      <c r="R1611"/>
      <c r="S1611"/>
      <c r="T1611"/>
      <c r="U1611"/>
      <c r="V1611"/>
      <c r="W1611"/>
    </row>
    <row r="1612" spans="1:23" s="10" customFormat="1" x14ac:dyDescent="0.2">
      <c r="A1612"/>
      <c r="B1612"/>
      <c r="C1612"/>
      <c r="D1612"/>
      <c r="E1612"/>
      <c r="F1612"/>
      <c r="G1612"/>
      <c r="H1612"/>
      <c r="L1612" s="5"/>
      <c r="M1612" s="5"/>
      <c r="N1612" s="5"/>
      <c r="O1612"/>
      <c r="P1612"/>
      <c r="Q1612"/>
      <c r="R1612"/>
      <c r="S1612"/>
      <c r="T1612"/>
      <c r="U1612"/>
      <c r="V1612"/>
      <c r="W1612"/>
    </row>
    <row r="1613" spans="1:23" s="10" customFormat="1" x14ac:dyDescent="0.2">
      <c r="A1613"/>
      <c r="B1613"/>
      <c r="C1613"/>
      <c r="D1613"/>
      <c r="E1613"/>
      <c r="F1613"/>
      <c r="G1613"/>
      <c r="H1613"/>
      <c r="L1613" s="5"/>
      <c r="M1613" s="5"/>
      <c r="N1613" s="5"/>
      <c r="O1613"/>
      <c r="P1613"/>
      <c r="Q1613"/>
      <c r="R1613"/>
      <c r="S1613"/>
      <c r="T1613"/>
      <c r="U1613"/>
      <c r="V1613"/>
      <c r="W1613"/>
    </row>
    <row r="1614" spans="1:23" s="10" customFormat="1" x14ac:dyDescent="0.2">
      <c r="A1614"/>
      <c r="B1614"/>
      <c r="C1614"/>
      <c r="D1614"/>
      <c r="E1614"/>
      <c r="F1614"/>
      <c r="G1614"/>
      <c r="H1614"/>
      <c r="L1614" s="5"/>
      <c r="M1614" s="5"/>
      <c r="N1614" s="5"/>
      <c r="O1614"/>
      <c r="P1614"/>
      <c r="Q1614"/>
      <c r="R1614"/>
      <c r="S1614"/>
      <c r="T1614"/>
      <c r="U1614"/>
      <c r="V1614"/>
      <c r="W1614"/>
    </row>
    <row r="1615" spans="1:23" s="10" customFormat="1" x14ac:dyDescent="0.2">
      <c r="A1615"/>
      <c r="B1615"/>
      <c r="C1615"/>
      <c r="D1615"/>
      <c r="E1615"/>
      <c r="F1615"/>
      <c r="G1615"/>
      <c r="H1615"/>
      <c r="L1615" s="5"/>
      <c r="M1615" s="5"/>
      <c r="N1615" s="5"/>
      <c r="O1615"/>
      <c r="P1615"/>
      <c r="Q1615"/>
      <c r="R1615"/>
      <c r="S1615"/>
      <c r="T1615"/>
      <c r="U1615"/>
      <c r="V1615"/>
      <c r="W1615"/>
    </row>
    <row r="1616" spans="1:23" s="10" customFormat="1" x14ac:dyDescent="0.2">
      <c r="A1616"/>
      <c r="B1616"/>
      <c r="C1616"/>
      <c r="D1616"/>
      <c r="E1616"/>
      <c r="F1616"/>
      <c r="G1616"/>
      <c r="H1616"/>
      <c r="L1616" s="5"/>
      <c r="M1616" s="5"/>
      <c r="N1616" s="5"/>
      <c r="O1616"/>
      <c r="P1616"/>
      <c r="Q1616"/>
      <c r="R1616"/>
      <c r="S1616"/>
      <c r="T1616"/>
      <c r="U1616"/>
      <c r="V1616"/>
      <c r="W1616"/>
    </row>
    <row r="1617" spans="1:23" s="10" customFormat="1" x14ac:dyDescent="0.2">
      <c r="A1617"/>
      <c r="B1617"/>
      <c r="C1617"/>
      <c r="D1617"/>
      <c r="E1617"/>
      <c r="F1617"/>
      <c r="G1617"/>
      <c r="H1617"/>
      <c r="L1617" s="5"/>
      <c r="M1617" s="5"/>
      <c r="N1617" s="5"/>
      <c r="O1617"/>
      <c r="P1617"/>
      <c r="Q1617"/>
      <c r="R1617"/>
      <c r="S1617"/>
      <c r="T1617"/>
      <c r="U1617"/>
      <c r="V1617"/>
      <c r="W1617"/>
    </row>
    <row r="1618" spans="1:23" s="10" customFormat="1" x14ac:dyDescent="0.2">
      <c r="A1618"/>
      <c r="B1618"/>
      <c r="C1618"/>
      <c r="D1618"/>
      <c r="E1618"/>
      <c r="F1618"/>
      <c r="G1618"/>
      <c r="H1618"/>
      <c r="L1618" s="5"/>
      <c r="M1618" s="5"/>
      <c r="N1618" s="5"/>
      <c r="O1618"/>
      <c r="P1618"/>
      <c r="Q1618"/>
      <c r="R1618"/>
      <c r="S1618"/>
      <c r="T1618"/>
      <c r="U1618"/>
      <c r="V1618"/>
      <c r="W1618"/>
    </row>
    <row r="1619" spans="1:23" s="10" customFormat="1" x14ac:dyDescent="0.2">
      <c r="A1619"/>
      <c r="B1619"/>
      <c r="C1619"/>
      <c r="D1619"/>
      <c r="E1619"/>
      <c r="F1619"/>
      <c r="G1619"/>
      <c r="H1619"/>
      <c r="L1619" s="5"/>
      <c r="M1619" s="5"/>
      <c r="N1619" s="5"/>
      <c r="O1619"/>
      <c r="P1619"/>
      <c r="Q1619"/>
      <c r="R1619"/>
      <c r="S1619"/>
      <c r="T1619"/>
      <c r="U1619"/>
      <c r="V1619"/>
      <c r="W1619"/>
    </row>
    <row r="1620" spans="1:23" s="10" customFormat="1" x14ac:dyDescent="0.2">
      <c r="A1620"/>
      <c r="B1620"/>
      <c r="C1620"/>
      <c r="D1620"/>
      <c r="E1620"/>
      <c r="F1620"/>
      <c r="G1620"/>
      <c r="H1620"/>
      <c r="L1620" s="5"/>
      <c r="M1620" s="5"/>
      <c r="N1620" s="5"/>
      <c r="O1620"/>
      <c r="P1620"/>
      <c r="Q1620"/>
      <c r="R1620"/>
      <c r="S1620"/>
      <c r="T1620"/>
      <c r="U1620"/>
      <c r="V1620"/>
      <c r="W1620"/>
    </row>
    <row r="1621" spans="1:23" s="10" customFormat="1" x14ac:dyDescent="0.2">
      <c r="A1621"/>
      <c r="B1621"/>
      <c r="C1621"/>
      <c r="D1621"/>
      <c r="E1621"/>
      <c r="F1621"/>
      <c r="G1621"/>
      <c r="H1621"/>
      <c r="L1621" s="5"/>
      <c r="M1621" s="5"/>
      <c r="N1621" s="5"/>
      <c r="O1621"/>
      <c r="P1621"/>
      <c r="Q1621"/>
      <c r="R1621"/>
      <c r="S1621"/>
      <c r="T1621"/>
      <c r="U1621"/>
      <c r="V1621"/>
      <c r="W1621"/>
    </row>
    <row r="1622" spans="1:23" s="10" customFormat="1" x14ac:dyDescent="0.2">
      <c r="A1622"/>
      <c r="B1622"/>
      <c r="C1622"/>
      <c r="D1622"/>
      <c r="E1622"/>
      <c r="F1622"/>
      <c r="G1622"/>
      <c r="H1622"/>
      <c r="L1622" s="5"/>
      <c r="M1622" s="5"/>
      <c r="N1622" s="5"/>
      <c r="O1622"/>
      <c r="P1622"/>
      <c r="Q1622"/>
      <c r="R1622"/>
      <c r="S1622"/>
      <c r="T1622"/>
      <c r="U1622"/>
      <c r="V1622"/>
      <c r="W1622"/>
    </row>
    <row r="1623" spans="1:23" s="10" customFormat="1" x14ac:dyDescent="0.2">
      <c r="A1623"/>
      <c r="B1623"/>
      <c r="C1623"/>
      <c r="D1623"/>
      <c r="E1623"/>
      <c r="F1623"/>
      <c r="G1623"/>
      <c r="H1623"/>
      <c r="L1623" s="5"/>
      <c r="M1623" s="5"/>
      <c r="N1623" s="5"/>
      <c r="O1623"/>
      <c r="P1623"/>
      <c r="Q1623"/>
      <c r="R1623"/>
      <c r="S1623"/>
      <c r="T1623"/>
      <c r="U1623"/>
      <c r="V1623"/>
      <c r="W1623"/>
    </row>
    <row r="1624" spans="1:23" s="10" customFormat="1" x14ac:dyDescent="0.2">
      <c r="A1624"/>
      <c r="B1624"/>
      <c r="C1624"/>
      <c r="D1624"/>
      <c r="E1624"/>
      <c r="F1624"/>
      <c r="G1624"/>
      <c r="H1624"/>
      <c r="L1624" s="5"/>
      <c r="M1624" s="5"/>
      <c r="N1624" s="5"/>
      <c r="O1624"/>
      <c r="P1624"/>
      <c r="Q1624"/>
      <c r="R1624"/>
      <c r="S1624"/>
      <c r="T1624"/>
      <c r="U1624"/>
      <c r="V1624"/>
      <c r="W1624"/>
    </row>
    <row r="1625" spans="1:23" s="10" customFormat="1" x14ac:dyDescent="0.2">
      <c r="A1625"/>
      <c r="B1625"/>
      <c r="C1625"/>
      <c r="D1625"/>
      <c r="E1625"/>
      <c r="F1625"/>
      <c r="G1625"/>
      <c r="H1625"/>
      <c r="L1625" s="5"/>
      <c r="M1625" s="5"/>
      <c r="N1625" s="5"/>
      <c r="O1625"/>
      <c r="P1625"/>
      <c r="Q1625"/>
      <c r="R1625"/>
      <c r="S1625"/>
      <c r="T1625"/>
      <c r="U1625"/>
      <c r="V1625"/>
      <c r="W1625"/>
    </row>
    <row r="1626" spans="1:23" s="10" customFormat="1" x14ac:dyDescent="0.2">
      <c r="A1626"/>
      <c r="B1626"/>
      <c r="C1626"/>
      <c r="D1626"/>
      <c r="E1626"/>
      <c r="F1626"/>
      <c r="G1626"/>
      <c r="H1626"/>
      <c r="L1626" s="5"/>
      <c r="M1626" s="5"/>
      <c r="N1626" s="5"/>
      <c r="O1626"/>
      <c r="P1626"/>
      <c r="Q1626"/>
      <c r="R1626"/>
      <c r="S1626"/>
      <c r="T1626"/>
      <c r="U1626"/>
      <c r="V1626"/>
      <c r="W1626"/>
    </row>
    <row r="1627" spans="1:23" s="10" customFormat="1" x14ac:dyDescent="0.2">
      <c r="A1627"/>
      <c r="B1627"/>
      <c r="C1627"/>
      <c r="D1627"/>
      <c r="E1627"/>
      <c r="F1627"/>
      <c r="G1627"/>
      <c r="H1627"/>
      <c r="L1627" s="5"/>
      <c r="M1627" s="5"/>
      <c r="N1627" s="5"/>
      <c r="O1627"/>
      <c r="P1627"/>
      <c r="Q1627"/>
      <c r="R1627"/>
      <c r="S1627"/>
      <c r="T1627"/>
      <c r="U1627"/>
      <c r="V1627"/>
      <c r="W1627"/>
    </row>
    <row r="1628" spans="1:23" s="10" customFormat="1" x14ac:dyDescent="0.2">
      <c r="A1628"/>
      <c r="B1628"/>
      <c r="C1628"/>
      <c r="D1628"/>
      <c r="E1628"/>
      <c r="F1628"/>
      <c r="G1628"/>
      <c r="H1628"/>
      <c r="L1628" s="5"/>
      <c r="M1628" s="5"/>
      <c r="N1628" s="5"/>
      <c r="O1628"/>
      <c r="P1628"/>
      <c r="Q1628"/>
      <c r="R1628"/>
      <c r="S1628"/>
      <c r="T1628"/>
      <c r="U1628"/>
      <c r="V1628"/>
      <c r="W1628"/>
    </row>
    <row r="1629" spans="1:23" s="10" customFormat="1" x14ac:dyDescent="0.2">
      <c r="A1629"/>
      <c r="B1629"/>
      <c r="C1629"/>
      <c r="D1629"/>
      <c r="E1629"/>
      <c r="F1629"/>
      <c r="G1629"/>
      <c r="H1629"/>
      <c r="L1629" s="5"/>
      <c r="M1629" s="5"/>
      <c r="N1629" s="5"/>
      <c r="O1629"/>
      <c r="P1629"/>
      <c r="Q1629"/>
      <c r="R1629"/>
      <c r="S1629"/>
      <c r="T1629"/>
      <c r="U1629"/>
      <c r="V1629"/>
      <c r="W1629"/>
    </row>
    <row r="1630" spans="1:23" s="10" customFormat="1" x14ac:dyDescent="0.2">
      <c r="A1630"/>
      <c r="B1630"/>
      <c r="C1630"/>
      <c r="D1630"/>
      <c r="E1630"/>
      <c r="F1630"/>
      <c r="G1630"/>
      <c r="H1630"/>
      <c r="L1630" s="5"/>
      <c r="M1630" s="5"/>
      <c r="N1630" s="5"/>
      <c r="O1630"/>
      <c r="P1630"/>
      <c r="Q1630"/>
      <c r="R1630"/>
      <c r="S1630"/>
      <c r="T1630"/>
      <c r="U1630"/>
      <c r="V1630"/>
      <c r="W1630"/>
    </row>
    <row r="1631" spans="1:23" s="10" customFormat="1" x14ac:dyDescent="0.2">
      <c r="A1631"/>
      <c r="B1631"/>
      <c r="C1631"/>
      <c r="D1631"/>
      <c r="E1631"/>
      <c r="F1631"/>
      <c r="G1631"/>
      <c r="H1631"/>
      <c r="L1631" s="5"/>
      <c r="M1631" s="5"/>
      <c r="N1631" s="5"/>
      <c r="O1631"/>
      <c r="P1631"/>
      <c r="Q1631"/>
      <c r="R1631"/>
      <c r="S1631"/>
      <c r="T1631"/>
      <c r="U1631"/>
      <c r="V1631"/>
      <c r="W1631"/>
    </row>
    <row r="1632" spans="1:23" s="10" customFormat="1" x14ac:dyDescent="0.2">
      <c r="A1632"/>
      <c r="B1632"/>
      <c r="C1632"/>
      <c r="D1632"/>
      <c r="E1632"/>
      <c r="F1632"/>
      <c r="G1632"/>
      <c r="H1632"/>
      <c r="L1632" s="5"/>
      <c r="M1632" s="5"/>
      <c r="N1632" s="5"/>
      <c r="O1632"/>
      <c r="P1632"/>
      <c r="Q1632"/>
      <c r="R1632"/>
      <c r="S1632"/>
      <c r="T1632"/>
      <c r="U1632"/>
      <c r="V1632"/>
      <c r="W1632"/>
    </row>
    <row r="1633" spans="1:23" s="10" customFormat="1" x14ac:dyDescent="0.2">
      <c r="A1633"/>
      <c r="B1633"/>
      <c r="C1633"/>
      <c r="D1633"/>
      <c r="E1633"/>
      <c r="F1633"/>
      <c r="G1633"/>
      <c r="H1633"/>
      <c r="L1633" s="5"/>
      <c r="M1633" s="5"/>
      <c r="N1633" s="5"/>
      <c r="O1633"/>
      <c r="P1633"/>
      <c r="Q1633"/>
      <c r="R1633"/>
      <c r="S1633"/>
      <c r="T1633"/>
      <c r="U1633"/>
      <c r="V1633"/>
      <c r="W1633"/>
    </row>
    <row r="1634" spans="1:23" s="10" customFormat="1" x14ac:dyDescent="0.2">
      <c r="A1634"/>
      <c r="B1634"/>
      <c r="C1634"/>
      <c r="D1634"/>
      <c r="E1634"/>
      <c r="F1634"/>
      <c r="G1634"/>
      <c r="H1634"/>
      <c r="L1634" s="5"/>
      <c r="M1634" s="5"/>
      <c r="N1634" s="5"/>
      <c r="O1634"/>
      <c r="P1634"/>
      <c r="Q1634"/>
      <c r="R1634"/>
      <c r="S1634"/>
      <c r="T1634"/>
      <c r="U1634"/>
      <c r="V1634"/>
      <c r="W1634"/>
    </row>
    <row r="1635" spans="1:23" s="10" customFormat="1" x14ac:dyDescent="0.2">
      <c r="A1635"/>
      <c r="B1635"/>
      <c r="C1635"/>
      <c r="D1635"/>
      <c r="E1635"/>
      <c r="F1635"/>
      <c r="G1635"/>
      <c r="H1635"/>
      <c r="L1635" s="5"/>
      <c r="M1635" s="5"/>
      <c r="N1635" s="5"/>
      <c r="O1635"/>
      <c r="P1635"/>
      <c r="Q1635"/>
      <c r="R1635"/>
      <c r="S1635"/>
      <c r="T1635"/>
      <c r="U1635"/>
      <c r="V1635"/>
      <c r="W1635"/>
    </row>
    <row r="1636" spans="1:23" s="10" customFormat="1" x14ac:dyDescent="0.2">
      <c r="A1636"/>
      <c r="B1636"/>
      <c r="C1636"/>
      <c r="D1636"/>
      <c r="E1636"/>
      <c r="F1636"/>
      <c r="G1636"/>
      <c r="H1636"/>
      <c r="L1636" s="5"/>
      <c r="M1636" s="5"/>
      <c r="N1636" s="5"/>
      <c r="O1636"/>
      <c r="P1636"/>
      <c r="Q1636"/>
      <c r="R1636"/>
      <c r="S1636"/>
      <c r="T1636"/>
      <c r="U1636"/>
      <c r="V1636"/>
      <c r="W1636"/>
    </row>
    <row r="1637" spans="1:23" s="10" customFormat="1" x14ac:dyDescent="0.2">
      <c r="A1637"/>
      <c r="B1637"/>
      <c r="C1637"/>
      <c r="D1637"/>
      <c r="E1637"/>
      <c r="F1637"/>
      <c r="G1637"/>
      <c r="H1637"/>
      <c r="L1637" s="5"/>
      <c r="M1637" s="5"/>
      <c r="N1637" s="5"/>
      <c r="O1637"/>
      <c r="P1637"/>
      <c r="Q1637"/>
      <c r="R1637"/>
      <c r="S1637"/>
      <c r="T1637"/>
      <c r="U1637"/>
      <c r="V1637"/>
      <c r="W1637"/>
    </row>
    <row r="1638" spans="1:23" s="10" customFormat="1" x14ac:dyDescent="0.2">
      <c r="A1638"/>
      <c r="B1638"/>
      <c r="C1638"/>
      <c r="D1638"/>
      <c r="E1638"/>
      <c r="F1638"/>
      <c r="G1638"/>
      <c r="H1638"/>
      <c r="L1638" s="5"/>
      <c r="M1638" s="5"/>
      <c r="N1638" s="5"/>
      <c r="O1638"/>
      <c r="P1638"/>
      <c r="Q1638"/>
      <c r="R1638"/>
      <c r="S1638"/>
      <c r="T1638"/>
      <c r="U1638"/>
      <c r="V1638"/>
      <c r="W1638"/>
    </row>
    <row r="1639" spans="1:23" s="10" customFormat="1" x14ac:dyDescent="0.2">
      <c r="A1639"/>
      <c r="B1639"/>
      <c r="C1639"/>
      <c r="D1639"/>
      <c r="E1639"/>
      <c r="F1639"/>
      <c r="G1639"/>
      <c r="H1639"/>
      <c r="L1639" s="5"/>
      <c r="M1639" s="5"/>
      <c r="N1639" s="5"/>
      <c r="O1639"/>
      <c r="P1639"/>
      <c r="Q1639"/>
      <c r="R1639"/>
      <c r="S1639"/>
      <c r="T1639"/>
      <c r="U1639"/>
      <c r="V1639"/>
      <c r="W1639"/>
    </row>
    <row r="1640" spans="1:23" s="10" customFormat="1" x14ac:dyDescent="0.2">
      <c r="A1640"/>
      <c r="B1640"/>
      <c r="C1640"/>
      <c r="D1640"/>
      <c r="E1640"/>
      <c r="F1640"/>
      <c r="G1640"/>
      <c r="H1640"/>
      <c r="L1640" s="5"/>
      <c r="M1640" s="5"/>
      <c r="N1640" s="5"/>
      <c r="O1640"/>
      <c r="P1640"/>
      <c r="Q1640"/>
      <c r="R1640"/>
      <c r="S1640"/>
      <c r="T1640"/>
      <c r="U1640"/>
      <c r="V1640"/>
      <c r="W1640"/>
    </row>
    <row r="1641" spans="1:23" s="10" customFormat="1" x14ac:dyDescent="0.2">
      <c r="A1641"/>
      <c r="B1641"/>
      <c r="C1641"/>
      <c r="D1641"/>
      <c r="E1641"/>
      <c r="F1641"/>
      <c r="G1641"/>
      <c r="H1641"/>
      <c r="L1641" s="5"/>
      <c r="M1641" s="5"/>
      <c r="N1641" s="5"/>
      <c r="O1641"/>
      <c r="P1641"/>
      <c r="Q1641"/>
      <c r="R1641"/>
      <c r="S1641"/>
      <c r="T1641"/>
      <c r="U1641"/>
      <c r="V1641"/>
      <c r="W1641"/>
    </row>
    <row r="1642" spans="1:23" s="10" customFormat="1" x14ac:dyDescent="0.2">
      <c r="A1642"/>
      <c r="B1642"/>
      <c r="C1642"/>
      <c r="D1642"/>
      <c r="E1642"/>
      <c r="F1642"/>
      <c r="G1642"/>
      <c r="H1642"/>
      <c r="L1642" s="5"/>
      <c r="M1642" s="5"/>
      <c r="N1642" s="5"/>
      <c r="O1642"/>
      <c r="P1642"/>
      <c r="Q1642"/>
      <c r="R1642"/>
      <c r="S1642"/>
      <c r="T1642"/>
      <c r="U1642"/>
      <c r="V1642"/>
      <c r="W1642"/>
    </row>
    <row r="1643" spans="1:23" s="10" customFormat="1" x14ac:dyDescent="0.2">
      <c r="A1643"/>
      <c r="B1643"/>
      <c r="C1643"/>
      <c r="D1643"/>
      <c r="E1643"/>
      <c r="F1643"/>
      <c r="G1643"/>
      <c r="H1643"/>
      <c r="L1643" s="5"/>
      <c r="M1643" s="5"/>
      <c r="N1643" s="5"/>
      <c r="O1643"/>
      <c r="P1643"/>
      <c r="Q1643"/>
      <c r="R1643"/>
      <c r="S1643"/>
      <c r="T1643"/>
      <c r="U1643"/>
      <c r="V1643"/>
      <c r="W1643"/>
    </row>
    <row r="1644" spans="1:23" s="10" customFormat="1" x14ac:dyDescent="0.2">
      <c r="A1644"/>
      <c r="B1644"/>
      <c r="C1644"/>
      <c r="D1644"/>
      <c r="E1644"/>
      <c r="F1644"/>
      <c r="G1644"/>
      <c r="H1644"/>
      <c r="L1644" s="5"/>
      <c r="M1644" s="5"/>
      <c r="N1644" s="5"/>
      <c r="O1644"/>
      <c r="P1644"/>
      <c r="Q1644"/>
      <c r="R1644"/>
      <c r="S1644"/>
      <c r="T1644"/>
      <c r="U1644"/>
      <c r="V1644"/>
      <c r="W1644"/>
    </row>
  </sheetData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0"/>
  <sheetViews>
    <sheetView zoomScale="83" zoomScaleNormal="83" zoomScalePageLayoutView="83" workbookViewId="0">
      <selection activeCell="O22" sqref="O22"/>
    </sheetView>
  </sheetViews>
  <sheetFormatPr baseColWidth="10" defaultColWidth="8.83203125" defaultRowHeight="15" x14ac:dyDescent="0.2"/>
  <cols>
    <col min="1" max="1" width="12.6640625" customWidth="1"/>
    <col min="2" max="2" width="11.5" style="10" customWidth="1"/>
    <col min="3" max="3" width="4.33203125" style="10" customWidth="1"/>
    <col min="4" max="4" width="14.5" style="10" customWidth="1"/>
    <col min="5" max="5" width="10.6640625" style="10" customWidth="1"/>
    <col min="6" max="6" width="6.33203125" style="10" customWidth="1"/>
    <col min="7" max="7" width="13.83203125" style="10" customWidth="1"/>
    <col min="8" max="8" width="13.1640625" style="10" customWidth="1"/>
    <col min="9" max="10" width="12.6640625" style="10" customWidth="1"/>
    <col min="11" max="11" width="11" customWidth="1"/>
    <col min="12" max="12" width="2.6640625" customWidth="1"/>
    <col min="13" max="13" width="13" customWidth="1"/>
    <col min="14" max="14" width="11" customWidth="1"/>
    <col min="15" max="15" width="8.5" customWidth="1"/>
    <col min="16" max="77" width="3" customWidth="1"/>
    <col min="78" max="78" width="8.83203125" customWidth="1"/>
    <col min="79" max="79" width="6.33203125" customWidth="1"/>
    <col min="80" max="83" width="2" customWidth="1"/>
    <col min="84" max="129" width="3" customWidth="1"/>
    <col min="130" max="130" width="9.33203125" bestFit="1" customWidth="1"/>
    <col min="131" max="131" width="8.1640625" customWidth="1"/>
    <col min="132" max="137" width="2" customWidth="1"/>
    <col min="138" max="196" width="3" customWidth="1"/>
    <col min="197" max="197" width="11.1640625" bestFit="1" customWidth="1"/>
    <col min="198" max="198" width="6.5" customWidth="1"/>
  </cols>
  <sheetData>
    <row r="1" spans="1:14" x14ac:dyDescent="0.2">
      <c r="A1" s="31" t="s">
        <v>1</v>
      </c>
      <c r="B1" t="s">
        <v>14</v>
      </c>
      <c r="C1"/>
      <c r="D1"/>
      <c r="E1"/>
      <c r="F1"/>
    </row>
    <row r="3" spans="1:14" ht="30" x14ac:dyDescent="0.2">
      <c r="A3" s="26" t="s">
        <v>31</v>
      </c>
      <c r="B3" s="18" t="s">
        <v>145</v>
      </c>
      <c r="C3"/>
      <c r="D3" s="27" t="s">
        <v>86</v>
      </c>
      <c r="E3" s="33" t="s">
        <v>208</v>
      </c>
      <c r="F3" s="18"/>
      <c r="G3" s="75" t="s">
        <v>67</v>
      </c>
      <c r="H3" s="33" t="s">
        <v>208</v>
      </c>
      <c r="I3" s="39" t="s">
        <v>19</v>
      </c>
      <c r="J3" s="39" t="s">
        <v>67</v>
      </c>
      <c r="K3" s="33" t="s">
        <v>208</v>
      </c>
      <c r="M3" s="39" t="s">
        <v>67</v>
      </c>
      <c r="N3" s="33" t="s">
        <v>208</v>
      </c>
    </row>
    <row r="4" spans="1:14" x14ac:dyDescent="0.2">
      <c r="A4" s="42" t="s">
        <v>90</v>
      </c>
      <c r="B4" s="32">
        <v>2</v>
      </c>
      <c r="C4"/>
      <c r="D4" s="42" t="s">
        <v>165</v>
      </c>
      <c r="E4" s="32">
        <v>2</v>
      </c>
      <c r="F4" s="32"/>
      <c r="G4" s="38">
        <v>38353</v>
      </c>
      <c r="H4" s="32">
        <v>13</v>
      </c>
      <c r="I4" s="37">
        <v>38353</v>
      </c>
      <c r="J4" s="10" t="str">
        <f>TEXT(I4,"dddd")</f>
        <v>Saturday</v>
      </c>
      <c r="K4">
        <f>VLOOKUP(I4:I40,G4:H37,2,FALSE)</f>
        <v>13</v>
      </c>
      <c r="M4" t="s">
        <v>70</v>
      </c>
      <c r="N4">
        <f>VLOOKUP(M4:M10,J4:K40,2,FALSE)</f>
        <v>9</v>
      </c>
    </row>
    <row r="5" spans="1:14" x14ac:dyDescent="0.2">
      <c r="A5" s="42" t="s">
        <v>91</v>
      </c>
      <c r="B5" s="32">
        <v>5</v>
      </c>
      <c r="C5"/>
      <c r="D5" s="42" t="s">
        <v>166</v>
      </c>
      <c r="E5" s="32">
        <v>5</v>
      </c>
      <c r="F5" s="32"/>
      <c r="G5" s="38">
        <v>38354</v>
      </c>
      <c r="H5" s="32">
        <v>7</v>
      </c>
      <c r="I5" s="37">
        <f>I4+1</f>
        <v>38354</v>
      </c>
      <c r="J5" s="10" t="str">
        <f t="shared" ref="J5:J40" si="0">TEXT(I5,"dddd")</f>
        <v>Sunday</v>
      </c>
      <c r="K5">
        <f t="shared" ref="K5:K29" si="1">VLOOKUP(I5:I41,G5:H38,2,FALSE)</f>
        <v>7</v>
      </c>
      <c r="M5" t="s">
        <v>71</v>
      </c>
      <c r="N5">
        <f t="shared" ref="N5:N10" si="2">VLOOKUP(M5:M11,J5:K41,2,FALSE)</f>
        <v>11</v>
      </c>
    </row>
    <row r="6" spans="1:14" x14ac:dyDescent="0.2">
      <c r="A6" s="42" t="s">
        <v>92</v>
      </c>
      <c r="B6" s="32">
        <v>2</v>
      </c>
      <c r="C6"/>
      <c r="D6" s="42" t="s">
        <v>171</v>
      </c>
      <c r="E6" s="32">
        <v>2</v>
      </c>
      <c r="F6" s="32"/>
      <c r="G6" s="38">
        <v>38355</v>
      </c>
      <c r="H6" s="32">
        <v>9</v>
      </c>
      <c r="I6" s="37">
        <f t="shared" ref="I6:I40" si="3">I5+1</f>
        <v>38355</v>
      </c>
      <c r="J6" s="10" t="str">
        <f t="shared" si="0"/>
        <v>Monday</v>
      </c>
      <c r="K6">
        <f t="shared" si="1"/>
        <v>9</v>
      </c>
      <c r="M6" t="s">
        <v>72</v>
      </c>
      <c r="N6">
        <f t="shared" si="2"/>
        <v>8</v>
      </c>
    </row>
    <row r="7" spans="1:14" x14ac:dyDescent="0.2">
      <c r="A7" s="42" t="s">
        <v>93</v>
      </c>
      <c r="B7" s="32">
        <v>4</v>
      </c>
      <c r="C7"/>
      <c r="D7" s="42" t="s">
        <v>170</v>
      </c>
      <c r="E7" s="32">
        <v>4</v>
      </c>
      <c r="F7" s="32"/>
      <c r="G7" s="38">
        <v>38356</v>
      </c>
      <c r="H7" s="32">
        <v>11</v>
      </c>
      <c r="I7" s="37">
        <f t="shared" si="3"/>
        <v>38356</v>
      </c>
      <c r="J7" s="10" t="str">
        <f t="shared" si="0"/>
        <v>Tuesday</v>
      </c>
      <c r="K7">
        <f t="shared" si="1"/>
        <v>11</v>
      </c>
      <c r="M7" t="s">
        <v>73</v>
      </c>
      <c r="N7">
        <f t="shared" si="2"/>
        <v>9</v>
      </c>
    </row>
    <row r="8" spans="1:14" x14ac:dyDescent="0.2">
      <c r="A8" s="42" t="s">
        <v>94</v>
      </c>
      <c r="B8" s="32">
        <v>2</v>
      </c>
      <c r="C8"/>
      <c r="D8" s="42" t="s">
        <v>169</v>
      </c>
      <c r="E8" s="32">
        <v>2</v>
      </c>
      <c r="F8" s="32"/>
      <c r="G8" s="38">
        <v>38357</v>
      </c>
      <c r="H8" s="32">
        <v>8</v>
      </c>
      <c r="I8" s="37">
        <f t="shared" si="3"/>
        <v>38357</v>
      </c>
      <c r="J8" s="10" t="str">
        <f t="shared" si="0"/>
        <v>Wednesday</v>
      </c>
      <c r="K8">
        <f t="shared" si="1"/>
        <v>8</v>
      </c>
      <c r="M8" t="s">
        <v>74</v>
      </c>
      <c r="N8">
        <f t="shared" si="2"/>
        <v>4</v>
      </c>
    </row>
    <row r="9" spans="1:14" x14ac:dyDescent="0.2">
      <c r="A9" s="42" t="s">
        <v>95</v>
      </c>
      <c r="B9" s="32">
        <v>4</v>
      </c>
      <c r="C9"/>
      <c r="D9" s="42" t="s">
        <v>168</v>
      </c>
      <c r="E9" s="32">
        <v>4</v>
      </c>
      <c r="F9" s="32"/>
      <c r="G9" s="38">
        <v>38358</v>
      </c>
      <c r="H9" s="32">
        <v>9</v>
      </c>
      <c r="I9" s="37">
        <f t="shared" si="3"/>
        <v>38358</v>
      </c>
      <c r="J9" s="10" t="str">
        <f t="shared" si="0"/>
        <v>Thursday</v>
      </c>
      <c r="K9">
        <f t="shared" si="1"/>
        <v>9</v>
      </c>
      <c r="M9" t="str">
        <f t="shared" ref="M9" si="4">TEXT(L9,"dddd")</f>
        <v>Saturday</v>
      </c>
      <c r="N9">
        <f t="shared" si="2"/>
        <v>5</v>
      </c>
    </row>
    <row r="10" spans="1:14" x14ac:dyDescent="0.2">
      <c r="A10" s="42" t="s">
        <v>96</v>
      </c>
      <c r="B10" s="32">
        <v>5</v>
      </c>
      <c r="C10"/>
      <c r="D10" s="42" t="s">
        <v>167</v>
      </c>
      <c r="E10" s="32">
        <v>5</v>
      </c>
      <c r="F10" s="32"/>
      <c r="G10" s="38">
        <v>38359</v>
      </c>
      <c r="H10" s="32">
        <v>4</v>
      </c>
      <c r="I10" s="37">
        <f t="shared" si="3"/>
        <v>38359</v>
      </c>
      <c r="J10" s="10" t="str">
        <f t="shared" si="0"/>
        <v>Friday</v>
      </c>
      <c r="K10">
        <f t="shared" si="1"/>
        <v>4</v>
      </c>
      <c r="M10" t="s">
        <v>69</v>
      </c>
      <c r="N10">
        <f t="shared" si="2"/>
        <v>2</v>
      </c>
    </row>
    <row r="11" spans="1:14" x14ac:dyDescent="0.2">
      <c r="A11" s="42" t="s">
        <v>97</v>
      </c>
      <c r="B11" s="32">
        <v>5</v>
      </c>
      <c r="C11"/>
      <c r="D11" s="42" t="s">
        <v>172</v>
      </c>
      <c r="E11" s="32">
        <v>5</v>
      </c>
      <c r="F11" s="32"/>
      <c r="G11" s="38">
        <v>38360</v>
      </c>
      <c r="H11" s="32">
        <v>5</v>
      </c>
      <c r="I11" s="37">
        <f t="shared" si="3"/>
        <v>38360</v>
      </c>
      <c r="J11" s="10" t="str">
        <f t="shared" si="0"/>
        <v>Saturday</v>
      </c>
      <c r="K11">
        <f t="shared" si="1"/>
        <v>5</v>
      </c>
      <c r="N11">
        <f>SUM(N4:N10)</f>
        <v>48</v>
      </c>
    </row>
    <row r="12" spans="1:14" x14ac:dyDescent="0.2">
      <c r="A12" s="42" t="s">
        <v>98</v>
      </c>
      <c r="B12" s="32">
        <v>3</v>
      </c>
      <c r="C12"/>
      <c r="D12" s="42" t="s">
        <v>173</v>
      </c>
      <c r="E12" s="32">
        <v>3</v>
      </c>
      <c r="F12" s="32"/>
      <c r="G12" s="38">
        <v>38361</v>
      </c>
      <c r="H12" s="32">
        <v>2</v>
      </c>
      <c r="I12" s="37">
        <f t="shared" si="3"/>
        <v>38361</v>
      </c>
      <c r="J12" s="10" t="str">
        <f t="shared" si="0"/>
        <v>Sunday</v>
      </c>
      <c r="K12">
        <f t="shared" si="1"/>
        <v>2</v>
      </c>
    </row>
    <row r="13" spans="1:14" x14ac:dyDescent="0.2">
      <c r="A13" s="42" t="s">
        <v>99</v>
      </c>
      <c r="B13" s="32">
        <v>7</v>
      </c>
      <c r="C13"/>
      <c r="D13" s="42" t="s">
        <v>174</v>
      </c>
      <c r="E13" s="32">
        <v>7</v>
      </c>
      <c r="F13" s="32"/>
      <c r="G13" s="38">
        <v>38362</v>
      </c>
      <c r="H13" s="32">
        <v>3</v>
      </c>
      <c r="I13" s="37">
        <f t="shared" si="3"/>
        <v>38362</v>
      </c>
      <c r="J13" s="10" t="str">
        <f t="shared" si="0"/>
        <v>Monday</v>
      </c>
      <c r="K13">
        <f t="shared" si="1"/>
        <v>3</v>
      </c>
    </row>
    <row r="14" spans="1:14" x14ac:dyDescent="0.2">
      <c r="A14" s="42" t="s">
        <v>100</v>
      </c>
      <c r="B14" s="32">
        <v>5</v>
      </c>
      <c r="C14"/>
      <c r="D14" s="42" t="s">
        <v>175</v>
      </c>
      <c r="E14" s="32">
        <v>5</v>
      </c>
      <c r="F14" s="32"/>
      <c r="G14" s="38">
        <v>38363</v>
      </c>
      <c r="H14" s="32">
        <v>3</v>
      </c>
      <c r="I14" s="37">
        <f t="shared" si="3"/>
        <v>38363</v>
      </c>
      <c r="J14" s="10" t="str">
        <f t="shared" si="0"/>
        <v>Tuesday</v>
      </c>
      <c r="K14">
        <f t="shared" si="1"/>
        <v>3</v>
      </c>
    </row>
    <row r="15" spans="1:14" x14ac:dyDescent="0.2">
      <c r="A15" s="42" t="s">
        <v>101</v>
      </c>
      <c r="B15" s="32">
        <v>4</v>
      </c>
      <c r="C15"/>
      <c r="D15" s="42" t="s">
        <v>176</v>
      </c>
      <c r="E15" s="32">
        <v>4</v>
      </c>
      <c r="F15" s="32"/>
      <c r="G15" s="38">
        <v>38364</v>
      </c>
      <c r="H15" s="32">
        <v>1</v>
      </c>
      <c r="I15" s="37">
        <f t="shared" si="3"/>
        <v>38364</v>
      </c>
      <c r="J15" s="10" t="str">
        <f t="shared" si="0"/>
        <v>Wednesday</v>
      </c>
      <c r="K15">
        <f t="shared" si="1"/>
        <v>1</v>
      </c>
    </row>
    <row r="16" spans="1:14" x14ac:dyDescent="0.2">
      <c r="A16" s="42" t="s">
        <v>102</v>
      </c>
      <c r="B16" s="32">
        <v>1</v>
      </c>
      <c r="C16"/>
      <c r="D16" s="42" t="s">
        <v>177</v>
      </c>
      <c r="E16" s="32">
        <v>1</v>
      </c>
      <c r="F16" s="32"/>
      <c r="G16" s="38">
        <v>38365</v>
      </c>
      <c r="H16" s="32">
        <v>4</v>
      </c>
      <c r="I16" s="37">
        <f t="shared" si="3"/>
        <v>38365</v>
      </c>
      <c r="J16" s="10" t="str">
        <f t="shared" si="0"/>
        <v>Thursday</v>
      </c>
      <c r="K16">
        <f t="shared" si="1"/>
        <v>4</v>
      </c>
    </row>
    <row r="17" spans="1:11" x14ac:dyDescent="0.2">
      <c r="A17" s="42" t="s">
        <v>103</v>
      </c>
      <c r="B17" s="32">
        <v>5</v>
      </c>
      <c r="C17"/>
      <c r="D17" s="42" t="s">
        <v>178</v>
      </c>
      <c r="E17" s="32">
        <v>5</v>
      </c>
      <c r="F17" s="32"/>
      <c r="G17" s="38">
        <v>38366</v>
      </c>
      <c r="H17" s="32">
        <v>3</v>
      </c>
      <c r="I17" s="37">
        <f t="shared" si="3"/>
        <v>38366</v>
      </c>
      <c r="J17" s="10" t="str">
        <f t="shared" si="0"/>
        <v>Friday</v>
      </c>
      <c r="K17">
        <f t="shared" si="1"/>
        <v>3</v>
      </c>
    </row>
    <row r="18" spans="1:11" x14ac:dyDescent="0.2">
      <c r="A18" s="42" t="s">
        <v>104</v>
      </c>
      <c r="B18" s="32">
        <v>3</v>
      </c>
      <c r="C18"/>
      <c r="D18" s="42" t="s">
        <v>179</v>
      </c>
      <c r="E18" s="32">
        <v>3</v>
      </c>
      <c r="F18" s="32"/>
      <c r="G18" s="38">
        <v>38367</v>
      </c>
      <c r="H18" s="32">
        <v>4</v>
      </c>
      <c r="I18" s="37">
        <f t="shared" si="3"/>
        <v>38367</v>
      </c>
      <c r="J18" s="10" t="str">
        <f t="shared" si="0"/>
        <v>Saturday</v>
      </c>
      <c r="K18">
        <f t="shared" si="1"/>
        <v>4</v>
      </c>
    </row>
    <row r="19" spans="1:11" x14ac:dyDescent="0.2">
      <c r="A19" s="42" t="s">
        <v>105</v>
      </c>
      <c r="B19" s="32">
        <v>7</v>
      </c>
      <c r="C19"/>
      <c r="D19" s="42" t="s">
        <v>180</v>
      </c>
      <c r="E19" s="32">
        <v>7</v>
      </c>
      <c r="F19" s="32"/>
      <c r="G19" s="38">
        <v>38368</v>
      </c>
      <c r="H19" s="32">
        <v>2</v>
      </c>
      <c r="I19" s="37">
        <f t="shared" si="3"/>
        <v>38368</v>
      </c>
      <c r="J19" s="10" t="str">
        <f t="shared" si="0"/>
        <v>Sunday</v>
      </c>
      <c r="K19">
        <f t="shared" si="1"/>
        <v>2</v>
      </c>
    </row>
    <row r="20" spans="1:11" x14ac:dyDescent="0.2">
      <c r="A20" s="42" t="s">
        <v>106</v>
      </c>
      <c r="B20" s="32">
        <v>5</v>
      </c>
      <c r="C20"/>
      <c r="D20" s="42" t="s">
        <v>181</v>
      </c>
      <c r="E20" s="32">
        <v>5</v>
      </c>
      <c r="F20" s="32"/>
      <c r="G20" s="38">
        <v>38369</v>
      </c>
      <c r="H20" s="32">
        <v>4</v>
      </c>
      <c r="I20" s="37">
        <f t="shared" si="3"/>
        <v>38369</v>
      </c>
      <c r="J20" s="10" t="str">
        <f t="shared" si="0"/>
        <v>Monday</v>
      </c>
      <c r="K20">
        <f t="shared" si="1"/>
        <v>4</v>
      </c>
    </row>
    <row r="21" spans="1:11" x14ac:dyDescent="0.2">
      <c r="A21" s="42" t="s">
        <v>107</v>
      </c>
      <c r="B21" s="32">
        <v>5</v>
      </c>
      <c r="C21"/>
      <c r="D21" s="42" t="s">
        <v>182</v>
      </c>
      <c r="E21" s="32">
        <v>5</v>
      </c>
      <c r="F21" s="32"/>
      <c r="G21" s="38">
        <v>38370</v>
      </c>
      <c r="H21" s="32">
        <v>0</v>
      </c>
      <c r="I21" s="37">
        <f t="shared" si="3"/>
        <v>38370</v>
      </c>
      <c r="J21" s="10" t="str">
        <f t="shared" si="0"/>
        <v>Tuesday</v>
      </c>
      <c r="K21">
        <f t="shared" si="1"/>
        <v>0</v>
      </c>
    </row>
    <row r="22" spans="1:11" x14ac:dyDescent="0.2">
      <c r="A22" s="42" t="s">
        <v>108</v>
      </c>
      <c r="B22" s="32">
        <v>2</v>
      </c>
      <c r="C22"/>
      <c r="D22" s="42" t="s">
        <v>183</v>
      </c>
      <c r="E22" s="32">
        <v>2</v>
      </c>
      <c r="F22" s="32"/>
      <c r="G22" s="38">
        <v>38371</v>
      </c>
      <c r="H22" s="32">
        <v>1</v>
      </c>
      <c r="I22" s="37">
        <f t="shared" si="3"/>
        <v>38371</v>
      </c>
      <c r="J22" s="10" t="str">
        <f t="shared" si="0"/>
        <v>Wednesday</v>
      </c>
      <c r="K22">
        <f t="shared" si="1"/>
        <v>1</v>
      </c>
    </row>
    <row r="23" spans="1:11" x14ac:dyDescent="0.2">
      <c r="A23" s="42" t="s">
        <v>109</v>
      </c>
      <c r="B23" s="32">
        <v>4</v>
      </c>
      <c r="C23"/>
      <c r="D23" s="42" t="s">
        <v>184</v>
      </c>
      <c r="E23" s="32">
        <v>4</v>
      </c>
      <c r="F23" s="32"/>
      <c r="G23" s="38">
        <v>38372</v>
      </c>
      <c r="H23" s="32">
        <v>0</v>
      </c>
      <c r="I23" s="37">
        <f t="shared" si="3"/>
        <v>38372</v>
      </c>
      <c r="J23" s="10" t="str">
        <f t="shared" si="0"/>
        <v>Thursday</v>
      </c>
      <c r="K23">
        <f t="shared" si="1"/>
        <v>0</v>
      </c>
    </row>
    <row r="24" spans="1:11" x14ac:dyDescent="0.2">
      <c r="A24" s="42" t="s">
        <v>110</v>
      </c>
      <c r="B24" s="32">
        <v>1</v>
      </c>
      <c r="C24"/>
      <c r="D24" s="42" t="s">
        <v>185</v>
      </c>
      <c r="E24" s="32">
        <v>1</v>
      </c>
      <c r="F24" s="32"/>
      <c r="G24" s="38">
        <v>38373</v>
      </c>
      <c r="H24" s="32">
        <v>1</v>
      </c>
      <c r="I24" s="37">
        <f t="shared" si="3"/>
        <v>38373</v>
      </c>
      <c r="J24" s="10" t="str">
        <f t="shared" si="0"/>
        <v>Friday</v>
      </c>
      <c r="K24">
        <f t="shared" si="1"/>
        <v>1</v>
      </c>
    </row>
    <row r="25" spans="1:11" x14ac:dyDescent="0.2">
      <c r="A25" s="42" t="s">
        <v>111</v>
      </c>
      <c r="B25" s="32">
        <v>5</v>
      </c>
      <c r="C25"/>
      <c r="D25" s="42" t="s">
        <v>186</v>
      </c>
      <c r="E25" s="32">
        <v>5</v>
      </c>
      <c r="F25" s="32"/>
      <c r="G25" s="38">
        <v>38374</v>
      </c>
      <c r="H25" s="32">
        <v>1</v>
      </c>
      <c r="I25" s="37">
        <f t="shared" si="3"/>
        <v>38374</v>
      </c>
      <c r="J25" s="10" t="str">
        <f t="shared" si="0"/>
        <v>Saturday</v>
      </c>
      <c r="K25">
        <f t="shared" si="1"/>
        <v>1</v>
      </c>
    </row>
    <row r="26" spans="1:11" x14ac:dyDescent="0.2">
      <c r="A26" s="42" t="s">
        <v>112</v>
      </c>
      <c r="B26" s="32">
        <v>5</v>
      </c>
      <c r="C26"/>
      <c r="D26" s="42" t="s">
        <v>187</v>
      </c>
      <c r="E26" s="32">
        <v>5</v>
      </c>
      <c r="F26" s="32"/>
      <c r="G26" s="38">
        <v>38375</v>
      </c>
      <c r="H26" s="32">
        <v>1</v>
      </c>
      <c r="I26" s="37">
        <f>I25+1</f>
        <v>38375</v>
      </c>
      <c r="J26" s="10" t="str">
        <f t="shared" si="0"/>
        <v>Sunday</v>
      </c>
      <c r="K26">
        <f t="shared" si="1"/>
        <v>1</v>
      </c>
    </row>
    <row r="27" spans="1:11" x14ac:dyDescent="0.2">
      <c r="A27" s="42" t="s">
        <v>113</v>
      </c>
      <c r="B27" s="32">
        <v>7</v>
      </c>
      <c r="C27"/>
      <c r="D27" s="42" t="s">
        <v>188</v>
      </c>
      <c r="E27" s="32">
        <v>7</v>
      </c>
      <c r="F27" s="32"/>
      <c r="G27" s="38">
        <v>38376</v>
      </c>
      <c r="H27" s="32">
        <v>0</v>
      </c>
      <c r="I27" s="37">
        <f t="shared" si="3"/>
        <v>38376</v>
      </c>
      <c r="J27" s="10" t="str">
        <f t="shared" si="0"/>
        <v>Monday</v>
      </c>
      <c r="K27">
        <f t="shared" si="1"/>
        <v>0</v>
      </c>
    </row>
    <row r="28" spans="1:11" x14ac:dyDescent="0.2">
      <c r="A28" s="42" t="s">
        <v>30</v>
      </c>
      <c r="B28" s="32">
        <v>98</v>
      </c>
      <c r="C28" s="32"/>
      <c r="D28" s="32"/>
      <c r="E28" s="34">
        <f>SUM(E4:E27)</f>
        <v>98</v>
      </c>
      <c r="F28" s="32"/>
      <c r="G28" s="38">
        <v>38377</v>
      </c>
      <c r="H28" s="32">
        <v>1</v>
      </c>
      <c r="I28" s="37">
        <f t="shared" si="3"/>
        <v>38377</v>
      </c>
      <c r="J28" s="10" t="str">
        <f t="shared" si="0"/>
        <v>Tuesday</v>
      </c>
      <c r="K28">
        <f t="shared" si="1"/>
        <v>1</v>
      </c>
    </row>
    <row r="29" spans="1:11" x14ac:dyDescent="0.2">
      <c r="B29"/>
      <c r="C29"/>
      <c r="D29" s="42" t="s">
        <v>62</v>
      </c>
      <c r="E29" s="65">
        <f>AVERAGE(E4:E27)</f>
        <v>4.083333333333333</v>
      </c>
      <c r="F29"/>
      <c r="G29" s="38">
        <v>38378</v>
      </c>
      <c r="H29" s="32">
        <v>0</v>
      </c>
      <c r="I29" s="37">
        <f t="shared" si="3"/>
        <v>38378</v>
      </c>
      <c r="J29" s="10" t="str">
        <f t="shared" si="0"/>
        <v>Wednesday</v>
      </c>
      <c r="K29">
        <f t="shared" si="1"/>
        <v>0</v>
      </c>
    </row>
    <row r="30" spans="1:11" x14ac:dyDescent="0.2">
      <c r="B30"/>
      <c r="C30"/>
      <c r="D30" s="42" t="s">
        <v>64</v>
      </c>
      <c r="E30">
        <f>MIN(E4:E27)</f>
        <v>1</v>
      </c>
      <c r="F30"/>
      <c r="G30" s="38">
        <v>38380</v>
      </c>
      <c r="H30" s="32">
        <v>0</v>
      </c>
      <c r="I30" s="37">
        <f t="shared" si="3"/>
        <v>38379</v>
      </c>
      <c r="J30" s="10" t="str">
        <f t="shared" si="0"/>
        <v>Thursday</v>
      </c>
      <c r="K30">
        <v>0</v>
      </c>
    </row>
    <row r="31" spans="1:11" x14ac:dyDescent="0.2">
      <c r="B31"/>
      <c r="C31"/>
      <c r="D31" s="42" t="s">
        <v>63</v>
      </c>
      <c r="E31">
        <f>MAX(E4:E27)</f>
        <v>7</v>
      </c>
      <c r="F31"/>
      <c r="G31" s="38">
        <v>38381</v>
      </c>
      <c r="H31" s="32">
        <v>0</v>
      </c>
      <c r="I31" s="37">
        <f t="shared" si="3"/>
        <v>38380</v>
      </c>
      <c r="J31" s="10" t="str">
        <f t="shared" si="0"/>
        <v>Friday</v>
      </c>
      <c r="K31">
        <v>0</v>
      </c>
    </row>
    <row r="32" spans="1:11" x14ac:dyDescent="0.2">
      <c r="B32"/>
      <c r="C32"/>
      <c r="D32" s="42" t="s">
        <v>134</v>
      </c>
      <c r="E32" s="65">
        <f>STDEVA(E4:E27)</f>
        <v>1.7672544824662635</v>
      </c>
      <c r="F32"/>
      <c r="G32" s="38">
        <v>38382</v>
      </c>
      <c r="H32" s="32">
        <v>0</v>
      </c>
      <c r="I32" s="37">
        <f t="shared" si="3"/>
        <v>38381</v>
      </c>
      <c r="J32" s="10" t="str">
        <f t="shared" si="0"/>
        <v>Saturday</v>
      </c>
      <c r="K32">
        <v>0</v>
      </c>
    </row>
    <row r="33" spans="2:11" x14ac:dyDescent="0.2">
      <c r="B33"/>
      <c r="C33"/>
      <c r="D33" s="42" t="s">
        <v>201</v>
      </c>
      <c r="E33" s="65">
        <f>E32/E29</f>
        <v>0.43279701611418703</v>
      </c>
      <c r="F33"/>
      <c r="G33" s="38">
        <v>38383</v>
      </c>
      <c r="H33" s="32">
        <v>0</v>
      </c>
      <c r="I33" s="37">
        <f t="shared" si="3"/>
        <v>38382</v>
      </c>
      <c r="J33" s="10" t="str">
        <f t="shared" si="0"/>
        <v>Sunday</v>
      </c>
      <c r="K33">
        <v>0</v>
      </c>
    </row>
    <row r="34" spans="2:11" x14ac:dyDescent="0.2">
      <c r="B34"/>
      <c r="C34"/>
      <c r="D34"/>
      <c r="E34"/>
      <c r="F34"/>
      <c r="G34" s="38">
        <v>38384</v>
      </c>
      <c r="H34" s="32">
        <v>0</v>
      </c>
      <c r="I34" s="37">
        <f t="shared" si="3"/>
        <v>38383</v>
      </c>
      <c r="J34" s="10" t="str">
        <f t="shared" si="0"/>
        <v>Monday</v>
      </c>
      <c r="K34">
        <v>0</v>
      </c>
    </row>
    <row r="35" spans="2:11" x14ac:dyDescent="0.2">
      <c r="B35"/>
      <c r="C35"/>
      <c r="D35"/>
      <c r="E35"/>
      <c r="F35"/>
      <c r="G35" s="38">
        <v>38385</v>
      </c>
      <c r="H35" s="32">
        <v>1</v>
      </c>
      <c r="I35" s="37">
        <f t="shared" si="3"/>
        <v>38384</v>
      </c>
      <c r="J35" s="10" t="str">
        <f t="shared" si="0"/>
        <v>Tuesday</v>
      </c>
      <c r="K35">
        <v>0</v>
      </c>
    </row>
    <row r="36" spans="2:11" x14ac:dyDescent="0.2">
      <c r="B36"/>
      <c r="C36"/>
      <c r="D36"/>
      <c r="E36"/>
      <c r="F36"/>
      <c r="G36" s="38">
        <v>38388</v>
      </c>
      <c r="H36" s="32">
        <v>0</v>
      </c>
      <c r="I36" s="37">
        <f t="shared" si="3"/>
        <v>38385</v>
      </c>
      <c r="J36" s="10" t="str">
        <f t="shared" si="0"/>
        <v>Wednesday</v>
      </c>
      <c r="K36">
        <v>0</v>
      </c>
    </row>
    <row r="37" spans="2:11" x14ac:dyDescent="0.2">
      <c r="B37"/>
      <c r="C37"/>
      <c r="D37"/>
      <c r="E37"/>
      <c r="F37"/>
      <c r="G37" s="38">
        <v>38389</v>
      </c>
      <c r="H37" s="43">
        <v>0</v>
      </c>
      <c r="I37" s="37">
        <f t="shared" si="3"/>
        <v>38386</v>
      </c>
      <c r="J37" s="10" t="str">
        <f t="shared" si="0"/>
        <v>Thursday</v>
      </c>
      <c r="K37">
        <v>0</v>
      </c>
    </row>
    <row r="38" spans="2:11" x14ac:dyDescent="0.2">
      <c r="B38"/>
      <c r="C38"/>
      <c r="D38"/>
      <c r="E38"/>
      <c r="F38"/>
      <c r="H38" s="10">
        <f>SUM(H4:H37)</f>
        <v>98</v>
      </c>
      <c r="I38" s="37">
        <f t="shared" si="3"/>
        <v>38387</v>
      </c>
      <c r="J38" s="10" t="str">
        <f t="shared" si="0"/>
        <v>Friday</v>
      </c>
      <c r="K38">
        <v>0</v>
      </c>
    </row>
    <row r="39" spans="2:11" x14ac:dyDescent="0.2">
      <c r="B39"/>
      <c r="C39"/>
      <c r="D39"/>
      <c r="E39"/>
      <c r="F39"/>
      <c r="I39" s="37">
        <f t="shared" si="3"/>
        <v>38388</v>
      </c>
      <c r="J39" s="10" t="str">
        <f t="shared" si="0"/>
        <v>Saturday</v>
      </c>
      <c r="K39">
        <v>0</v>
      </c>
    </row>
    <row r="40" spans="2:11" x14ac:dyDescent="0.2">
      <c r="B40"/>
      <c r="C40"/>
      <c r="D40"/>
      <c r="E40"/>
      <c r="F40"/>
      <c r="I40" s="37">
        <f t="shared" si="3"/>
        <v>38389</v>
      </c>
      <c r="J40" s="10" t="str">
        <f t="shared" si="0"/>
        <v>Sunday</v>
      </c>
      <c r="K40">
        <v>0</v>
      </c>
    </row>
    <row r="41" spans="2:11" x14ac:dyDescent="0.2">
      <c r="B41"/>
      <c r="C41"/>
      <c r="D41"/>
      <c r="E41"/>
      <c r="F41"/>
      <c r="I41"/>
    </row>
    <row r="42" spans="2:11" x14ac:dyDescent="0.2">
      <c r="B42"/>
      <c r="C42"/>
      <c r="D42"/>
      <c r="E42"/>
      <c r="F42"/>
      <c r="I42"/>
    </row>
    <row r="43" spans="2:11" x14ac:dyDescent="0.2">
      <c r="B43"/>
      <c r="C43"/>
      <c r="D43"/>
      <c r="E43"/>
      <c r="F43"/>
      <c r="I43"/>
    </row>
    <row r="44" spans="2:11" x14ac:dyDescent="0.2">
      <c r="B44"/>
      <c r="C44"/>
      <c r="D44"/>
      <c r="E44"/>
      <c r="F44"/>
      <c r="I44"/>
    </row>
    <row r="45" spans="2:11" x14ac:dyDescent="0.2">
      <c r="B45"/>
      <c r="C45"/>
      <c r="D45"/>
      <c r="E45"/>
      <c r="F45"/>
      <c r="H45"/>
      <c r="I45"/>
      <c r="J45"/>
    </row>
    <row r="46" spans="2:11" x14ac:dyDescent="0.2">
      <c r="B46"/>
      <c r="C46"/>
      <c r="D46"/>
      <c r="E46"/>
      <c r="F46"/>
      <c r="H46" s="47"/>
      <c r="I46" s="30"/>
      <c r="K46" s="10"/>
    </row>
    <row r="47" spans="2:11" x14ac:dyDescent="0.2">
      <c r="B47"/>
      <c r="C47"/>
      <c r="D47"/>
      <c r="E47"/>
      <c r="F47"/>
      <c r="H47" s="47"/>
      <c r="I47" s="30"/>
      <c r="K47" s="10"/>
    </row>
    <row r="48" spans="2:11" x14ac:dyDescent="0.2">
      <c r="B48"/>
      <c r="C48"/>
      <c r="D48"/>
      <c r="E48"/>
      <c r="F48"/>
      <c r="H48" s="47"/>
      <c r="I48" s="30"/>
      <c r="K48" s="10"/>
    </row>
    <row r="49" spans="2:11" x14ac:dyDescent="0.2">
      <c r="B49"/>
      <c r="C49"/>
      <c r="D49"/>
      <c r="E49"/>
      <c r="F49"/>
      <c r="H49" s="47"/>
      <c r="I49" s="30"/>
      <c r="K49" s="10"/>
    </row>
    <row r="50" spans="2:11" x14ac:dyDescent="0.2">
      <c r="B50"/>
      <c r="C50"/>
      <c r="D50"/>
      <c r="E50"/>
      <c r="F50"/>
      <c r="H50" s="47"/>
      <c r="I50" s="30"/>
      <c r="K50" s="10"/>
    </row>
    <row r="51" spans="2:11" x14ac:dyDescent="0.2">
      <c r="B51"/>
      <c r="C51"/>
      <c r="D51"/>
      <c r="E51"/>
      <c r="F51"/>
      <c r="H51" s="47"/>
      <c r="I51" s="30"/>
      <c r="K51" s="10"/>
    </row>
    <row r="52" spans="2:11" x14ac:dyDescent="0.2">
      <c r="B52"/>
      <c r="C52"/>
      <c r="D52"/>
      <c r="E52"/>
      <c r="F52"/>
      <c r="H52" s="47"/>
      <c r="I52" s="30"/>
      <c r="K52" s="10"/>
    </row>
    <row r="53" spans="2:11" x14ac:dyDescent="0.2">
      <c r="B53"/>
      <c r="C53"/>
      <c r="D53"/>
      <c r="E53"/>
      <c r="F53"/>
      <c r="H53" s="47"/>
      <c r="I53" s="30"/>
      <c r="K53" s="10"/>
    </row>
    <row r="54" spans="2:11" x14ac:dyDescent="0.2">
      <c r="B54"/>
      <c r="C54"/>
      <c r="D54"/>
      <c r="E54"/>
      <c r="F54"/>
      <c r="H54" s="47"/>
      <c r="I54" s="30"/>
      <c r="K54" s="10"/>
    </row>
    <row r="55" spans="2:11" x14ac:dyDescent="0.2">
      <c r="B55"/>
      <c r="C55"/>
      <c r="D55"/>
      <c r="E55"/>
      <c r="F55"/>
      <c r="H55" s="47"/>
      <c r="I55" s="30"/>
      <c r="K55" s="10"/>
    </row>
    <row r="56" spans="2:11" x14ac:dyDescent="0.2">
      <c r="B56"/>
      <c r="C56"/>
      <c r="D56"/>
      <c r="E56"/>
      <c r="F56"/>
      <c r="H56" s="47"/>
      <c r="I56" s="30"/>
      <c r="K56" s="10"/>
    </row>
    <row r="57" spans="2:11" x14ac:dyDescent="0.2">
      <c r="B57"/>
      <c r="C57"/>
      <c r="D57"/>
      <c r="E57"/>
      <c r="F57"/>
      <c r="H57" s="47"/>
      <c r="I57" s="30"/>
      <c r="K57" s="10"/>
    </row>
    <row r="58" spans="2:11" x14ac:dyDescent="0.2">
      <c r="B58"/>
      <c r="C58"/>
      <c r="D58"/>
      <c r="E58"/>
      <c r="F58"/>
      <c r="H58" s="47"/>
      <c r="I58" s="30"/>
      <c r="K58" s="10"/>
    </row>
    <row r="59" spans="2:11" x14ac:dyDescent="0.2">
      <c r="B59"/>
      <c r="C59"/>
      <c r="D59"/>
      <c r="E59"/>
      <c r="F59"/>
      <c r="H59" s="47"/>
      <c r="I59" s="30"/>
      <c r="K59" s="10"/>
    </row>
    <row r="60" spans="2:11" x14ac:dyDescent="0.2">
      <c r="B60"/>
      <c r="C60"/>
      <c r="D60"/>
      <c r="E60"/>
      <c r="F60"/>
      <c r="H60" s="47"/>
      <c r="I60" s="30"/>
      <c r="K60" s="10"/>
    </row>
    <row r="61" spans="2:11" x14ac:dyDescent="0.2">
      <c r="B61"/>
      <c r="C61"/>
      <c r="D61"/>
      <c r="E61"/>
      <c r="F61"/>
      <c r="H61" s="47"/>
      <c r="I61" s="30"/>
      <c r="K61" s="10"/>
    </row>
    <row r="62" spans="2:11" x14ac:dyDescent="0.2">
      <c r="B62"/>
      <c r="C62"/>
      <c r="D62"/>
      <c r="E62"/>
      <c r="F62"/>
      <c r="H62" s="47"/>
      <c r="I62" s="30"/>
      <c r="K62" s="10"/>
    </row>
    <row r="63" spans="2:11" x14ac:dyDescent="0.2">
      <c r="B63"/>
      <c r="C63"/>
      <c r="D63"/>
      <c r="E63"/>
      <c r="F63"/>
      <c r="H63" s="47"/>
      <c r="I63" s="30"/>
      <c r="K63" s="10"/>
    </row>
    <row r="64" spans="2:11" x14ac:dyDescent="0.2">
      <c r="B64"/>
      <c r="C64"/>
      <c r="D64"/>
      <c r="E64"/>
      <c r="F64"/>
      <c r="H64" s="47"/>
      <c r="I64" s="30"/>
      <c r="K64" s="10"/>
    </row>
    <row r="65" spans="2:11" x14ac:dyDescent="0.2">
      <c r="B65"/>
      <c r="C65"/>
      <c r="D65"/>
      <c r="E65"/>
      <c r="F65"/>
      <c r="H65" s="47"/>
      <c r="I65" s="30"/>
      <c r="K65" s="10"/>
    </row>
    <row r="66" spans="2:11" x14ac:dyDescent="0.2">
      <c r="B66"/>
      <c r="C66"/>
      <c r="D66"/>
      <c r="E66"/>
      <c r="F66"/>
      <c r="H66" s="47"/>
      <c r="I66" s="30"/>
      <c r="K66" s="10"/>
    </row>
    <row r="67" spans="2:11" x14ac:dyDescent="0.2">
      <c r="B67"/>
      <c r="C67"/>
      <c r="D67"/>
      <c r="E67"/>
      <c r="F67"/>
      <c r="H67" s="47"/>
      <c r="I67" s="30"/>
      <c r="K67" s="10"/>
    </row>
    <row r="68" spans="2:11" x14ac:dyDescent="0.2">
      <c r="B68"/>
      <c r="C68"/>
      <c r="D68"/>
      <c r="E68"/>
      <c r="F68"/>
      <c r="H68" s="47"/>
      <c r="I68" s="30"/>
      <c r="K68" s="10"/>
    </row>
    <row r="69" spans="2:11" x14ac:dyDescent="0.2">
      <c r="B69"/>
      <c r="C69"/>
      <c r="D69"/>
      <c r="E69"/>
      <c r="F69"/>
      <c r="H69" s="47"/>
      <c r="I69" s="30"/>
    </row>
    <row r="70" spans="2:11" x14ac:dyDescent="0.2">
      <c r="B70"/>
      <c r="C70"/>
      <c r="D70"/>
      <c r="E70"/>
      <c r="F70"/>
      <c r="H70" s="47"/>
      <c r="I70" s="30"/>
    </row>
    <row r="71" spans="2:11" x14ac:dyDescent="0.2">
      <c r="B71"/>
      <c r="C71"/>
      <c r="D71"/>
      <c r="E71"/>
      <c r="F71"/>
      <c r="H71"/>
      <c r="I71"/>
      <c r="K71" s="49"/>
    </row>
    <row r="72" spans="2:11" x14ac:dyDescent="0.2">
      <c r="B72"/>
      <c r="C72"/>
      <c r="D72"/>
      <c r="E72"/>
      <c r="F72"/>
      <c r="H72"/>
      <c r="I72"/>
      <c r="K72" s="49"/>
    </row>
    <row r="73" spans="2:11" x14ac:dyDescent="0.2">
      <c r="B73"/>
      <c r="C73"/>
      <c r="D73"/>
      <c r="E73"/>
      <c r="F73"/>
      <c r="H73"/>
      <c r="I73"/>
      <c r="K73" s="49"/>
    </row>
    <row r="74" spans="2:11" x14ac:dyDescent="0.2">
      <c r="B74"/>
      <c r="C74"/>
      <c r="D74"/>
      <c r="E74"/>
      <c r="F74"/>
      <c r="H74"/>
      <c r="I74"/>
      <c r="J74"/>
    </row>
    <row r="75" spans="2:11" x14ac:dyDescent="0.2">
      <c r="B75"/>
      <c r="C75"/>
      <c r="D75"/>
      <c r="E75"/>
      <c r="F75"/>
      <c r="H75"/>
      <c r="I75"/>
      <c r="J75"/>
    </row>
    <row r="76" spans="2:11" x14ac:dyDescent="0.2">
      <c r="B76"/>
      <c r="C76"/>
      <c r="D76"/>
      <c r="E76"/>
      <c r="F76"/>
      <c r="H76"/>
      <c r="I76"/>
      <c r="J76"/>
    </row>
    <row r="77" spans="2:11" x14ac:dyDescent="0.2">
      <c r="B77"/>
      <c r="C77"/>
      <c r="D77"/>
      <c r="E77"/>
      <c r="F77"/>
      <c r="H77"/>
      <c r="I77"/>
      <c r="J77"/>
    </row>
    <row r="78" spans="2:11" x14ac:dyDescent="0.2">
      <c r="B78"/>
      <c r="C78"/>
      <c r="D78"/>
      <c r="E78"/>
      <c r="F78"/>
      <c r="H78"/>
      <c r="I78"/>
      <c r="J78"/>
    </row>
    <row r="79" spans="2:11" x14ac:dyDescent="0.2">
      <c r="B79"/>
      <c r="C79"/>
      <c r="D79"/>
      <c r="E79"/>
      <c r="F79"/>
      <c r="H79"/>
      <c r="I79"/>
      <c r="J79"/>
    </row>
    <row r="80" spans="2:11" x14ac:dyDescent="0.2">
      <c r="B80"/>
      <c r="C80"/>
      <c r="D80"/>
      <c r="E80"/>
      <c r="F80"/>
      <c r="H80"/>
      <c r="I80"/>
      <c r="J80"/>
    </row>
    <row r="81" spans="2:10" x14ac:dyDescent="0.2">
      <c r="B81"/>
      <c r="C81"/>
      <c r="D81"/>
      <c r="E81"/>
      <c r="F81"/>
      <c r="H81"/>
      <c r="I81"/>
      <c r="J81"/>
    </row>
    <row r="82" spans="2:10" x14ac:dyDescent="0.2">
      <c r="B82"/>
      <c r="C82"/>
      <c r="D82"/>
      <c r="E82"/>
      <c r="F82"/>
      <c r="H82"/>
      <c r="I82"/>
      <c r="J82"/>
    </row>
    <row r="83" spans="2:10" x14ac:dyDescent="0.2">
      <c r="B83"/>
      <c r="C83"/>
      <c r="D83"/>
      <c r="E83"/>
      <c r="F83"/>
      <c r="H83"/>
      <c r="I83"/>
      <c r="J83"/>
    </row>
    <row r="84" spans="2:10" x14ac:dyDescent="0.2">
      <c r="B84"/>
      <c r="C84"/>
      <c r="D84"/>
      <c r="E84"/>
      <c r="F84"/>
      <c r="H84"/>
      <c r="I84"/>
      <c r="J84"/>
    </row>
    <row r="85" spans="2:10" x14ac:dyDescent="0.2">
      <c r="B85"/>
      <c r="C85"/>
      <c r="D85"/>
      <c r="E85"/>
      <c r="F85"/>
      <c r="H85"/>
      <c r="I85"/>
      <c r="J85"/>
    </row>
    <row r="86" spans="2:10" x14ac:dyDescent="0.2">
      <c r="B86"/>
      <c r="C86"/>
      <c r="D86"/>
      <c r="E86"/>
      <c r="F86"/>
      <c r="H86"/>
      <c r="I86"/>
      <c r="J86"/>
    </row>
    <row r="87" spans="2:10" x14ac:dyDescent="0.2">
      <c r="B87"/>
      <c r="C87"/>
      <c r="D87"/>
      <c r="E87"/>
      <c r="F87"/>
      <c r="H87"/>
      <c r="I87"/>
      <c r="J87"/>
    </row>
    <row r="88" spans="2:10" x14ac:dyDescent="0.2">
      <c r="B88"/>
      <c r="C88"/>
      <c r="D88"/>
      <c r="E88"/>
      <c r="F88"/>
      <c r="H88"/>
      <c r="I88"/>
      <c r="J88"/>
    </row>
    <row r="89" spans="2:10" x14ac:dyDescent="0.2">
      <c r="B89"/>
      <c r="C89"/>
      <c r="D89"/>
      <c r="E89"/>
      <c r="F89"/>
      <c r="H89"/>
      <c r="I89"/>
      <c r="J89"/>
    </row>
    <row r="90" spans="2:10" x14ac:dyDescent="0.2">
      <c r="B90"/>
      <c r="C90"/>
      <c r="D90"/>
      <c r="E90"/>
      <c r="F90"/>
      <c r="H90"/>
      <c r="I90"/>
      <c r="J90"/>
    </row>
    <row r="91" spans="2:10" x14ac:dyDescent="0.2">
      <c r="B91"/>
      <c r="C91"/>
      <c r="D91"/>
      <c r="E91"/>
      <c r="F91"/>
      <c r="H91"/>
      <c r="I91"/>
      <c r="J91"/>
    </row>
    <row r="92" spans="2:10" x14ac:dyDescent="0.2">
      <c r="B92"/>
      <c r="C92"/>
      <c r="D92"/>
      <c r="E92"/>
      <c r="F92"/>
      <c r="H92"/>
      <c r="I92"/>
      <c r="J92"/>
    </row>
    <row r="93" spans="2:10" x14ac:dyDescent="0.2">
      <c r="B93"/>
      <c r="C93"/>
      <c r="D93"/>
      <c r="E93"/>
      <c r="F93"/>
      <c r="H93"/>
      <c r="I93"/>
      <c r="J93"/>
    </row>
    <row r="94" spans="2:10" x14ac:dyDescent="0.2">
      <c r="B94"/>
      <c r="C94"/>
      <c r="D94"/>
      <c r="E94"/>
      <c r="F94"/>
      <c r="H94"/>
      <c r="I94"/>
      <c r="J94"/>
    </row>
    <row r="95" spans="2:10" x14ac:dyDescent="0.2">
      <c r="B95"/>
      <c r="C95"/>
      <c r="D95"/>
      <c r="E95"/>
      <c r="F95"/>
      <c r="H95"/>
      <c r="I95"/>
      <c r="J95"/>
    </row>
    <row r="96" spans="2:10" x14ac:dyDescent="0.2">
      <c r="B96"/>
      <c r="C96"/>
      <c r="D96"/>
      <c r="E96"/>
      <c r="F96"/>
      <c r="H96"/>
      <c r="I96"/>
      <c r="J96"/>
    </row>
    <row r="97" spans="2:10" x14ac:dyDescent="0.2">
      <c r="B97"/>
      <c r="C97"/>
      <c r="D97"/>
      <c r="E97"/>
      <c r="F97"/>
      <c r="H97"/>
      <c r="I97"/>
      <c r="J97"/>
    </row>
    <row r="98" spans="2:10" x14ac:dyDescent="0.2">
      <c r="B98"/>
      <c r="C98"/>
      <c r="D98"/>
      <c r="E98"/>
      <c r="F98"/>
      <c r="H98"/>
      <c r="I98"/>
      <c r="J98"/>
    </row>
    <row r="99" spans="2:10" x14ac:dyDescent="0.2">
      <c r="B99"/>
      <c r="C99"/>
      <c r="D99"/>
      <c r="E99"/>
      <c r="F99"/>
      <c r="H99"/>
      <c r="I99"/>
      <c r="J99"/>
    </row>
    <row r="100" spans="2:10" x14ac:dyDescent="0.2">
      <c r="B100"/>
      <c r="C100"/>
      <c r="D100"/>
      <c r="E100"/>
      <c r="F100"/>
      <c r="H100"/>
      <c r="I100"/>
      <c r="J100"/>
    </row>
    <row r="101" spans="2:10" x14ac:dyDescent="0.2">
      <c r="B101"/>
      <c r="C101"/>
      <c r="D101"/>
      <c r="E101"/>
      <c r="F101"/>
      <c r="H101"/>
      <c r="I101"/>
      <c r="J101"/>
    </row>
    <row r="102" spans="2:10" x14ac:dyDescent="0.2">
      <c r="B102"/>
      <c r="C102"/>
      <c r="D102"/>
      <c r="E102"/>
      <c r="F102"/>
      <c r="H102"/>
      <c r="I102"/>
      <c r="J102"/>
    </row>
    <row r="103" spans="2:10" x14ac:dyDescent="0.2">
      <c r="B103"/>
      <c r="C103"/>
      <c r="D103"/>
      <c r="E103"/>
      <c r="F103"/>
      <c r="H103"/>
      <c r="I103"/>
      <c r="J103"/>
    </row>
    <row r="104" spans="2:10" x14ac:dyDescent="0.2">
      <c r="B104"/>
      <c r="C104"/>
      <c r="D104"/>
      <c r="E104"/>
      <c r="F104"/>
      <c r="H104"/>
      <c r="I104"/>
      <c r="J104"/>
    </row>
    <row r="105" spans="2:10" x14ac:dyDescent="0.2">
      <c r="B105"/>
      <c r="C105"/>
      <c r="D105"/>
      <c r="E105"/>
      <c r="F105"/>
      <c r="H105"/>
      <c r="I105"/>
      <c r="J105"/>
    </row>
    <row r="106" spans="2:10" x14ac:dyDescent="0.2">
      <c r="B106"/>
      <c r="C106"/>
      <c r="D106"/>
      <c r="E106"/>
      <c r="F106"/>
      <c r="H106"/>
      <c r="I106"/>
      <c r="J106"/>
    </row>
    <row r="107" spans="2:10" x14ac:dyDescent="0.2">
      <c r="B107"/>
      <c r="C107"/>
      <c r="D107"/>
      <c r="E107"/>
      <c r="F107"/>
      <c r="H107"/>
      <c r="I107"/>
      <c r="J107"/>
    </row>
    <row r="108" spans="2:10" x14ac:dyDescent="0.2">
      <c r="B108"/>
      <c r="C108"/>
      <c r="D108"/>
      <c r="E108"/>
      <c r="F108"/>
      <c r="H108"/>
      <c r="I108"/>
      <c r="J108"/>
    </row>
    <row r="109" spans="2:10" x14ac:dyDescent="0.2">
      <c r="B109"/>
      <c r="C109"/>
      <c r="D109"/>
      <c r="E109"/>
      <c r="F109"/>
      <c r="H109"/>
      <c r="I109"/>
      <c r="J109"/>
    </row>
    <row r="110" spans="2:10" x14ac:dyDescent="0.2">
      <c r="B110"/>
      <c r="C110"/>
      <c r="D110"/>
      <c r="E110"/>
      <c r="F110"/>
      <c r="H110"/>
      <c r="I110"/>
      <c r="J110"/>
    </row>
    <row r="111" spans="2:10" x14ac:dyDescent="0.2">
      <c r="B111"/>
      <c r="C111"/>
      <c r="D111"/>
      <c r="E111"/>
      <c r="F111"/>
      <c r="H111"/>
      <c r="I111"/>
      <c r="J111"/>
    </row>
    <row r="112" spans="2:10" x14ac:dyDescent="0.2">
      <c r="B112"/>
      <c r="C112"/>
      <c r="D112"/>
      <c r="E112"/>
      <c r="F112"/>
      <c r="H112"/>
      <c r="I112"/>
      <c r="J112"/>
    </row>
    <row r="113" spans="2:10" x14ac:dyDescent="0.2">
      <c r="B113"/>
      <c r="C113"/>
      <c r="D113"/>
      <c r="E113"/>
      <c r="F113"/>
      <c r="H113"/>
      <c r="I113"/>
      <c r="J113"/>
    </row>
    <row r="114" spans="2:10" x14ac:dyDescent="0.2">
      <c r="B114"/>
      <c r="C114"/>
      <c r="D114"/>
      <c r="E114"/>
      <c r="F114"/>
      <c r="H114"/>
      <c r="I114"/>
      <c r="J114"/>
    </row>
    <row r="115" spans="2:10" x14ac:dyDescent="0.2">
      <c r="B115"/>
      <c r="C115"/>
      <c r="D115"/>
      <c r="E115"/>
      <c r="F115"/>
      <c r="H115"/>
      <c r="I115"/>
      <c r="J115"/>
    </row>
    <row r="116" spans="2:10" x14ac:dyDescent="0.2">
      <c r="B116"/>
      <c r="C116"/>
      <c r="D116"/>
      <c r="E116"/>
      <c r="F116"/>
      <c r="H116"/>
      <c r="I116"/>
      <c r="J116"/>
    </row>
    <row r="117" spans="2:10" x14ac:dyDescent="0.2">
      <c r="B117"/>
      <c r="C117"/>
      <c r="D117"/>
      <c r="E117"/>
      <c r="F117"/>
      <c r="H117"/>
      <c r="I117"/>
      <c r="J117"/>
    </row>
    <row r="118" spans="2:10" x14ac:dyDescent="0.2">
      <c r="B118"/>
      <c r="C118"/>
      <c r="D118"/>
      <c r="E118"/>
      <c r="F118"/>
      <c r="H118"/>
      <c r="I118"/>
      <c r="J118"/>
    </row>
    <row r="119" spans="2:10" x14ac:dyDescent="0.2">
      <c r="B119"/>
      <c r="C119"/>
      <c r="D119"/>
      <c r="E119"/>
      <c r="F119"/>
      <c r="H119"/>
      <c r="I119"/>
      <c r="J119"/>
    </row>
    <row r="120" spans="2:10" x14ac:dyDescent="0.2">
      <c r="B120"/>
      <c r="C120"/>
      <c r="D120"/>
      <c r="E120"/>
      <c r="F120"/>
      <c r="H120"/>
      <c r="I120"/>
      <c r="J120"/>
    </row>
    <row r="121" spans="2:10" x14ac:dyDescent="0.2">
      <c r="B121"/>
      <c r="C121"/>
      <c r="D121"/>
      <c r="E121"/>
      <c r="F121"/>
      <c r="H121"/>
      <c r="I121"/>
      <c r="J121"/>
    </row>
    <row r="122" spans="2:10" x14ac:dyDescent="0.2">
      <c r="B122"/>
      <c r="C122"/>
      <c r="D122"/>
      <c r="E122"/>
      <c r="F122"/>
      <c r="H122"/>
      <c r="I122"/>
      <c r="J122"/>
    </row>
    <row r="123" spans="2:10" x14ac:dyDescent="0.2">
      <c r="B123"/>
      <c r="C123"/>
      <c r="D123"/>
      <c r="E123"/>
      <c r="F123"/>
      <c r="H123"/>
      <c r="I123"/>
      <c r="J123"/>
    </row>
    <row r="124" spans="2:10" x14ac:dyDescent="0.2">
      <c r="B124"/>
      <c r="C124"/>
      <c r="D124"/>
      <c r="E124"/>
      <c r="F124"/>
      <c r="H124"/>
      <c r="I124"/>
      <c r="J124"/>
    </row>
    <row r="125" spans="2:10" x14ac:dyDescent="0.2">
      <c r="B125"/>
      <c r="C125"/>
      <c r="D125"/>
      <c r="E125"/>
      <c r="F125"/>
      <c r="H125"/>
      <c r="I125"/>
      <c r="J125"/>
    </row>
    <row r="126" spans="2:10" x14ac:dyDescent="0.2">
      <c r="B126"/>
      <c r="C126"/>
      <c r="D126"/>
      <c r="E126"/>
      <c r="F126"/>
      <c r="H126"/>
      <c r="I126"/>
      <c r="J126"/>
    </row>
    <row r="127" spans="2:10" x14ac:dyDescent="0.2">
      <c r="B127"/>
      <c r="C127"/>
      <c r="D127"/>
      <c r="E127"/>
      <c r="F127"/>
      <c r="H127"/>
      <c r="I127"/>
      <c r="J127"/>
    </row>
    <row r="128" spans="2:10" x14ac:dyDescent="0.2">
      <c r="B128"/>
      <c r="C128"/>
      <c r="D128"/>
      <c r="E128"/>
      <c r="F128"/>
      <c r="H128"/>
      <c r="I128"/>
      <c r="J128"/>
    </row>
    <row r="129" spans="2:10" x14ac:dyDescent="0.2">
      <c r="B129"/>
      <c r="C129"/>
      <c r="D129"/>
      <c r="E129"/>
      <c r="F129"/>
      <c r="H129"/>
      <c r="I129"/>
      <c r="J129"/>
    </row>
    <row r="130" spans="2:10" x14ac:dyDescent="0.2">
      <c r="B130"/>
      <c r="C130"/>
      <c r="D130"/>
      <c r="E130"/>
      <c r="F130"/>
      <c r="H130"/>
      <c r="I130"/>
      <c r="J130"/>
    </row>
    <row r="131" spans="2:10" x14ac:dyDescent="0.2">
      <c r="B131"/>
      <c r="C131"/>
      <c r="D131"/>
      <c r="E131"/>
      <c r="F131"/>
      <c r="H131"/>
      <c r="I131"/>
      <c r="J131"/>
    </row>
    <row r="132" spans="2:10" x14ac:dyDescent="0.2">
      <c r="B132"/>
      <c r="C132"/>
      <c r="D132"/>
      <c r="E132"/>
      <c r="F132"/>
      <c r="H132"/>
      <c r="I132"/>
      <c r="J132"/>
    </row>
    <row r="133" spans="2:10" x14ac:dyDescent="0.2">
      <c r="B133"/>
      <c r="C133"/>
      <c r="D133"/>
      <c r="E133"/>
      <c r="F133"/>
      <c r="H133"/>
      <c r="I133"/>
      <c r="J133"/>
    </row>
    <row r="134" spans="2:10" x14ac:dyDescent="0.2">
      <c r="B134"/>
      <c r="C134"/>
      <c r="D134"/>
      <c r="E134"/>
      <c r="F134"/>
      <c r="H134"/>
      <c r="I134"/>
      <c r="J134"/>
    </row>
    <row r="135" spans="2:10" x14ac:dyDescent="0.2">
      <c r="B135"/>
      <c r="C135"/>
      <c r="D135"/>
      <c r="E135"/>
      <c r="F135"/>
      <c r="H135"/>
      <c r="I135"/>
      <c r="J135"/>
    </row>
    <row r="136" spans="2:10" x14ac:dyDescent="0.2">
      <c r="B136"/>
      <c r="C136"/>
      <c r="D136"/>
      <c r="E136"/>
      <c r="F136"/>
      <c r="H136"/>
      <c r="I136"/>
      <c r="J136"/>
    </row>
    <row r="137" spans="2:10" x14ac:dyDescent="0.2">
      <c r="B137"/>
      <c r="C137"/>
      <c r="D137"/>
      <c r="E137"/>
      <c r="F137"/>
      <c r="H137"/>
      <c r="I137"/>
      <c r="J137"/>
    </row>
    <row r="138" spans="2:10" x14ac:dyDescent="0.2">
      <c r="B138"/>
      <c r="C138"/>
      <c r="D138"/>
      <c r="E138"/>
      <c r="F138"/>
      <c r="H138"/>
      <c r="I138"/>
      <c r="J138"/>
    </row>
    <row r="139" spans="2:10" x14ac:dyDescent="0.2">
      <c r="B139"/>
      <c r="C139"/>
      <c r="D139"/>
      <c r="E139"/>
      <c r="F139"/>
      <c r="H139"/>
      <c r="I139"/>
      <c r="J139"/>
    </row>
    <row r="140" spans="2:10" x14ac:dyDescent="0.2">
      <c r="B140"/>
      <c r="C140"/>
      <c r="D140"/>
      <c r="E140"/>
      <c r="F140"/>
      <c r="H140"/>
      <c r="I140"/>
      <c r="J140"/>
    </row>
    <row r="141" spans="2:10" x14ac:dyDescent="0.2">
      <c r="B141"/>
      <c r="C141"/>
      <c r="D141"/>
      <c r="E141"/>
      <c r="F141"/>
      <c r="H141"/>
      <c r="I141"/>
      <c r="J141"/>
    </row>
    <row r="142" spans="2:10" x14ac:dyDescent="0.2">
      <c r="B142"/>
      <c r="C142"/>
      <c r="D142"/>
      <c r="E142"/>
      <c r="F142"/>
      <c r="H142"/>
      <c r="I142"/>
      <c r="J142"/>
    </row>
    <row r="143" spans="2:10" x14ac:dyDescent="0.2">
      <c r="B143"/>
      <c r="C143"/>
      <c r="D143"/>
      <c r="E143"/>
      <c r="F143"/>
      <c r="H143"/>
      <c r="I143"/>
      <c r="J143"/>
    </row>
    <row r="144" spans="2:10" x14ac:dyDescent="0.2">
      <c r="B144"/>
      <c r="C144"/>
      <c r="D144"/>
      <c r="E144"/>
      <c r="F144"/>
      <c r="H144"/>
      <c r="I144"/>
      <c r="J144"/>
    </row>
    <row r="145" spans="2:10" x14ac:dyDescent="0.2">
      <c r="B145"/>
      <c r="C145"/>
      <c r="D145"/>
      <c r="E145"/>
      <c r="F145"/>
      <c r="H145"/>
      <c r="I145"/>
      <c r="J145"/>
    </row>
    <row r="146" spans="2:10" x14ac:dyDescent="0.2">
      <c r="B146"/>
      <c r="C146"/>
      <c r="D146"/>
      <c r="E146"/>
      <c r="F146"/>
      <c r="H146"/>
      <c r="I146"/>
      <c r="J146"/>
    </row>
    <row r="147" spans="2:10" x14ac:dyDescent="0.2">
      <c r="B147"/>
      <c r="C147"/>
      <c r="D147"/>
      <c r="E147"/>
      <c r="F147"/>
      <c r="H147"/>
      <c r="I147"/>
      <c r="J147"/>
    </row>
    <row r="148" spans="2:10" x14ac:dyDescent="0.2">
      <c r="B148"/>
      <c r="C148"/>
      <c r="D148"/>
      <c r="E148"/>
      <c r="F148"/>
      <c r="H148"/>
      <c r="I148"/>
      <c r="J148"/>
    </row>
    <row r="149" spans="2:10" x14ac:dyDescent="0.2">
      <c r="B149"/>
      <c r="C149"/>
      <c r="D149"/>
      <c r="E149"/>
      <c r="F149"/>
      <c r="H149"/>
      <c r="I149"/>
      <c r="J149"/>
    </row>
    <row r="150" spans="2:10" x14ac:dyDescent="0.2">
      <c r="B150"/>
      <c r="C150"/>
      <c r="D150"/>
      <c r="E150"/>
      <c r="F150"/>
      <c r="H150"/>
      <c r="I150"/>
      <c r="J150"/>
    </row>
    <row r="151" spans="2:10" x14ac:dyDescent="0.2">
      <c r="B151"/>
      <c r="C151"/>
      <c r="D151"/>
      <c r="E151"/>
      <c r="F151"/>
      <c r="H151"/>
      <c r="I151"/>
      <c r="J151"/>
    </row>
    <row r="152" spans="2:10" x14ac:dyDescent="0.2">
      <c r="B152"/>
      <c r="C152"/>
      <c r="D152"/>
      <c r="E152"/>
      <c r="F152"/>
      <c r="H152"/>
      <c r="I152"/>
      <c r="J152"/>
    </row>
    <row r="153" spans="2:10" x14ac:dyDescent="0.2">
      <c r="B153"/>
      <c r="C153"/>
      <c r="D153"/>
      <c r="E153"/>
      <c r="F153"/>
      <c r="H153"/>
      <c r="I153"/>
      <c r="J153"/>
    </row>
    <row r="154" spans="2:10" x14ac:dyDescent="0.2">
      <c r="B154"/>
      <c r="C154"/>
      <c r="D154"/>
      <c r="E154"/>
      <c r="F154"/>
      <c r="H154"/>
      <c r="I154"/>
      <c r="J154"/>
    </row>
    <row r="155" spans="2:10" x14ac:dyDescent="0.2">
      <c r="B155"/>
      <c r="C155"/>
      <c r="D155"/>
      <c r="E155"/>
      <c r="F155"/>
      <c r="H155"/>
      <c r="I155"/>
      <c r="J155"/>
    </row>
    <row r="156" spans="2:10" x14ac:dyDescent="0.2">
      <c r="B156"/>
      <c r="C156"/>
      <c r="D156"/>
      <c r="E156"/>
      <c r="F156"/>
      <c r="H156"/>
      <c r="I156"/>
      <c r="J156"/>
    </row>
    <row r="157" spans="2:10" x14ac:dyDescent="0.2">
      <c r="B157"/>
      <c r="C157"/>
      <c r="D157"/>
      <c r="E157"/>
      <c r="F157"/>
      <c r="H157"/>
      <c r="I157"/>
      <c r="J157"/>
    </row>
    <row r="158" spans="2:10" x14ac:dyDescent="0.2">
      <c r="B158"/>
      <c r="C158"/>
      <c r="D158"/>
      <c r="E158"/>
      <c r="F158"/>
      <c r="H158"/>
      <c r="I158"/>
      <c r="J158"/>
    </row>
    <row r="159" spans="2:10" x14ac:dyDescent="0.2">
      <c r="B159"/>
      <c r="C159"/>
      <c r="D159"/>
      <c r="E159"/>
      <c r="F159"/>
      <c r="H159"/>
      <c r="I159"/>
      <c r="J159"/>
    </row>
    <row r="160" spans="2:10" x14ac:dyDescent="0.2">
      <c r="B160"/>
      <c r="C160"/>
      <c r="D160"/>
      <c r="E160"/>
      <c r="F160"/>
      <c r="H160"/>
      <c r="I160"/>
      <c r="J160"/>
    </row>
    <row r="161" spans="2:10" x14ac:dyDescent="0.2">
      <c r="B161"/>
      <c r="C161"/>
      <c r="D161"/>
      <c r="E161"/>
      <c r="F161"/>
      <c r="H161"/>
      <c r="I161"/>
      <c r="J161"/>
    </row>
    <row r="162" spans="2:10" x14ac:dyDescent="0.2">
      <c r="B162"/>
      <c r="C162"/>
      <c r="D162"/>
      <c r="E162"/>
      <c r="F162"/>
      <c r="H162"/>
      <c r="I162"/>
      <c r="J162"/>
    </row>
    <row r="163" spans="2:10" x14ac:dyDescent="0.2">
      <c r="B163"/>
      <c r="C163"/>
      <c r="D163"/>
      <c r="E163"/>
      <c r="F163"/>
      <c r="H163"/>
      <c r="I163"/>
      <c r="J163"/>
    </row>
    <row r="164" spans="2:10" x14ac:dyDescent="0.2">
      <c r="B164"/>
      <c r="C164"/>
      <c r="D164"/>
      <c r="E164"/>
      <c r="F164"/>
      <c r="H164"/>
      <c r="I164"/>
      <c r="J164"/>
    </row>
    <row r="165" spans="2:10" x14ac:dyDescent="0.2">
      <c r="B165"/>
      <c r="C165"/>
      <c r="D165"/>
      <c r="E165"/>
      <c r="F165"/>
      <c r="H165"/>
      <c r="I165"/>
      <c r="J165"/>
    </row>
    <row r="166" spans="2:10" x14ac:dyDescent="0.2">
      <c r="B166"/>
      <c r="C166"/>
      <c r="D166"/>
      <c r="E166"/>
      <c r="F166"/>
      <c r="H166"/>
      <c r="I166"/>
      <c r="J166"/>
    </row>
    <row r="167" spans="2:10" x14ac:dyDescent="0.2">
      <c r="B167"/>
      <c r="C167"/>
      <c r="D167"/>
      <c r="E167"/>
      <c r="F167"/>
      <c r="H167"/>
      <c r="I167"/>
      <c r="J167"/>
    </row>
    <row r="168" spans="2:10" x14ac:dyDescent="0.2">
      <c r="B168"/>
      <c r="C168"/>
      <c r="D168"/>
      <c r="E168"/>
      <c r="F168"/>
      <c r="H168"/>
      <c r="I168"/>
      <c r="J168"/>
    </row>
    <row r="169" spans="2:10" x14ac:dyDescent="0.2">
      <c r="B169"/>
      <c r="C169"/>
      <c r="D169"/>
      <c r="E169"/>
      <c r="F169"/>
      <c r="H169"/>
      <c r="I169"/>
      <c r="J169"/>
    </row>
    <row r="170" spans="2:10" x14ac:dyDescent="0.2">
      <c r="B170"/>
      <c r="C170"/>
      <c r="D170"/>
      <c r="E170"/>
      <c r="F170"/>
      <c r="H170"/>
      <c r="I170"/>
      <c r="J170"/>
    </row>
    <row r="171" spans="2:10" x14ac:dyDescent="0.2">
      <c r="B171"/>
      <c r="C171"/>
      <c r="D171"/>
      <c r="E171"/>
      <c r="F171"/>
      <c r="H171"/>
      <c r="I171"/>
      <c r="J171"/>
    </row>
    <row r="172" spans="2:10" x14ac:dyDescent="0.2">
      <c r="B172"/>
      <c r="C172"/>
      <c r="D172"/>
      <c r="E172"/>
      <c r="F172"/>
      <c r="H172"/>
      <c r="I172"/>
      <c r="J172"/>
    </row>
    <row r="173" spans="2:10" x14ac:dyDescent="0.2">
      <c r="B173"/>
      <c r="C173"/>
      <c r="D173"/>
      <c r="E173"/>
      <c r="F173"/>
      <c r="H173"/>
      <c r="I173"/>
      <c r="J173"/>
    </row>
    <row r="174" spans="2:10" x14ac:dyDescent="0.2">
      <c r="B174"/>
      <c r="C174"/>
      <c r="D174"/>
      <c r="E174"/>
      <c r="F174"/>
      <c r="H174"/>
      <c r="I174"/>
      <c r="J174"/>
    </row>
    <row r="175" spans="2:10" x14ac:dyDescent="0.2">
      <c r="B175"/>
      <c r="C175"/>
      <c r="D175"/>
      <c r="E175"/>
      <c r="F175"/>
      <c r="H175"/>
      <c r="I175"/>
      <c r="J175"/>
    </row>
    <row r="176" spans="2:10" x14ac:dyDescent="0.2">
      <c r="B176"/>
      <c r="C176"/>
      <c r="D176"/>
      <c r="E176"/>
      <c r="F176"/>
      <c r="H176"/>
      <c r="I176"/>
      <c r="J176"/>
    </row>
    <row r="177" spans="2:10" x14ac:dyDescent="0.2">
      <c r="B177"/>
      <c r="C177"/>
      <c r="D177"/>
      <c r="E177"/>
      <c r="F177"/>
      <c r="H177"/>
      <c r="I177"/>
      <c r="J177"/>
    </row>
    <row r="178" spans="2:10" x14ac:dyDescent="0.2">
      <c r="B178"/>
      <c r="C178"/>
      <c r="D178"/>
      <c r="E178"/>
      <c r="F178"/>
      <c r="H178"/>
      <c r="I178"/>
      <c r="J178"/>
    </row>
    <row r="179" spans="2:10" x14ac:dyDescent="0.2">
      <c r="B179"/>
      <c r="C179"/>
      <c r="D179"/>
      <c r="E179"/>
      <c r="F179"/>
      <c r="H179"/>
      <c r="I179"/>
      <c r="J179"/>
    </row>
    <row r="180" spans="2:10" x14ac:dyDescent="0.2">
      <c r="B180"/>
      <c r="C180"/>
      <c r="D180"/>
      <c r="E180"/>
      <c r="F180"/>
      <c r="H180"/>
      <c r="I180"/>
      <c r="J180"/>
    </row>
    <row r="181" spans="2:10" x14ac:dyDescent="0.2">
      <c r="B181"/>
      <c r="C181"/>
      <c r="D181"/>
      <c r="E181"/>
      <c r="F181"/>
      <c r="H181"/>
      <c r="I181"/>
      <c r="J181"/>
    </row>
    <row r="182" spans="2:10" x14ac:dyDescent="0.2">
      <c r="B182"/>
      <c r="C182"/>
      <c r="D182"/>
      <c r="E182"/>
      <c r="F182"/>
      <c r="H182"/>
      <c r="I182"/>
      <c r="J182"/>
    </row>
    <row r="183" spans="2:10" x14ac:dyDescent="0.2">
      <c r="B183"/>
      <c r="C183"/>
      <c r="D183"/>
      <c r="E183"/>
      <c r="F183"/>
      <c r="H183"/>
      <c r="I183"/>
      <c r="J183"/>
    </row>
    <row r="184" spans="2:10" x14ac:dyDescent="0.2">
      <c r="B184"/>
      <c r="C184"/>
      <c r="D184"/>
      <c r="E184"/>
      <c r="F184"/>
      <c r="H184"/>
      <c r="I184"/>
      <c r="J184"/>
    </row>
    <row r="185" spans="2:10" x14ac:dyDescent="0.2">
      <c r="B185"/>
      <c r="C185"/>
      <c r="D185"/>
      <c r="E185"/>
      <c r="F185"/>
      <c r="H185"/>
      <c r="I185"/>
      <c r="J185"/>
    </row>
    <row r="186" spans="2:10" x14ac:dyDescent="0.2">
      <c r="B186"/>
      <c r="C186"/>
      <c r="D186"/>
      <c r="E186"/>
      <c r="F186"/>
      <c r="H186"/>
      <c r="I186"/>
      <c r="J186"/>
    </row>
    <row r="187" spans="2:10" x14ac:dyDescent="0.2">
      <c r="B187"/>
      <c r="C187"/>
      <c r="D187"/>
      <c r="E187"/>
      <c r="F187"/>
      <c r="H187"/>
      <c r="I187"/>
      <c r="J187"/>
    </row>
    <row r="188" spans="2:10" x14ac:dyDescent="0.2">
      <c r="B188"/>
      <c r="C188"/>
      <c r="D188"/>
      <c r="E188"/>
      <c r="F188"/>
      <c r="H188"/>
      <c r="I188"/>
      <c r="J188"/>
    </row>
    <row r="189" spans="2:10" x14ac:dyDescent="0.2">
      <c r="B189"/>
      <c r="C189"/>
      <c r="D189"/>
      <c r="E189"/>
      <c r="F189"/>
      <c r="H189"/>
      <c r="I189"/>
      <c r="J189"/>
    </row>
    <row r="190" spans="2:10" x14ac:dyDescent="0.2">
      <c r="B190"/>
      <c r="C190"/>
      <c r="D190"/>
      <c r="E190"/>
      <c r="F190"/>
      <c r="H190"/>
      <c r="I190"/>
      <c r="J190"/>
    </row>
    <row r="191" spans="2:10" x14ac:dyDescent="0.2">
      <c r="B191"/>
      <c r="C191"/>
      <c r="D191"/>
      <c r="E191"/>
      <c r="F191"/>
      <c r="H191"/>
      <c r="I191"/>
      <c r="J191"/>
    </row>
    <row r="192" spans="2:10" x14ac:dyDescent="0.2">
      <c r="B192"/>
      <c r="C192"/>
      <c r="D192"/>
      <c r="E192"/>
      <c r="F192"/>
      <c r="H192"/>
      <c r="I192"/>
      <c r="J192"/>
    </row>
    <row r="193" spans="2:10" x14ac:dyDescent="0.2">
      <c r="B193"/>
      <c r="C193"/>
      <c r="D193"/>
      <c r="E193"/>
      <c r="F193"/>
      <c r="H193"/>
      <c r="I193"/>
      <c r="J193"/>
    </row>
    <row r="194" spans="2:10" x14ac:dyDescent="0.2">
      <c r="B194"/>
      <c r="C194"/>
      <c r="D194"/>
      <c r="E194"/>
      <c r="F194"/>
      <c r="H194"/>
      <c r="I194"/>
      <c r="J194"/>
    </row>
    <row r="195" spans="2:10" x14ac:dyDescent="0.2">
      <c r="B195"/>
      <c r="C195"/>
      <c r="D195"/>
      <c r="E195"/>
      <c r="F195"/>
      <c r="H195"/>
      <c r="I195"/>
      <c r="J195"/>
    </row>
    <row r="196" spans="2:10" x14ac:dyDescent="0.2">
      <c r="B196"/>
      <c r="C196"/>
      <c r="D196"/>
      <c r="E196"/>
      <c r="F196"/>
      <c r="H196"/>
      <c r="I196"/>
      <c r="J196"/>
    </row>
    <row r="197" spans="2:10" x14ac:dyDescent="0.2">
      <c r="B197"/>
      <c r="C197"/>
      <c r="D197"/>
      <c r="E197"/>
      <c r="F197"/>
      <c r="H197"/>
      <c r="I197"/>
      <c r="J197"/>
    </row>
    <row r="198" spans="2:10" x14ac:dyDescent="0.2">
      <c r="B198"/>
      <c r="C198"/>
      <c r="D198"/>
      <c r="E198"/>
      <c r="F198"/>
      <c r="H198"/>
      <c r="I198"/>
      <c r="J198"/>
    </row>
    <row r="199" spans="2:10" x14ac:dyDescent="0.2">
      <c r="B199"/>
      <c r="C199"/>
      <c r="D199"/>
      <c r="E199"/>
      <c r="F199"/>
      <c r="H199"/>
      <c r="I199"/>
      <c r="J199"/>
    </row>
    <row r="200" spans="2:10" x14ac:dyDescent="0.2">
      <c r="B200"/>
      <c r="C200"/>
      <c r="D200"/>
      <c r="E200"/>
      <c r="F200"/>
      <c r="H200"/>
      <c r="I200"/>
      <c r="J200"/>
    </row>
    <row r="201" spans="2:10" x14ac:dyDescent="0.2">
      <c r="B201"/>
      <c r="C201"/>
      <c r="D201"/>
      <c r="E201"/>
      <c r="F201"/>
      <c r="H201"/>
      <c r="I201"/>
      <c r="J201"/>
    </row>
    <row r="202" spans="2:10" x14ac:dyDescent="0.2">
      <c r="B202"/>
      <c r="C202"/>
      <c r="D202"/>
      <c r="E202"/>
      <c r="F202"/>
      <c r="H202"/>
      <c r="I202"/>
      <c r="J202"/>
    </row>
    <row r="203" spans="2:10" x14ac:dyDescent="0.2">
      <c r="B203"/>
      <c r="C203"/>
      <c r="D203"/>
      <c r="E203"/>
      <c r="F203"/>
      <c r="H203"/>
      <c r="I203"/>
      <c r="J203"/>
    </row>
    <row r="204" spans="2:10" x14ac:dyDescent="0.2">
      <c r="B204"/>
      <c r="C204"/>
      <c r="D204"/>
      <c r="E204"/>
      <c r="F204"/>
      <c r="H204"/>
      <c r="I204"/>
      <c r="J204"/>
    </row>
    <row r="205" spans="2:10" x14ac:dyDescent="0.2">
      <c r="B205"/>
      <c r="C205"/>
      <c r="D205"/>
      <c r="E205"/>
      <c r="F205"/>
      <c r="H205"/>
      <c r="I205"/>
      <c r="J205"/>
    </row>
    <row r="206" spans="2:10" x14ac:dyDescent="0.2">
      <c r="B206"/>
      <c r="C206"/>
      <c r="D206"/>
      <c r="E206"/>
      <c r="F206"/>
      <c r="H206"/>
      <c r="I206"/>
      <c r="J206"/>
    </row>
    <row r="207" spans="2:10" x14ac:dyDescent="0.2">
      <c r="B207"/>
      <c r="C207"/>
      <c r="D207"/>
      <c r="E207"/>
      <c r="F207"/>
      <c r="H207"/>
      <c r="I207"/>
      <c r="J207"/>
    </row>
    <row r="208" spans="2:10" x14ac:dyDescent="0.2">
      <c r="B208"/>
      <c r="C208"/>
      <c r="D208"/>
      <c r="E208"/>
      <c r="F208"/>
      <c r="H208"/>
      <c r="I208"/>
      <c r="J208"/>
    </row>
    <row r="209" spans="2:10" x14ac:dyDescent="0.2">
      <c r="B209"/>
      <c r="C209"/>
      <c r="D209"/>
      <c r="E209"/>
      <c r="F209"/>
      <c r="H209"/>
      <c r="I209"/>
      <c r="J209"/>
    </row>
    <row r="210" spans="2:10" x14ac:dyDescent="0.2">
      <c r="B210"/>
      <c r="C210"/>
      <c r="D210"/>
      <c r="E210"/>
      <c r="F210"/>
      <c r="H210"/>
      <c r="I210"/>
      <c r="J210"/>
    </row>
    <row r="211" spans="2:10" x14ac:dyDescent="0.2">
      <c r="B211"/>
      <c r="C211"/>
      <c r="D211"/>
      <c r="E211"/>
      <c r="F211"/>
      <c r="H211"/>
      <c r="I211"/>
      <c r="J211"/>
    </row>
    <row r="212" spans="2:10" x14ac:dyDescent="0.2">
      <c r="B212"/>
      <c r="C212"/>
      <c r="D212"/>
      <c r="E212"/>
      <c r="F212"/>
      <c r="H212"/>
      <c r="I212"/>
      <c r="J212"/>
    </row>
    <row r="213" spans="2:10" x14ac:dyDescent="0.2">
      <c r="B213"/>
      <c r="C213"/>
      <c r="D213"/>
      <c r="E213"/>
      <c r="F213"/>
      <c r="H213"/>
      <c r="I213"/>
      <c r="J213"/>
    </row>
    <row r="214" spans="2:10" x14ac:dyDescent="0.2">
      <c r="B214"/>
      <c r="C214"/>
      <c r="D214"/>
      <c r="E214"/>
      <c r="F214"/>
      <c r="H214"/>
      <c r="I214"/>
      <c r="J214"/>
    </row>
    <row r="215" spans="2:10" x14ac:dyDescent="0.2">
      <c r="B215"/>
      <c r="C215"/>
      <c r="D215"/>
      <c r="E215"/>
      <c r="F215"/>
      <c r="H215"/>
      <c r="I215"/>
      <c r="J215"/>
    </row>
    <row r="216" spans="2:10" x14ac:dyDescent="0.2">
      <c r="B216"/>
      <c r="C216"/>
      <c r="D216"/>
      <c r="E216"/>
      <c r="F216"/>
      <c r="H216"/>
      <c r="I216"/>
      <c r="J216"/>
    </row>
    <row r="217" spans="2:10" x14ac:dyDescent="0.2">
      <c r="B217"/>
      <c r="C217"/>
      <c r="D217"/>
      <c r="E217"/>
      <c r="F217"/>
      <c r="H217"/>
      <c r="I217"/>
      <c r="J217"/>
    </row>
    <row r="218" spans="2:10" x14ac:dyDescent="0.2">
      <c r="B218"/>
      <c r="C218"/>
      <c r="D218"/>
      <c r="E218"/>
      <c r="F218"/>
      <c r="H218"/>
      <c r="I218"/>
      <c r="J218"/>
    </row>
    <row r="219" spans="2:10" x14ac:dyDescent="0.2">
      <c r="B219"/>
      <c r="C219"/>
      <c r="D219"/>
      <c r="E219"/>
      <c r="F219"/>
      <c r="H219"/>
      <c r="I219"/>
      <c r="J219"/>
    </row>
    <row r="220" spans="2:10" x14ac:dyDescent="0.2">
      <c r="B220"/>
      <c r="C220"/>
      <c r="D220"/>
      <c r="E220"/>
      <c r="F220"/>
      <c r="H220"/>
      <c r="I220"/>
      <c r="J220"/>
    </row>
    <row r="221" spans="2:10" x14ac:dyDescent="0.2">
      <c r="B221"/>
      <c r="C221"/>
      <c r="D221"/>
      <c r="E221"/>
      <c r="F221"/>
      <c r="H221"/>
      <c r="I221"/>
      <c r="J221"/>
    </row>
    <row r="222" spans="2:10" x14ac:dyDescent="0.2">
      <c r="B222"/>
      <c r="C222"/>
      <c r="D222"/>
      <c r="E222"/>
      <c r="F222"/>
      <c r="H222"/>
      <c r="I222"/>
      <c r="J222"/>
    </row>
    <row r="223" spans="2:10" x14ac:dyDescent="0.2">
      <c r="B223"/>
      <c r="C223"/>
      <c r="D223"/>
      <c r="E223"/>
      <c r="F223"/>
      <c r="H223"/>
      <c r="I223"/>
      <c r="J223"/>
    </row>
    <row r="224" spans="2:10" x14ac:dyDescent="0.2">
      <c r="B224"/>
      <c r="C224"/>
      <c r="D224"/>
      <c r="E224"/>
      <c r="F224"/>
      <c r="H224"/>
      <c r="I224"/>
      <c r="J224"/>
    </row>
    <row r="225" spans="2:10" x14ac:dyDescent="0.2">
      <c r="B225"/>
      <c r="C225"/>
      <c r="D225"/>
      <c r="E225"/>
      <c r="F225"/>
      <c r="H225"/>
      <c r="I225"/>
      <c r="J225"/>
    </row>
    <row r="226" spans="2:10" x14ac:dyDescent="0.2">
      <c r="B226"/>
      <c r="C226"/>
      <c r="D226"/>
      <c r="E226"/>
      <c r="F226"/>
      <c r="H226"/>
      <c r="I226"/>
      <c r="J226"/>
    </row>
    <row r="227" spans="2:10" x14ac:dyDescent="0.2">
      <c r="B227"/>
      <c r="C227"/>
      <c r="D227"/>
      <c r="E227"/>
      <c r="F227"/>
      <c r="H227"/>
      <c r="I227"/>
      <c r="J227"/>
    </row>
    <row r="228" spans="2:10" x14ac:dyDescent="0.2">
      <c r="B228"/>
      <c r="C228"/>
      <c r="D228"/>
      <c r="E228"/>
      <c r="F228"/>
      <c r="H228"/>
      <c r="I228"/>
      <c r="J228"/>
    </row>
    <row r="229" spans="2:10" x14ac:dyDescent="0.2">
      <c r="B229"/>
      <c r="C229"/>
      <c r="D229"/>
      <c r="E229"/>
      <c r="F229"/>
      <c r="H229"/>
      <c r="I229"/>
      <c r="J229"/>
    </row>
    <row r="230" spans="2:10" x14ac:dyDescent="0.2">
      <c r="B230"/>
      <c r="C230"/>
      <c r="D230"/>
      <c r="E230"/>
      <c r="F230"/>
      <c r="H230"/>
      <c r="I230"/>
      <c r="J230"/>
    </row>
    <row r="231" spans="2:10" x14ac:dyDescent="0.2">
      <c r="B231"/>
      <c r="C231"/>
      <c r="D231"/>
      <c r="E231"/>
      <c r="F231"/>
      <c r="H231"/>
      <c r="I231"/>
      <c r="J231"/>
    </row>
    <row r="232" spans="2:10" x14ac:dyDescent="0.2">
      <c r="B232"/>
      <c r="C232"/>
      <c r="D232"/>
      <c r="E232"/>
      <c r="F232"/>
      <c r="H232"/>
      <c r="I232"/>
      <c r="J232"/>
    </row>
    <row r="233" spans="2:10" x14ac:dyDescent="0.2">
      <c r="B233"/>
      <c r="C233"/>
      <c r="D233"/>
      <c r="E233"/>
      <c r="F233"/>
      <c r="H233"/>
      <c r="I233"/>
      <c r="J233"/>
    </row>
    <row r="234" spans="2:10" x14ac:dyDescent="0.2">
      <c r="B234"/>
      <c r="C234"/>
      <c r="D234"/>
      <c r="E234"/>
      <c r="F234"/>
      <c r="H234"/>
      <c r="I234"/>
      <c r="J234"/>
    </row>
    <row r="235" spans="2:10" x14ac:dyDescent="0.2">
      <c r="B235"/>
      <c r="C235"/>
      <c r="D235"/>
      <c r="E235"/>
      <c r="F235"/>
      <c r="H235"/>
      <c r="I235"/>
      <c r="J235"/>
    </row>
    <row r="236" spans="2:10" x14ac:dyDescent="0.2">
      <c r="B236"/>
      <c r="C236"/>
      <c r="D236"/>
      <c r="E236"/>
      <c r="F236"/>
      <c r="H236"/>
      <c r="I236"/>
      <c r="J236"/>
    </row>
    <row r="237" spans="2:10" x14ac:dyDescent="0.2">
      <c r="B237"/>
      <c r="C237"/>
      <c r="D237"/>
      <c r="E237"/>
      <c r="F237"/>
      <c r="H237"/>
      <c r="I237"/>
      <c r="J237"/>
    </row>
    <row r="238" spans="2:10" x14ac:dyDescent="0.2">
      <c r="B238"/>
      <c r="C238"/>
      <c r="D238"/>
      <c r="E238"/>
      <c r="F238"/>
      <c r="H238"/>
      <c r="I238"/>
      <c r="J238"/>
    </row>
    <row r="239" spans="2:10" x14ac:dyDescent="0.2">
      <c r="B239"/>
      <c r="C239"/>
      <c r="D239"/>
      <c r="E239"/>
      <c r="F239"/>
      <c r="H239"/>
      <c r="I239"/>
      <c r="J239"/>
    </row>
    <row r="240" spans="2:10" x14ac:dyDescent="0.2">
      <c r="B240"/>
      <c r="C240"/>
      <c r="D240"/>
      <c r="E240"/>
      <c r="F240"/>
      <c r="H240"/>
      <c r="I240"/>
      <c r="J240"/>
    </row>
    <row r="241" spans="2:10" x14ac:dyDescent="0.2">
      <c r="B241"/>
      <c r="C241"/>
      <c r="D241"/>
      <c r="E241"/>
      <c r="F241"/>
      <c r="H241"/>
      <c r="I241"/>
      <c r="J241"/>
    </row>
    <row r="242" spans="2:10" x14ac:dyDescent="0.2">
      <c r="B242"/>
      <c r="C242"/>
      <c r="D242"/>
      <c r="E242"/>
      <c r="F242"/>
      <c r="H242"/>
      <c r="I242"/>
      <c r="J242"/>
    </row>
    <row r="243" spans="2:10" x14ac:dyDescent="0.2">
      <c r="B243"/>
      <c r="C243"/>
      <c r="D243"/>
      <c r="E243"/>
      <c r="F243"/>
      <c r="H243"/>
      <c r="I243"/>
      <c r="J243"/>
    </row>
    <row r="244" spans="2:10" x14ac:dyDescent="0.2">
      <c r="B244"/>
      <c r="C244"/>
      <c r="D244"/>
      <c r="E244"/>
      <c r="F244"/>
      <c r="H244"/>
      <c r="I244"/>
      <c r="J244"/>
    </row>
    <row r="245" spans="2:10" x14ac:dyDescent="0.2">
      <c r="B245"/>
      <c r="C245"/>
      <c r="D245"/>
      <c r="E245"/>
      <c r="F245"/>
      <c r="H245"/>
      <c r="I245"/>
      <c r="J245"/>
    </row>
    <row r="246" spans="2:10" x14ac:dyDescent="0.2">
      <c r="B246"/>
      <c r="C246"/>
      <c r="D246"/>
      <c r="E246"/>
      <c r="F246"/>
      <c r="H246"/>
      <c r="I246"/>
      <c r="J246"/>
    </row>
    <row r="247" spans="2:10" x14ac:dyDescent="0.2">
      <c r="B247"/>
      <c r="C247"/>
      <c r="D247"/>
      <c r="E247"/>
      <c r="F247"/>
      <c r="H247"/>
      <c r="I247"/>
      <c r="J247"/>
    </row>
    <row r="248" spans="2:10" x14ac:dyDescent="0.2">
      <c r="B248"/>
      <c r="C248"/>
      <c r="D248"/>
      <c r="E248"/>
      <c r="F248"/>
      <c r="H248"/>
      <c r="I248"/>
      <c r="J248"/>
    </row>
    <row r="249" spans="2:10" x14ac:dyDescent="0.2">
      <c r="B249"/>
      <c r="C249"/>
      <c r="D249"/>
      <c r="E249"/>
      <c r="F249"/>
      <c r="H249"/>
      <c r="I249"/>
      <c r="J249"/>
    </row>
    <row r="250" spans="2:10" x14ac:dyDescent="0.2">
      <c r="B250"/>
      <c r="C250"/>
      <c r="D250"/>
      <c r="E250"/>
      <c r="F250"/>
      <c r="H250"/>
      <c r="I250"/>
      <c r="J250"/>
    </row>
    <row r="251" spans="2:10" x14ac:dyDescent="0.2">
      <c r="B251"/>
      <c r="C251"/>
      <c r="D251"/>
      <c r="E251"/>
      <c r="F251"/>
      <c r="H251"/>
      <c r="I251"/>
      <c r="J251"/>
    </row>
    <row r="252" spans="2:10" x14ac:dyDescent="0.2">
      <c r="B252"/>
      <c r="C252"/>
      <c r="D252"/>
      <c r="E252"/>
      <c r="F252"/>
      <c r="H252"/>
      <c r="I252"/>
      <c r="J252"/>
    </row>
    <row r="253" spans="2:10" x14ac:dyDescent="0.2">
      <c r="B253"/>
      <c r="C253"/>
      <c r="D253"/>
      <c r="E253"/>
      <c r="F253"/>
      <c r="H253"/>
      <c r="I253"/>
      <c r="J253"/>
    </row>
    <row r="254" spans="2:10" x14ac:dyDescent="0.2">
      <c r="B254"/>
      <c r="C254"/>
      <c r="D254"/>
      <c r="E254"/>
      <c r="F254"/>
      <c r="H254"/>
      <c r="I254"/>
      <c r="J254"/>
    </row>
    <row r="255" spans="2:10" x14ac:dyDescent="0.2">
      <c r="B255"/>
      <c r="C255"/>
      <c r="D255"/>
      <c r="E255"/>
      <c r="F255"/>
      <c r="H255"/>
      <c r="I255"/>
      <c r="J255"/>
    </row>
    <row r="256" spans="2:10" x14ac:dyDescent="0.2">
      <c r="B256"/>
      <c r="C256"/>
      <c r="D256"/>
      <c r="E256"/>
      <c r="F256"/>
      <c r="H256"/>
      <c r="I256"/>
      <c r="J256"/>
    </row>
    <row r="257" spans="2:10" x14ac:dyDescent="0.2">
      <c r="B257"/>
      <c r="C257"/>
      <c r="D257"/>
      <c r="E257"/>
      <c r="F257"/>
      <c r="H257"/>
      <c r="I257"/>
      <c r="J257"/>
    </row>
    <row r="258" spans="2:10" x14ac:dyDescent="0.2">
      <c r="B258"/>
      <c r="C258"/>
      <c r="D258"/>
      <c r="E258"/>
      <c r="F258"/>
      <c r="H258"/>
      <c r="I258"/>
      <c r="J258"/>
    </row>
    <row r="259" spans="2:10" x14ac:dyDescent="0.2">
      <c r="B259"/>
      <c r="C259"/>
      <c r="D259"/>
      <c r="E259"/>
      <c r="F259"/>
      <c r="H259"/>
      <c r="I259"/>
      <c r="J259"/>
    </row>
    <row r="260" spans="2:10" x14ac:dyDescent="0.2">
      <c r="B260"/>
      <c r="C260"/>
      <c r="D260"/>
      <c r="E260"/>
      <c r="F260"/>
      <c r="H260"/>
      <c r="I260"/>
      <c r="J260"/>
    </row>
    <row r="261" spans="2:10" x14ac:dyDescent="0.2">
      <c r="B261"/>
      <c r="C261"/>
      <c r="D261"/>
      <c r="E261"/>
      <c r="F261"/>
      <c r="H261"/>
      <c r="I261"/>
      <c r="J261"/>
    </row>
    <row r="262" spans="2:10" x14ac:dyDescent="0.2">
      <c r="B262"/>
      <c r="C262"/>
      <c r="D262"/>
      <c r="E262"/>
      <c r="F262"/>
      <c r="H262"/>
      <c r="I262"/>
      <c r="J262"/>
    </row>
    <row r="263" spans="2:10" x14ac:dyDescent="0.2">
      <c r="B263"/>
      <c r="C263"/>
      <c r="D263"/>
      <c r="E263"/>
      <c r="F263"/>
      <c r="H263"/>
      <c r="I263"/>
      <c r="J263"/>
    </row>
    <row r="264" spans="2:10" x14ac:dyDescent="0.2">
      <c r="B264"/>
      <c r="C264"/>
      <c r="D264"/>
      <c r="E264"/>
      <c r="F264"/>
      <c r="H264"/>
      <c r="I264"/>
      <c r="J264"/>
    </row>
    <row r="265" spans="2:10" x14ac:dyDescent="0.2">
      <c r="B265"/>
      <c r="C265"/>
      <c r="D265"/>
      <c r="E265"/>
      <c r="F265"/>
      <c r="H265"/>
      <c r="I265"/>
      <c r="J265"/>
    </row>
    <row r="266" spans="2:10" x14ac:dyDescent="0.2">
      <c r="B266"/>
      <c r="C266"/>
      <c r="D266"/>
      <c r="E266"/>
      <c r="F266"/>
      <c r="H266"/>
      <c r="I266"/>
      <c r="J266"/>
    </row>
    <row r="267" spans="2:10" x14ac:dyDescent="0.2">
      <c r="B267"/>
      <c r="C267"/>
      <c r="D267"/>
      <c r="E267"/>
      <c r="F267"/>
      <c r="H267"/>
      <c r="I267"/>
      <c r="J267"/>
    </row>
    <row r="268" spans="2:10" x14ac:dyDescent="0.2">
      <c r="B268"/>
      <c r="C268"/>
      <c r="D268"/>
      <c r="E268"/>
      <c r="F268"/>
      <c r="H268"/>
      <c r="I268"/>
      <c r="J268"/>
    </row>
    <row r="269" spans="2:10" x14ac:dyDescent="0.2">
      <c r="B269"/>
      <c r="C269"/>
      <c r="D269"/>
      <c r="E269"/>
      <c r="F269"/>
      <c r="H269"/>
      <c r="I269"/>
      <c r="J269"/>
    </row>
    <row r="270" spans="2:10" x14ac:dyDescent="0.2">
      <c r="B270"/>
      <c r="C270"/>
      <c r="D270"/>
      <c r="E270"/>
      <c r="F270"/>
      <c r="H270"/>
      <c r="I270"/>
      <c r="J270"/>
    </row>
    <row r="271" spans="2:10" x14ac:dyDescent="0.2">
      <c r="B271"/>
      <c r="C271"/>
      <c r="D271"/>
      <c r="E271"/>
      <c r="F271"/>
      <c r="H271"/>
      <c r="I271"/>
      <c r="J271"/>
    </row>
    <row r="272" spans="2:10" x14ac:dyDescent="0.2">
      <c r="B272"/>
      <c r="C272"/>
      <c r="D272"/>
      <c r="E272"/>
      <c r="F272"/>
      <c r="H272"/>
      <c r="I272"/>
      <c r="J272"/>
    </row>
    <row r="273" spans="2:10" x14ac:dyDescent="0.2">
      <c r="B273"/>
      <c r="C273"/>
      <c r="D273"/>
      <c r="E273"/>
      <c r="F273"/>
      <c r="H273"/>
      <c r="I273"/>
      <c r="J273"/>
    </row>
    <row r="274" spans="2:10" x14ac:dyDescent="0.2">
      <c r="B274"/>
      <c r="C274"/>
      <c r="D274"/>
      <c r="E274"/>
      <c r="F274"/>
      <c r="H274"/>
      <c r="I274"/>
      <c r="J274"/>
    </row>
    <row r="275" spans="2:10" x14ac:dyDescent="0.2">
      <c r="B275"/>
      <c r="C275"/>
      <c r="D275"/>
      <c r="E275"/>
      <c r="F275"/>
      <c r="H275"/>
      <c r="I275"/>
      <c r="J275"/>
    </row>
    <row r="276" spans="2:10" x14ac:dyDescent="0.2">
      <c r="B276"/>
      <c r="C276"/>
      <c r="D276"/>
      <c r="E276"/>
      <c r="F276"/>
      <c r="H276"/>
      <c r="I276"/>
      <c r="J276"/>
    </row>
    <row r="277" spans="2:10" x14ac:dyDescent="0.2">
      <c r="B277"/>
      <c r="C277"/>
      <c r="D277"/>
      <c r="E277"/>
      <c r="F277"/>
      <c r="H277"/>
      <c r="I277"/>
      <c r="J277"/>
    </row>
    <row r="278" spans="2:10" x14ac:dyDescent="0.2">
      <c r="B278"/>
      <c r="C278"/>
      <c r="D278"/>
      <c r="E278"/>
      <c r="F278"/>
      <c r="H278"/>
      <c r="I278"/>
      <c r="J278"/>
    </row>
    <row r="279" spans="2:10" x14ac:dyDescent="0.2">
      <c r="B279"/>
      <c r="C279"/>
      <c r="D279"/>
      <c r="E279"/>
      <c r="F279"/>
      <c r="H279"/>
      <c r="I279"/>
      <c r="J279"/>
    </row>
    <row r="280" spans="2:10" x14ac:dyDescent="0.2">
      <c r="B280"/>
      <c r="C280"/>
      <c r="D280"/>
      <c r="E280"/>
      <c r="F280"/>
      <c r="H280"/>
      <c r="I280"/>
      <c r="J280"/>
    </row>
    <row r="281" spans="2:10" x14ac:dyDescent="0.2">
      <c r="B281"/>
      <c r="C281"/>
      <c r="D281"/>
      <c r="E281"/>
      <c r="F281"/>
      <c r="H281"/>
      <c r="I281"/>
      <c r="J281"/>
    </row>
    <row r="282" spans="2:10" x14ac:dyDescent="0.2">
      <c r="B282"/>
      <c r="C282"/>
      <c r="D282"/>
      <c r="E282"/>
      <c r="F282"/>
      <c r="H282"/>
      <c r="I282"/>
      <c r="J282"/>
    </row>
    <row r="283" spans="2:10" x14ac:dyDescent="0.2">
      <c r="B283"/>
      <c r="C283"/>
      <c r="D283"/>
      <c r="E283"/>
      <c r="F283"/>
      <c r="H283"/>
      <c r="I283"/>
      <c r="J283"/>
    </row>
    <row r="284" spans="2:10" x14ac:dyDescent="0.2">
      <c r="B284"/>
      <c r="C284"/>
      <c r="D284"/>
      <c r="E284"/>
      <c r="F284"/>
      <c r="H284"/>
      <c r="I284"/>
      <c r="J284"/>
    </row>
    <row r="285" spans="2:10" x14ac:dyDescent="0.2">
      <c r="B285"/>
      <c r="C285"/>
      <c r="D285"/>
      <c r="E285"/>
      <c r="F285"/>
      <c r="H285"/>
      <c r="I285"/>
      <c r="J285"/>
    </row>
    <row r="286" spans="2:10" x14ac:dyDescent="0.2">
      <c r="B286"/>
      <c r="C286"/>
      <c r="D286"/>
      <c r="E286"/>
      <c r="F286"/>
      <c r="H286"/>
      <c r="I286"/>
      <c r="J286"/>
    </row>
    <row r="287" spans="2:10" x14ac:dyDescent="0.2">
      <c r="B287"/>
      <c r="C287"/>
      <c r="D287"/>
      <c r="E287"/>
      <c r="F287"/>
      <c r="H287"/>
      <c r="I287"/>
      <c r="J287"/>
    </row>
    <row r="288" spans="2:10" x14ac:dyDescent="0.2">
      <c r="B288"/>
      <c r="C288"/>
      <c r="D288"/>
      <c r="E288"/>
      <c r="F288"/>
      <c r="H288"/>
      <c r="I288"/>
      <c r="J288"/>
    </row>
    <row r="289" spans="2:10" x14ac:dyDescent="0.2">
      <c r="B289"/>
      <c r="C289"/>
      <c r="D289"/>
      <c r="E289"/>
      <c r="F289"/>
      <c r="H289"/>
      <c r="I289"/>
      <c r="J289"/>
    </row>
    <row r="290" spans="2:10" x14ac:dyDescent="0.2">
      <c r="B290"/>
      <c r="C290"/>
      <c r="D290"/>
      <c r="E290"/>
      <c r="F290"/>
      <c r="H290"/>
      <c r="I290"/>
      <c r="J290"/>
    </row>
    <row r="291" spans="2:10" x14ac:dyDescent="0.2">
      <c r="B291"/>
      <c r="C291"/>
      <c r="D291"/>
      <c r="E291"/>
      <c r="F291"/>
      <c r="H291"/>
      <c r="I291"/>
      <c r="J291"/>
    </row>
    <row r="292" spans="2:10" x14ac:dyDescent="0.2">
      <c r="B292"/>
      <c r="C292"/>
      <c r="D292"/>
      <c r="E292"/>
      <c r="F292"/>
      <c r="H292"/>
      <c r="I292"/>
      <c r="J292"/>
    </row>
    <row r="293" spans="2:10" x14ac:dyDescent="0.2">
      <c r="B293"/>
      <c r="C293"/>
      <c r="D293"/>
      <c r="E293"/>
      <c r="F293"/>
      <c r="H293"/>
      <c r="I293"/>
      <c r="J293"/>
    </row>
    <row r="294" spans="2:10" x14ac:dyDescent="0.2">
      <c r="B294"/>
      <c r="C294"/>
      <c r="D294"/>
      <c r="E294"/>
      <c r="F294"/>
      <c r="H294"/>
      <c r="I294"/>
      <c r="J294"/>
    </row>
    <row r="295" spans="2:10" x14ac:dyDescent="0.2">
      <c r="B295"/>
      <c r="C295"/>
      <c r="D295"/>
      <c r="E295"/>
      <c r="F295"/>
      <c r="H295"/>
      <c r="I295"/>
      <c r="J295"/>
    </row>
    <row r="296" spans="2:10" x14ac:dyDescent="0.2">
      <c r="B296"/>
      <c r="C296"/>
      <c r="D296"/>
      <c r="E296"/>
      <c r="F296"/>
      <c r="H296"/>
      <c r="I296"/>
      <c r="J296"/>
    </row>
    <row r="297" spans="2:10" x14ac:dyDescent="0.2">
      <c r="B297"/>
      <c r="C297"/>
      <c r="D297"/>
      <c r="E297"/>
      <c r="F297"/>
      <c r="H297"/>
      <c r="I297"/>
      <c r="J297"/>
    </row>
    <row r="298" spans="2:10" x14ac:dyDescent="0.2">
      <c r="B298"/>
      <c r="C298"/>
      <c r="D298"/>
      <c r="E298"/>
      <c r="F298"/>
      <c r="H298"/>
      <c r="I298"/>
      <c r="J298"/>
    </row>
    <row r="299" spans="2:10" x14ac:dyDescent="0.2">
      <c r="B299"/>
      <c r="C299"/>
      <c r="D299"/>
      <c r="E299"/>
      <c r="F299"/>
      <c r="H299"/>
      <c r="I299"/>
      <c r="J299"/>
    </row>
    <row r="300" spans="2:10" x14ac:dyDescent="0.2">
      <c r="B300"/>
      <c r="C300"/>
      <c r="D300"/>
      <c r="E300"/>
      <c r="F300"/>
      <c r="H300"/>
      <c r="I300"/>
      <c r="J300"/>
    </row>
    <row r="301" spans="2:10" x14ac:dyDescent="0.2">
      <c r="B301"/>
      <c r="C301"/>
      <c r="D301"/>
      <c r="E301"/>
      <c r="F301"/>
      <c r="H301"/>
      <c r="I301"/>
      <c r="J301"/>
    </row>
    <row r="302" spans="2:10" x14ac:dyDescent="0.2">
      <c r="B302"/>
      <c r="C302"/>
      <c r="D302"/>
      <c r="E302"/>
      <c r="F302"/>
      <c r="H302"/>
      <c r="I302"/>
      <c r="J302"/>
    </row>
    <row r="303" spans="2:10" x14ac:dyDescent="0.2">
      <c r="B303"/>
      <c r="C303"/>
      <c r="D303"/>
      <c r="E303"/>
      <c r="F303"/>
      <c r="H303"/>
      <c r="I303"/>
      <c r="J303"/>
    </row>
    <row r="304" spans="2:10" x14ac:dyDescent="0.2">
      <c r="B304"/>
      <c r="C304"/>
      <c r="D304"/>
      <c r="E304"/>
      <c r="F304"/>
      <c r="H304"/>
      <c r="I304"/>
      <c r="J304"/>
    </row>
    <row r="305" spans="2:10" x14ac:dyDescent="0.2">
      <c r="B305"/>
      <c r="C305"/>
      <c r="D305"/>
      <c r="E305"/>
      <c r="F305"/>
      <c r="H305"/>
      <c r="I305"/>
      <c r="J305"/>
    </row>
    <row r="306" spans="2:10" x14ac:dyDescent="0.2">
      <c r="B306"/>
      <c r="C306"/>
      <c r="D306"/>
      <c r="E306"/>
      <c r="F306"/>
      <c r="H306"/>
      <c r="I306"/>
      <c r="J306"/>
    </row>
    <row r="307" spans="2:10" x14ac:dyDescent="0.2">
      <c r="B307"/>
      <c r="C307"/>
      <c r="D307"/>
      <c r="E307"/>
      <c r="F307"/>
      <c r="H307"/>
      <c r="I307"/>
      <c r="J307"/>
    </row>
    <row r="308" spans="2:10" x14ac:dyDescent="0.2">
      <c r="B308"/>
      <c r="C308"/>
      <c r="D308"/>
      <c r="E308"/>
      <c r="F308"/>
      <c r="H308"/>
      <c r="I308"/>
      <c r="J308"/>
    </row>
    <row r="309" spans="2:10" x14ac:dyDescent="0.2">
      <c r="B309"/>
      <c r="C309"/>
      <c r="D309"/>
      <c r="E309"/>
      <c r="F309"/>
      <c r="H309"/>
      <c r="I309"/>
      <c r="J309"/>
    </row>
    <row r="310" spans="2:10" x14ac:dyDescent="0.2">
      <c r="B310"/>
      <c r="C310"/>
      <c r="D310"/>
      <c r="E310"/>
      <c r="F310"/>
      <c r="H310"/>
      <c r="I310"/>
      <c r="J310"/>
    </row>
    <row r="311" spans="2:10" x14ac:dyDescent="0.2">
      <c r="B311"/>
      <c r="C311"/>
      <c r="D311"/>
      <c r="E311"/>
      <c r="F311"/>
      <c r="H311"/>
      <c r="I311"/>
      <c r="J311"/>
    </row>
    <row r="312" spans="2:10" x14ac:dyDescent="0.2">
      <c r="B312"/>
      <c r="C312"/>
      <c r="D312"/>
      <c r="E312"/>
      <c r="F312"/>
      <c r="H312"/>
      <c r="I312"/>
      <c r="J312"/>
    </row>
    <row r="313" spans="2:10" x14ac:dyDescent="0.2">
      <c r="B313"/>
      <c r="C313"/>
      <c r="D313"/>
      <c r="E313"/>
      <c r="F313"/>
      <c r="H313"/>
      <c r="I313"/>
      <c r="J313"/>
    </row>
    <row r="314" spans="2:10" x14ac:dyDescent="0.2">
      <c r="B314"/>
      <c r="C314"/>
      <c r="D314"/>
      <c r="E314"/>
      <c r="F314"/>
      <c r="H314"/>
      <c r="I314"/>
      <c r="J314"/>
    </row>
    <row r="315" spans="2:10" x14ac:dyDescent="0.2">
      <c r="B315"/>
      <c r="C315"/>
      <c r="D315"/>
      <c r="E315"/>
      <c r="F315"/>
      <c r="H315"/>
      <c r="I315"/>
      <c r="J315"/>
    </row>
    <row r="316" spans="2:10" x14ac:dyDescent="0.2">
      <c r="B316"/>
      <c r="C316"/>
      <c r="D316"/>
      <c r="E316"/>
      <c r="F316"/>
      <c r="H316"/>
      <c r="I316"/>
      <c r="J316"/>
    </row>
    <row r="317" spans="2:10" x14ac:dyDescent="0.2">
      <c r="B317"/>
      <c r="C317"/>
      <c r="D317"/>
      <c r="E317"/>
      <c r="F317"/>
      <c r="H317"/>
      <c r="I317"/>
      <c r="J317"/>
    </row>
    <row r="318" spans="2:10" x14ac:dyDescent="0.2">
      <c r="B318"/>
      <c r="C318"/>
      <c r="D318"/>
      <c r="E318"/>
      <c r="F318"/>
      <c r="H318"/>
      <c r="I318"/>
      <c r="J318"/>
    </row>
    <row r="319" spans="2:10" x14ac:dyDescent="0.2">
      <c r="B319"/>
      <c r="C319"/>
      <c r="D319"/>
      <c r="E319"/>
      <c r="F319"/>
      <c r="H319"/>
      <c r="I319"/>
      <c r="J319"/>
    </row>
    <row r="320" spans="2:10" x14ac:dyDescent="0.2">
      <c r="B320"/>
      <c r="C320"/>
      <c r="D320"/>
      <c r="E320"/>
      <c r="F320"/>
      <c r="H320"/>
      <c r="I320"/>
      <c r="J320"/>
    </row>
    <row r="321" spans="2:10" x14ac:dyDescent="0.2">
      <c r="B321"/>
      <c r="C321"/>
      <c r="D321"/>
      <c r="E321"/>
      <c r="F321"/>
      <c r="H321"/>
      <c r="I321"/>
      <c r="J321"/>
    </row>
    <row r="322" spans="2:10" x14ac:dyDescent="0.2">
      <c r="B322"/>
      <c r="C322"/>
      <c r="D322"/>
      <c r="E322"/>
      <c r="F322"/>
      <c r="H322"/>
      <c r="I322"/>
      <c r="J322"/>
    </row>
    <row r="323" spans="2:10" x14ac:dyDescent="0.2">
      <c r="B323"/>
      <c r="C323"/>
      <c r="D323"/>
      <c r="E323"/>
      <c r="F323"/>
      <c r="H323"/>
      <c r="I323"/>
      <c r="J323"/>
    </row>
    <row r="324" spans="2:10" x14ac:dyDescent="0.2">
      <c r="B324"/>
      <c r="C324"/>
      <c r="D324"/>
      <c r="E324"/>
      <c r="F324"/>
      <c r="H324"/>
      <c r="I324"/>
      <c r="J324"/>
    </row>
    <row r="325" spans="2:10" x14ac:dyDescent="0.2">
      <c r="B325"/>
      <c r="C325"/>
      <c r="D325"/>
      <c r="E325"/>
      <c r="F325"/>
      <c r="H325"/>
      <c r="I325"/>
      <c r="J325"/>
    </row>
    <row r="326" spans="2:10" x14ac:dyDescent="0.2">
      <c r="B326"/>
      <c r="C326"/>
      <c r="D326"/>
      <c r="E326"/>
      <c r="F326"/>
      <c r="H326"/>
      <c r="I326"/>
      <c r="J326"/>
    </row>
    <row r="327" spans="2:10" x14ac:dyDescent="0.2">
      <c r="B327"/>
      <c r="C327"/>
      <c r="D327"/>
      <c r="E327"/>
      <c r="F327"/>
      <c r="H327"/>
      <c r="I327"/>
      <c r="J327"/>
    </row>
    <row r="328" spans="2:10" x14ac:dyDescent="0.2">
      <c r="B328"/>
      <c r="C328"/>
      <c r="D328"/>
      <c r="E328"/>
      <c r="F328"/>
      <c r="H328"/>
      <c r="I328"/>
      <c r="J328"/>
    </row>
    <row r="329" spans="2:10" x14ac:dyDescent="0.2">
      <c r="B329"/>
      <c r="C329"/>
      <c r="D329"/>
      <c r="E329"/>
      <c r="F329"/>
      <c r="H329"/>
      <c r="I329"/>
      <c r="J329"/>
    </row>
    <row r="330" spans="2:10" x14ac:dyDescent="0.2">
      <c r="B330"/>
      <c r="C330"/>
      <c r="D330"/>
      <c r="E330"/>
      <c r="F330"/>
      <c r="H330"/>
      <c r="I330"/>
      <c r="J330"/>
    </row>
    <row r="331" spans="2:10" x14ac:dyDescent="0.2">
      <c r="B331"/>
      <c r="C331"/>
      <c r="D331"/>
      <c r="E331"/>
      <c r="F331"/>
      <c r="H331"/>
      <c r="I331"/>
      <c r="J331"/>
    </row>
    <row r="332" spans="2:10" x14ac:dyDescent="0.2">
      <c r="B332"/>
      <c r="C332"/>
      <c r="D332"/>
      <c r="E332"/>
      <c r="F332"/>
      <c r="H332"/>
      <c r="I332"/>
      <c r="J332"/>
    </row>
    <row r="333" spans="2:10" x14ac:dyDescent="0.2">
      <c r="B333"/>
      <c r="C333"/>
      <c r="D333"/>
      <c r="E333"/>
      <c r="F333"/>
      <c r="H333"/>
      <c r="I333"/>
      <c r="J333"/>
    </row>
    <row r="334" spans="2:10" x14ac:dyDescent="0.2">
      <c r="B334"/>
      <c r="C334"/>
      <c r="D334"/>
      <c r="E334"/>
      <c r="F334"/>
      <c r="H334"/>
      <c r="I334"/>
      <c r="J334"/>
    </row>
    <row r="335" spans="2:10" x14ac:dyDescent="0.2">
      <c r="B335"/>
      <c r="C335"/>
      <c r="D335"/>
      <c r="E335"/>
      <c r="F335"/>
      <c r="H335"/>
      <c r="I335"/>
      <c r="J335"/>
    </row>
    <row r="336" spans="2:10" x14ac:dyDescent="0.2">
      <c r="B336"/>
      <c r="C336"/>
      <c r="D336"/>
      <c r="E336"/>
      <c r="F336"/>
      <c r="H336"/>
      <c r="I336"/>
      <c r="J336"/>
    </row>
    <row r="337" spans="2:10" x14ac:dyDescent="0.2">
      <c r="B337"/>
      <c r="C337"/>
      <c r="D337"/>
      <c r="E337"/>
      <c r="F337"/>
      <c r="H337"/>
      <c r="I337"/>
      <c r="J337"/>
    </row>
    <row r="338" spans="2:10" x14ac:dyDescent="0.2">
      <c r="B338"/>
      <c r="C338"/>
      <c r="D338"/>
      <c r="E338"/>
      <c r="F338"/>
      <c r="H338"/>
      <c r="I338"/>
      <c r="J338"/>
    </row>
    <row r="339" spans="2:10" x14ac:dyDescent="0.2">
      <c r="B339"/>
      <c r="C339"/>
      <c r="D339"/>
      <c r="E339"/>
      <c r="F339"/>
      <c r="H339"/>
      <c r="I339"/>
      <c r="J339"/>
    </row>
    <row r="340" spans="2:10" x14ac:dyDescent="0.2">
      <c r="B340"/>
      <c r="C340"/>
      <c r="D340"/>
      <c r="E340"/>
      <c r="F340"/>
      <c r="H340"/>
      <c r="I340"/>
      <c r="J340"/>
    </row>
    <row r="341" spans="2:10" x14ac:dyDescent="0.2">
      <c r="B341"/>
      <c r="C341"/>
      <c r="D341"/>
      <c r="E341"/>
      <c r="F341"/>
      <c r="H341"/>
      <c r="I341"/>
      <c r="J341"/>
    </row>
    <row r="342" spans="2:10" x14ac:dyDescent="0.2">
      <c r="B342"/>
      <c r="C342"/>
      <c r="D342"/>
      <c r="E342"/>
      <c r="F342"/>
      <c r="H342"/>
      <c r="I342"/>
      <c r="J342"/>
    </row>
    <row r="343" spans="2:10" x14ac:dyDescent="0.2">
      <c r="B343"/>
      <c r="C343"/>
      <c r="D343"/>
      <c r="E343"/>
      <c r="F343"/>
      <c r="H343"/>
      <c r="I343"/>
      <c r="J343"/>
    </row>
    <row r="344" spans="2:10" x14ac:dyDescent="0.2">
      <c r="B344"/>
      <c r="C344"/>
      <c r="D344"/>
      <c r="E344"/>
      <c r="F344"/>
      <c r="H344"/>
      <c r="I344"/>
      <c r="J344"/>
    </row>
    <row r="345" spans="2:10" x14ac:dyDescent="0.2">
      <c r="B345"/>
      <c r="C345"/>
      <c r="D345"/>
      <c r="E345"/>
      <c r="F345"/>
      <c r="H345"/>
      <c r="I345"/>
      <c r="J345"/>
    </row>
    <row r="346" spans="2:10" x14ac:dyDescent="0.2">
      <c r="B346"/>
      <c r="C346"/>
      <c r="D346"/>
      <c r="E346"/>
      <c r="F346"/>
      <c r="H346"/>
      <c r="I346"/>
      <c r="J346"/>
    </row>
    <row r="347" spans="2:10" x14ac:dyDescent="0.2">
      <c r="B347"/>
      <c r="C347"/>
      <c r="D347"/>
      <c r="E347"/>
      <c r="F347"/>
      <c r="H347"/>
      <c r="I347"/>
      <c r="J347"/>
    </row>
    <row r="348" spans="2:10" x14ac:dyDescent="0.2">
      <c r="B348"/>
      <c r="C348"/>
      <c r="D348"/>
      <c r="E348"/>
      <c r="F348"/>
      <c r="H348"/>
      <c r="I348"/>
      <c r="J348"/>
    </row>
    <row r="349" spans="2:10" x14ac:dyDescent="0.2">
      <c r="B349"/>
      <c r="C349"/>
      <c r="D349"/>
      <c r="E349"/>
      <c r="F349"/>
      <c r="H349"/>
      <c r="I349"/>
      <c r="J349"/>
    </row>
    <row r="350" spans="2:10" x14ac:dyDescent="0.2">
      <c r="B350"/>
      <c r="C350"/>
      <c r="D350"/>
      <c r="E350"/>
      <c r="F350"/>
      <c r="H350"/>
      <c r="I350"/>
      <c r="J350"/>
    </row>
    <row r="351" spans="2:10" x14ac:dyDescent="0.2">
      <c r="B351"/>
      <c r="C351"/>
      <c r="D351"/>
      <c r="E351"/>
      <c r="F351"/>
      <c r="H351"/>
      <c r="I351"/>
      <c r="J351"/>
    </row>
    <row r="352" spans="2:10" x14ac:dyDescent="0.2">
      <c r="B352"/>
      <c r="C352"/>
      <c r="D352"/>
      <c r="E352"/>
      <c r="F352"/>
      <c r="H352"/>
      <c r="I352"/>
      <c r="J352"/>
    </row>
    <row r="353" spans="2:10" x14ac:dyDescent="0.2">
      <c r="B353"/>
      <c r="C353"/>
      <c r="D353"/>
      <c r="E353"/>
      <c r="F353"/>
      <c r="H353"/>
      <c r="I353"/>
      <c r="J353"/>
    </row>
    <row r="354" spans="2:10" x14ac:dyDescent="0.2">
      <c r="B354"/>
      <c r="C354"/>
      <c r="D354"/>
      <c r="E354"/>
      <c r="F354"/>
      <c r="H354"/>
      <c r="I354"/>
      <c r="J354"/>
    </row>
    <row r="355" spans="2:10" x14ac:dyDescent="0.2">
      <c r="B355"/>
      <c r="C355"/>
      <c r="D355"/>
      <c r="E355"/>
      <c r="F355"/>
      <c r="H355"/>
      <c r="I355"/>
      <c r="J355"/>
    </row>
    <row r="356" spans="2:10" x14ac:dyDescent="0.2">
      <c r="B356"/>
      <c r="C356"/>
      <c r="D356"/>
      <c r="E356"/>
      <c r="F356"/>
      <c r="H356"/>
      <c r="I356"/>
      <c r="J356"/>
    </row>
    <row r="357" spans="2:10" x14ac:dyDescent="0.2">
      <c r="B357"/>
      <c r="C357"/>
      <c r="D357"/>
      <c r="E357"/>
      <c r="F357"/>
      <c r="H357"/>
      <c r="I357"/>
      <c r="J357"/>
    </row>
    <row r="358" spans="2:10" x14ac:dyDescent="0.2">
      <c r="B358"/>
      <c r="C358"/>
      <c r="D358"/>
      <c r="E358"/>
      <c r="F358"/>
      <c r="H358"/>
      <c r="I358"/>
      <c r="J358"/>
    </row>
    <row r="359" spans="2:10" x14ac:dyDescent="0.2">
      <c r="B359"/>
      <c r="C359"/>
      <c r="D359"/>
      <c r="E359"/>
      <c r="F359"/>
      <c r="H359"/>
      <c r="I359"/>
      <c r="J359"/>
    </row>
    <row r="360" spans="2:10" x14ac:dyDescent="0.2">
      <c r="B360"/>
      <c r="C360"/>
      <c r="D360"/>
      <c r="E360"/>
      <c r="F360"/>
      <c r="H360"/>
      <c r="I360"/>
      <c r="J360"/>
    </row>
    <row r="361" spans="2:10" x14ac:dyDescent="0.2">
      <c r="B361"/>
      <c r="C361"/>
      <c r="D361"/>
      <c r="E361"/>
      <c r="F361"/>
      <c r="H361"/>
      <c r="I361"/>
      <c r="J361"/>
    </row>
    <row r="362" spans="2:10" x14ac:dyDescent="0.2">
      <c r="B362"/>
      <c r="C362"/>
      <c r="D362"/>
      <c r="E362"/>
      <c r="F362"/>
      <c r="H362"/>
      <c r="I362"/>
      <c r="J362"/>
    </row>
    <row r="363" spans="2:10" x14ac:dyDescent="0.2">
      <c r="B363"/>
      <c r="C363"/>
      <c r="D363"/>
      <c r="E363"/>
      <c r="F363"/>
      <c r="H363"/>
      <c r="I363"/>
      <c r="J363"/>
    </row>
    <row r="364" spans="2:10" x14ac:dyDescent="0.2">
      <c r="B364"/>
      <c r="C364"/>
      <c r="D364"/>
      <c r="E364"/>
      <c r="F364"/>
      <c r="H364"/>
      <c r="I364"/>
      <c r="J364"/>
    </row>
    <row r="365" spans="2:10" x14ac:dyDescent="0.2">
      <c r="B365"/>
      <c r="C365"/>
      <c r="D365"/>
      <c r="E365"/>
      <c r="F365"/>
      <c r="H365"/>
      <c r="I365"/>
      <c r="J365"/>
    </row>
    <row r="366" spans="2:10" x14ac:dyDescent="0.2">
      <c r="B366"/>
      <c r="C366"/>
      <c r="D366"/>
      <c r="E366"/>
      <c r="F366"/>
      <c r="H366"/>
      <c r="I366"/>
      <c r="J366"/>
    </row>
    <row r="367" spans="2:10" x14ac:dyDescent="0.2">
      <c r="B367"/>
      <c r="C367"/>
      <c r="D367"/>
      <c r="E367"/>
      <c r="F367"/>
      <c r="H367"/>
      <c r="I367"/>
      <c r="J367"/>
    </row>
    <row r="368" spans="2:10" x14ac:dyDescent="0.2">
      <c r="B368"/>
      <c r="C368"/>
      <c r="D368"/>
      <c r="E368"/>
      <c r="F368"/>
      <c r="H368"/>
      <c r="I368"/>
      <c r="J368"/>
    </row>
    <row r="369" spans="2:10" x14ac:dyDescent="0.2">
      <c r="B369"/>
      <c r="C369"/>
      <c r="D369"/>
      <c r="E369"/>
      <c r="F369"/>
      <c r="H369"/>
      <c r="I369"/>
      <c r="J369"/>
    </row>
    <row r="370" spans="2:10" x14ac:dyDescent="0.2">
      <c r="B370"/>
      <c r="C370"/>
      <c r="D370"/>
      <c r="E370"/>
      <c r="F370"/>
      <c r="H370"/>
      <c r="I370"/>
      <c r="J370"/>
    </row>
    <row r="371" spans="2:10" x14ac:dyDescent="0.2">
      <c r="B371"/>
      <c r="C371"/>
      <c r="D371"/>
      <c r="E371"/>
      <c r="F371"/>
      <c r="H371"/>
      <c r="I371"/>
      <c r="J371"/>
    </row>
    <row r="372" spans="2:10" x14ac:dyDescent="0.2">
      <c r="B372"/>
      <c r="C372"/>
      <c r="D372"/>
      <c r="E372"/>
      <c r="F372"/>
      <c r="H372"/>
      <c r="I372"/>
      <c r="J372"/>
    </row>
    <row r="373" spans="2:10" x14ac:dyDescent="0.2">
      <c r="B373"/>
      <c r="C373"/>
      <c r="D373"/>
      <c r="E373"/>
      <c r="F373"/>
      <c r="H373"/>
      <c r="I373"/>
      <c r="J373"/>
    </row>
    <row r="374" spans="2:10" x14ac:dyDescent="0.2">
      <c r="B374"/>
      <c r="C374"/>
      <c r="D374"/>
      <c r="E374"/>
      <c r="F374"/>
      <c r="H374"/>
      <c r="I374"/>
      <c r="J374"/>
    </row>
    <row r="375" spans="2:10" x14ac:dyDescent="0.2">
      <c r="B375"/>
      <c r="C375"/>
      <c r="D375"/>
      <c r="E375"/>
      <c r="F375"/>
      <c r="H375"/>
      <c r="I375"/>
      <c r="J375"/>
    </row>
    <row r="376" spans="2:10" x14ac:dyDescent="0.2">
      <c r="B376"/>
      <c r="C376"/>
      <c r="D376"/>
      <c r="E376"/>
      <c r="F376"/>
      <c r="H376"/>
      <c r="I376"/>
      <c r="J376"/>
    </row>
    <row r="377" spans="2:10" x14ac:dyDescent="0.2">
      <c r="B377"/>
      <c r="C377"/>
      <c r="D377"/>
      <c r="E377"/>
      <c r="F377"/>
      <c r="H377"/>
      <c r="I377"/>
      <c r="J377"/>
    </row>
    <row r="378" spans="2:10" x14ac:dyDescent="0.2">
      <c r="B378"/>
      <c r="C378"/>
      <c r="D378"/>
      <c r="E378"/>
      <c r="F378"/>
      <c r="H378"/>
      <c r="I378"/>
      <c r="J378"/>
    </row>
    <row r="379" spans="2:10" x14ac:dyDescent="0.2">
      <c r="B379"/>
      <c r="C379"/>
      <c r="D379"/>
      <c r="E379"/>
      <c r="F379"/>
      <c r="H379"/>
      <c r="I379"/>
      <c r="J379"/>
    </row>
    <row r="380" spans="2:10" x14ac:dyDescent="0.2">
      <c r="B380"/>
      <c r="C380"/>
      <c r="D380"/>
      <c r="E380"/>
      <c r="F380"/>
      <c r="H380"/>
      <c r="I380"/>
      <c r="J380"/>
    </row>
    <row r="381" spans="2:10" x14ac:dyDescent="0.2">
      <c r="B381"/>
      <c r="C381"/>
      <c r="D381"/>
      <c r="E381"/>
      <c r="F381"/>
      <c r="H381"/>
      <c r="I381"/>
      <c r="J381"/>
    </row>
    <row r="382" spans="2:10" x14ac:dyDescent="0.2">
      <c r="B382"/>
      <c r="C382"/>
      <c r="D382"/>
      <c r="E382"/>
      <c r="F382"/>
      <c r="H382"/>
      <c r="I382"/>
      <c r="J382"/>
    </row>
    <row r="383" spans="2:10" x14ac:dyDescent="0.2">
      <c r="B383"/>
      <c r="C383"/>
      <c r="D383"/>
      <c r="E383"/>
      <c r="F383"/>
      <c r="H383"/>
      <c r="I383"/>
      <c r="J383"/>
    </row>
    <row r="384" spans="2:10" x14ac:dyDescent="0.2">
      <c r="B384"/>
      <c r="C384"/>
      <c r="D384"/>
      <c r="E384"/>
      <c r="F384"/>
      <c r="H384"/>
      <c r="I384"/>
      <c r="J384"/>
    </row>
    <row r="385" spans="2:10" x14ac:dyDescent="0.2">
      <c r="B385"/>
      <c r="C385"/>
      <c r="D385"/>
      <c r="E385"/>
      <c r="F385"/>
      <c r="H385"/>
      <c r="I385"/>
      <c r="J385"/>
    </row>
    <row r="386" spans="2:10" x14ac:dyDescent="0.2">
      <c r="B386"/>
      <c r="C386"/>
      <c r="D386"/>
      <c r="E386"/>
      <c r="F386"/>
      <c r="H386"/>
      <c r="I386"/>
      <c r="J386"/>
    </row>
    <row r="387" spans="2:10" x14ac:dyDescent="0.2">
      <c r="B387"/>
      <c r="C387"/>
      <c r="D387"/>
      <c r="E387"/>
      <c r="F387"/>
      <c r="H387"/>
      <c r="I387"/>
      <c r="J387"/>
    </row>
    <row r="388" spans="2:10" x14ac:dyDescent="0.2">
      <c r="B388"/>
      <c r="C388"/>
      <c r="D388"/>
      <c r="E388"/>
      <c r="F388"/>
      <c r="H388"/>
      <c r="I388"/>
      <c r="J388"/>
    </row>
    <row r="389" spans="2:10" x14ac:dyDescent="0.2">
      <c r="B389"/>
      <c r="C389"/>
      <c r="D389"/>
      <c r="E389"/>
      <c r="F389"/>
      <c r="H389"/>
      <c r="I389"/>
      <c r="J389"/>
    </row>
    <row r="390" spans="2:10" x14ac:dyDescent="0.2">
      <c r="B390"/>
      <c r="C390"/>
      <c r="D390"/>
      <c r="E390"/>
      <c r="F390"/>
      <c r="H390"/>
      <c r="I390"/>
      <c r="J390"/>
    </row>
    <row r="391" spans="2:10" x14ac:dyDescent="0.2">
      <c r="B391"/>
      <c r="C391"/>
      <c r="D391"/>
      <c r="E391"/>
      <c r="F391"/>
      <c r="H391"/>
      <c r="I391"/>
      <c r="J391"/>
    </row>
    <row r="392" spans="2:10" x14ac:dyDescent="0.2">
      <c r="B392"/>
      <c r="C392"/>
      <c r="D392"/>
      <c r="E392"/>
      <c r="F392"/>
      <c r="H392"/>
      <c r="I392"/>
      <c r="J392"/>
    </row>
    <row r="393" spans="2:10" x14ac:dyDescent="0.2">
      <c r="B393"/>
      <c r="C393"/>
      <c r="D393"/>
      <c r="E393"/>
      <c r="F393"/>
      <c r="H393"/>
      <c r="I393"/>
      <c r="J393"/>
    </row>
    <row r="394" spans="2:10" x14ac:dyDescent="0.2">
      <c r="B394"/>
      <c r="C394"/>
      <c r="D394"/>
      <c r="E394"/>
      <c r="F394"/>
      <c r="H394"/>
      <c r="I394"/>
      <c r="J394"/>
    </row>
    <row r="395" spans="2:10" x14ac:dyDescent="0.2">
      <c r="B395"/>
      <c r="C395"/>
      <c r="D395"/>
      <c r="E395"/>
      <c r="F395"/>
      <c r="H395"/>
      <c r="I395"/>
      <c r="J395"/>
    </row>
    <row r="396" spans="2:10" x14ac:dyDescent="0.2">
      <c r="B396"/>
      <c r="C396"/>
      <c r="D396"/>
      <c r="E396"/>
      <c r="F396"/>
      <c r="H396"/>
      <c r="I396"/>
      <c r="J396"/>
    </row>
    <row r="397" spans="2:10" x14ac:dyDescent="0.2">
      <c r="B397"/>
      <c r="C397"/>
      <c r="D397"/>
      <c r="E397"/>
      <c r="F397"/>
      <c r="H397"/>
      <c r="I397"/>
      <c r="J397"/>
    </row>
    <row r="398" spans="2:10" x14ac:dyDescent="0.2">
      <c r="B398"/>
      <c r="C398"/>
      <c r="D398"/>
      <c r="E398"/>
      <c r="F398"/>
      <c r="H398"/>
      <c r="I398"/>
      <c r="J398"/>
    </row>
    <row r="399" spans="2:10" x14ac:dyDescent="0.2">
      <c r="B399"/>
      <c r="C399"/>
      <c r="D399"/>
      <c r="E399"/>
      <c r="F399"/>
      <c r="H399"/>
      <c r="I399"/>
      <c r="J399"/>
    </row>
    <row r="400" spans="2:10" x14ac:dyDescent="0.2">
      <c r="B400"/>
      <c r="C400"/>
      <c r="D400"/>
      <c r="E400"/>
      <c r="F400"/>
      <c r="H400"/>
      <c r="I400"/>
      <c r="J400"/>
    </row>
    <row r="401" spans="2:10" x14ac:dyDescent="0.2">
      <c r="B401"/>
      <c r="C401"/>
      <c r="D401"/>
      <c r="E401"/>
      <c r="F401"/>
      <c r="H401"/>
      <c r="I401"/>
      <c r="J401"/>
    </row>
    <row r="402" spans="2:10" x14ac:dyDescent="0.2">
      <c r="B402"/>
      <c r="C402"/>
      <c r="D402"/>
      <c r="E402"/>
      <c r="F402"/>
      <c r="H402"/>
      <c r="I402"/>
      <c r="J402"/>
    </row>
    <row r="403" spans="2:10" x14ac:dyDescent="0.2">
      <c r="B403"/>
      <c r="C403"/>
      <c r="D403"/>
      <c r="E403"/>
      <c r="F403"/>
      <c r="H403"/>
      <c r="I403"/>
      <c r="J403"/>
    </row>
    <row r="404" spans="2:10" x14ac:dyDescent="0.2">
      <c r="B404"/>
      <c r="C404"/>
      <c r="D404"/>
      <c r="E404"/>
      <c r="F404"/>
      <c r="H404"/>
      <c r="I404"/>
      <c r="J404"/>
    </row>
    <row r="405" spans="2:10" x14ac:dyDescent="0.2">
      <c r="B405"/>
      <c r="C405"/>
      <c r="D405"/>
      <c r="E405"/>
      <c r="F405"/>
      <c r="H405"/>
      <c r="I405"/>
      <c r="J405"/>
    </row>
    <row r="406" spans="2:10" x14ac:dyDescent="0.2">
      <c r="B406"/>
      <c r="C406"/>
      <c r="D406"/>
      <c r="E406"/>
      <c r="F406"/>
      <c r="H406"/>
      <c r="I406"/>
      <c r="J406"/>
    </row>
    <row r="407" spans="2:10" x14ac:dyDescent="0.2">
      <c r="B407"/>
      <c r="C407"/>
      <c r="D407"/>
      <c r="E407"/>
      <c r="F407"/>
      <c r="H407"/>
      <c r="I407"/>
      <c r="J407"/>
    </row>
    <row r="408" spans="2:10" x14ac:dyDescent="0.2">
      <c r="B408"/>
      <c r="C408"/>
      <c r="D408"/>
      <c r="E408"/>
      <c r="F408"/>
      <c r="H408"/>
      <c r="I408"/>
      <c r="J408"/>
    </row>
    <row r="409" spans="2:10" x14ac:dyDescent="0.2">
      <c r="B409"/>
      <c r="C409"/>
      <c r="D409"/>
      <c r="E409"/>
      <c r="F409"/>
      <c r="H409"/>
      <c r="I409"/>
      <c r="J409"/>
    </row>
    <row r="410" spans="2:10" x14ac:dyDescent="0.2">
      <c r="B410"/>
      <c r="C410"/>
      <c r="D410"/>
      <c r="E410"/>
      <c r="F410"/>
      <c r="H410"/>
      <c r="I410"/>
      <c r="J410"/>
    </row>
    <row r="411" spans="2:10" x14ac:dyDescent="0.2">
      <c r="B411"/>
      <c r="C411"/>
      <c r="D411"/>
      <c r="E411"/>
      <c r="F411"/>
      <c r="H411"/>
      <c r="I411"/>
      <c r="J411"/>
    </row>
    <row r="412" spans="2:10" x14ac:dyDescent="0.2">
      <c r="B412"/>
      <c r="C412"/>
      <c r="D412"/>
      <c r="E412"/>
      <c r="F412"/>
      <c r="H412"/>
      <c r="I412"/>
      <c r="J412"/>
    </row>
    <row r="413" spans="2:10" x14ac:dyDescent="0.2">
      <c r="B413"/>
      <c r="C413"/>
      <c r="D413"/>
      <c r="E413"/>
      <c r="F413"/>
      <c r="H413"/>
      <c r="I413"/>
      <c r="J413"/>
    </row>
    <row r="414" spans="2:10" x14ac:dyDescent="0.2">
      <c r="B414"/>
      <c r="C414"/>
      <c r="D414"/>
      <c r="E414"/>
      <c r="F414"/>
      <c r="H414"/>
      <c r="I414"/>
      <c r="J414"/>
    </row>
    <row r="415" spans="2:10" x14ac:dyDescent="0.2">
      <c r="B415"/>
      <c r="C415"/>
      <c r="D415"/>
      <c r="E415"/>
      <c r="F415"/>
      <c r="H415"/>
      <c r="I415"/>
      <c r="J415"/>
    </row>
    <row r="416" spans="2:10" x14ac:dyDescent="0.2">
      <c r="B416"/>
      <c r="C416"/>
      <c r="D416"/>
      <c r="E416"/>
      <c r="F416"/>
      <c r="H416"/>
      <c r="I416"/>
      <c r="J416"/>
    </row>
    <row r="417" spans="2:10" x14ac:dyDescent="0.2">
      <c r="B417"/>
      <c r="C417"/>
      <c r="D417"/>
      <c r="E417"/>
      <c r="F417"/>
      <c r="H417"/>
      <c r="I417"/>
      <c r="J417"/>
    </row>
    <row r="418" spans="2:10" x14ac:dyDescent="0.2">
      <c r="B418"/>
      <c r="C418"/>
      <c r="D418"/>
      <c r="E418"/>
      <c r="F418"/>
      <c r="H418"/>
      <c r="I418"/>
      <c r="J418"/>
    </row>
    <row r="419" spans="2:10" x14ac:dyDescent="0.2">
      <c r="B419"/>
      <c r="C419"/>
      <c r="D419"/>
      <c r="E419"/>
      <c r="F419"/>
      <c r="H419"/>
      <c r="I419"/>
      <c r="J419"/>
    </row>
    <row r="420" spans="2:10" x14ac:dyDescent="0.2">
      <c r="B420"/>
      <c r="C420"/>
      <c r="D420"/>
      <c r="E420"/>
      <c r="F420"/>
      <c r="H420"/>
      <c r="I420"/>
      <c r="J420"/>
    </row>
    <row r="421" spans="2:10" x14ac:dyDescent="0.2">
      <c r="B421"/>
      <c r="C421"/>
      <c r="D421"/>
      <c r="E421"/>
      <c r="F421"/>
      <c r="H421"/>
      <c r="I421"/>
      <c r="J421"/>
    </row>
    <row r="422" spans="2:10" x14ac:dyDescent="0.2">
      <c r="B422"/>
      <c r="C422"/>
      <c r="D422"/>
      <c r="E422"/>
      <c r="F422"/>
      <c r="H422"/>
      <c r="I422"/>
      <c r="J422"/>
    </row>
    <row r="423" spans="2:10" x14ac:dyDescent="0.2">
      <c r="B423"/>
      <c r="C423"/>
      <c r="D423"/>
      <c r="E423"/>
      <c r="F423"/>
      <c r="H423"/>
      <c r="I423"/>
      <c r="J423"/>
    </row>
    <row r="424" spans="2:10" x14ac:dyDescent="0.2">
      <c r="B424"/>
      <c r="C424"/>
      <c r="D424"/>
      <c r="E424"/>
      <c r="F424"/>
      <c r="H424"/>
      <c r="I424"/>
      <c r="J424"/>
    </row>
    <row r="425" spans="2:10" x14ac:dyDescent="0.2">
      <c r="B425"/>
      <c r="C425"/>
      <c r="D425"/>
      <c r="E425"/>
      <c r="F425"/>
      <c r="H425"/>
      <c r="I425"/>
      <c r="J425"/>
    </row>
    <row r="426" spans="2:10" x14ac:dyDescent="0.2">
      <c r="B426"/>
      <c r="C426"/>
      <c r="D426"/>
      <c r="E426"/>
      <c r="F426"/>
      <c r="H426"/>
      <c r="I426"/>
      <c r="J426"/>
    </row>
    <row r="427" spans="2:10" x14ac:dyDescent="0.2">
      <c r="B427"/>
      <c r="C427"/>
      <c r="D427"/>
      <c r="E427"/>
      <c r="F427"/>
      <c r="H427"/>
      <c r="I427"/>
      <c r="J427"/>
    </row>
    <row r="428" spans="2:10" x14ac:dyDescent="0.2">
      <c r="B428"/>
      <c r="C428"/>
      <c r="D428"/>
      <c r="E428"/>
      <c r="F428"/>
      <c r="H428"/>
      <c r="I428"/>
      <c r="J428"/>
    </row>
    <row r="429" spans="2:10" x14ac:dyDescent="0.2">
      <c r="B429"/>
      <c r="C429"/>
      <c r="D429"/>
      <c r="E429"/>
      <c r="F429"/>
      <c r="H429"/>
      <c r="I429"/>
      <c r="J429"/>
    </row>
    <row r="430" spans="2:10" x14ac:dyDescent="0.2">
      <c r="B430"/>
      <c r="C430"/>
      <c r="D430"/>
      <c r="E430"/>
      <c r="F430"/>
      <c r="H430"/>
      <c r="I430"/>
      <c r="J430"/>
    </row>
    <row r="431" spans="2:10" x14ac:dyDescent="0.2">
      <c r="B431"/>
      <c r="C431"/>
      <c r="D431"/>
      <c r="E431"/>
      <c r="F431"/>
      <c r="H431"/>
      <c r="I431"/>
      <c r="J431"/>
    </row>
    <row r="432" spans="2:10" x14ac:dyDescent="0.2">
      <c r="B432"/>
      <c r="C432"/>
      <c r="D432"/>
      <c r="E432"/>
      <c r="F432"/>
      <c r="H432"/>
      <c r="I432"/>
      <c r="J432"/>
    </row>
    <row r="433" spans="2:10" x14ac:dyDescent="0.2">
      <c r="B433"/>
      <c r="C433"/>
      <c r="D433"/>
      <c r="E433"/>
      <c r="F433"/>
      <c r="H433"/>
      <c r="I433"/>
      <c r="J433"/>
    </row>
    <row r="434" spans="2:10" x14ac:dyDescent="0.2">
      <c r="B434"/>
      <c r="C434"/>
      <c r="D434"/>
      <c r="E434"/>
      <c r="F434"/>
      <c r="H434"/>
      <c r="I434"/>
      <c r="J434"/>
    </row>
    <row r="435" spans="2:10" x14ac:dyDescent="0.2">
      <c r="B435"/>
      <c r="C435"/>
      <c r="D435"/>
      <c r="E435"/>
      <c r="F435"/>
      <c r="H435"/>
      <c r="I435"/>
      <c r="J435"/>
    </row>
    <row r="436" spans="2:10" x14ac:dyDescent="0.2">
      <c r="B436"/>
      <c r="C436"/>
      <c r="D436"/>
      <c r="E436"/>
      <c r="F436"/>
      <c r="H436"/>
      <c r="I436"/>
      <c r="J436"/>
    </row>
    <row r="437" spans="2:10" x14ac:dyDescent="0.2">
      <c r="B437"/>
      <c r="C437"/>
      <c r="D437"/>
      <c r="E437"/>
      <c r="F437"/>
      <c r="H437"/>
      <c r="I437"/>
      <c r="J437"/>
    </row>
    <row r="438" spans="2:10" x14ac:dyDescent="0.2">
      <c r="B438"/>
      <c r="C438"/>
      <c r="D438"/>
      <c r="E438"/>
      <c r="F438"/>
      <c r="H438"/>
      <c r="I438"/>
      <c r="J438"/>
    </row>
    <row r="439" spans="2:10" x14ac:dyDescent="0.2">
      <c r="B439"/>
      <c r="C439"/>
      <c r="D439"/>
      <c r="E439"/>
      <c r="F439"/>
      <c r="H439"/>
      <c r="I439"/>
      <c r="J439"/>
    </row>
    <row r="440" spans="2:10" x14ac:dyDescent="0.2">
      <c r="B440"/>
      <c r="C440"/>
      <c r="D440"/>
      <c r="E440"/>
      <c r="F440"/>
      <c r="H440"/>
      <c r="I440"/>
      <c r="J440"/>
    </row>
    <row r="441" spans="2:10" x14ac:dyDescent="0.2">
      <c r="B441"/>
      <c r="C441"/>
      <c r="D441"/>
      <c r="E441"/>
      <c r="F441"/>
      <c r="H441"/>
      <c r="I441"/>
      <c r="J441"/>
    </row>
    <row r="442" spans="2:10" x14ac:dyDescent="0.2">
      <c r="B442"/>
      <c r="C442"/>
      <c r="D442"/>
      <c r="E442"/>
      <c r="F442"/>
      <c r="H442"/>
      <c r="I442"/>
      <c r="J442"/>
    </row>
    <row r="443" spans="2:10" x14ac:dyDescent="0.2">
      <c r="B443"/>
      <c r="C443"/>
      <c r="D443"/>
      <c r="E443"/>
      <c r="F443"/>
      <c r="H443"/>
      <c r="I443"/>
      <c r="J443"/>
    </row>
    <row r="444" spans="2:10" x14ac:dyDescent="0.2">
      <c r="B444"/>
      <c r="C444"/>
      <c r="D444"/>
      <c r="E444"/>
      <c r="F444"/>
      <c r="H444"/>
      <c r="I444"/>
      <c r="J444"/>
    </row>
    <row r="445" spans="2:10" x14ac:dyDescent="0.2">
      <c r="B445"/>
      <c r="C445"/>
      <c r="D445"/>
      <c r="E445"/>
      <c r="F445"/>
      <c r="H445"/>
      <c r="I445"/>
      <c r="J445"/>
    </row>
    <row r="446" spans="2:10" x14ac:dyDescent="0.2">
      <c r="B446"/>
      <c r="C446"/>
      <c r="D446"/>
      <c r="E446"/>
      <c r="F446"/>
      <c r="H446"/>
      <c r="I446"/>
      <c r="J446"/>
    </row>
    <row r="447" spans="2:10" x14ac:dyDescent="0.2">
      <c r="B447"/>
      <c r="C447"/>
      <c r="D447"/>
      <c r="E447"/>
      <c r="F447"/>
      <c r="H447"/>
      <c r="I447"/>
      <c r="J447"/>
    </row>
    <row r="448" spans="2:10" x14ac:dyDescent="0.2">
      <c r="B448"/>
      <c r="C448"/>
      <c r="D448"/>
      <c r="E448"/>
      <c r="F448"/>
      <c r="H448"/>
      <c r="I448"/>
      <c r="J448"/>
    </row>
    <row r="449" spans="2:10" x14ac:dyDescent="0.2">
      <c r="B449"/>
      <c r="C449"/>
      <c r="D449"/>
      <c r="E449"/>
      <c r="F449"/>
      <c r="H449"/>
      <c r="I449"/>
      <c r="J449"/>
    </row>
    <row r="450" spans="2:10" x14ac:dyDescent="0.2">
      <c r="B450"/>
      <c r="C450"/>
      <c r="D450"/>
      <c r="E450"/>
      <c r="F450"/>
      <c r="H450"/>
      <c r="I450"/>
      <c r="J450"/>
    </row>
    <row r="451" spans="2:10" x14ac:dyDescent="0.2">
      <c r="B451"/>
      <c r="C451"/>
      <c r="D451"/>
      <c r="E451"/>
      <c r="F451"/>
      <c r="H451"/>
      <c r="I451"/>
      <c r="J451"/>
    </row>
    <row r="452" spans="2:10" x14ac:dyDescent="0.2">
      <c r="B452"/>
      <c r="C452"/>
      <c r="D452"/>
      <c r="E452"/>
      <c r="F452"/>
      <c r="H452"/>
      <c r="I452"/>
      <c r="J452"/>
    </row>
    <row r="453" spans="2:10" x14ac:dyDescent="0.2">
      <c r="B453"/>
      <c r="C453"/>
      <c r="D453"/>
      <c r="E453"/>
      <c r="F453"/>
      <c r="H453"/>
      <c r="I453"/>
      <c r="J453"/>
    </row>
    <row r="454" spans="2:10" x14ac:dyDescent="0.2">
      <c r="B454"/>
      <c r="C454"/>
      <c r="D454"/>
      <c r="E454"/>
      <c r="F454"/>
      <c r="H454"/>
      <c r="I454"/>
      <c r="J454"/>
    </row>
    <row r="455" spans="2:10" x14ac:dyDescent="0.2">
      <c r="B455"/>
      <c r="C455"/>
      <c r="D455"/>
      <c r="E455"/>
      <c r="F455"/>
      <c r="H455"/>
      <c r="I455"/>
      <c r="J455"/>
    </row>
    <row r="456" spans="2:10" x14ac:dyDescent="0.2">
      <c r="B456"/>
      <c r="C456"/>
      <c r="D456"/>
      <c r="E456"/>
      <c r="F456"/>
      <c r="H456"/>
      <c r="I456"/>
      <c r="J456"/>
    </row>
    <row r="457" spans="2:10" x14ac:dyDescent="0.2">
      <c r="B457"/>
      <c r="C457"/>
      <c r="D457"/>
      <c r="E457"/>
      <c r="F457"/>
      <c r="H457"/>
      <c r="I457"/>
      <c r="J457"/>
    </row>
    <row r="458" spans="2:10" x14ac:dyDescent="0.2">
      <c r="B458"/>
      <c r="C458"/>
      <c r="D458"/>
      <c r="E458"/>
      <c r="F458"/>
      <c r="H458"/>
      <c r="I458"/>
      <c r="J458"/>
    </row>
    <row r="459" spans="2:10" x14ac:dyDescent="0.2">
      <c r="B459"/>
      <c r="C459"/>
      <c r="D459"/>
      <c r="E459"/>
      <c r="F459"/>
      <c r="H459"/>
      <c r="I459"/>
      <c r="J459"/>
    </row>
    <row r="460" spans="2:10" x14ac:dyDescent="0.2">
      <c r="B460"/>
      <c r="C460"/>
      <c r="D460"/>
      <c r="E460"/>
      <c r="F460"/>
      <c r="H460"/>
      <c r="I460"/>
      <c r="J460"/>
    </row>
    <row r="461" spans="2:10" x14ac:dyDescent="0.2">
      <c r="B461"/>
      <c r="C461"/>
      <c r="D461"/>
      <c r="E461"/>
      <c r="F461"/>
      <c r="H461"/>
      <c r="I461"/>
      <c r="J461"/>
    </row>
    <row r="462" spans="2:10" x14ac:dyDescent="0.2">
      <c r="B462"/>
      <c r="C462"/>
      <c r="D462"/>
      <c r="E462"/>
      <c r="F462"/>
      <c r="H462"/>
      <c r="I462"/>
      <c r="J462"/>
    </row>
    <row r="463" spans="2:10" x14ac:dyDescent="0.2">
      <c r="B463"/>
      <c r="C463"/>
      <c r="D463"/>
      <c r="E463"/>
      <c r="F463"/>
      <c r="H463"/>
      <c r="I463"/>
      <c r="J463"/>
    </row>
    <row r="464" spans="2:10" x14ac:dyDescent="0.2">
      <c r="B464"/>
      <c r="C464"/>
      <c r="D464"/>
      <c r="E464"/>
      <c r="F464"/>
      <c r="H464"/>
      <c r="I464"/>
      <c r="J464"/>
    </row>
    <row r="465" spans="2:10" x14ac:dyDescent="0.2">
      <c r="B465"/>
      <c r="C465"/>
      <c r="D465"/>
      <c r="E465"/>
      <c r="F465"/>
      <c r="H465"/>
      <c r="I465"/>
      <c r="J465"/>
    </row>
    <row r="466" spans="2:10" x14ac:dyDescent="0.2">
      <c r="B466"/>
      <c r="C466"/>
      <c r="D466"/>
      <c r="E466"/>
      <c r="F466"/>
      <c r="H466"/>
      <c r="I466"/>
      <c r="J466"/>
    </row>
    <row r="467" spans="2:10" x14ac:dyDescent="0.2">
      <c r="B467"/>
      <c r="C467"/>
      <c r="D467"/>
      <c r="E467"/>
      <c r="F467"/>
      <c r="H467"/>
      <c r="I467"/>
      <c r="J467"/>
    </row>
    <row r="468" spans="2:10" x14ac:dyDescent="0.2">
      <c r="B468"/>
      <c r="C468"/>
      <c r="D468"/>
      <c r="E468"/>
      <c r="F468"/>
      <c r="H468"/>
      <c r="I468"/>
      <c r="J468"/>
    </row>
    <row r="469" spans="2:10" x14ac:dyDescent="0.2">
      <c r="B469"/>
      <c r="C469"/>
      <c r="D469"/>
      <c r="E469"/>
      <c r="F469"/>
      <c r="H469"/>
      <c r="I469"/>
      <c r="J469"/>
    </row>
    <row r="470" spans="2:10" x14ac:dyDescent="0.2">
      <c r="B470"/>
      <c r="C470"/>
      <c r="D470"/>
      <c r="E470"/>
      <c r="F470"/>
      <c r="H470"/>
      <c r="I470"/>
      <c r="J470"/>
    </row>
    <row r="471" spans="2:10" x14ac:dyDescent="0.2">
      <c r="B471"/>
      <c r="C471"/>
      <c r="D471"/>
      <c r="E471"/>
      <c r="F471"/>
      <c r="H471"/>
      <c r="I471"/>
      <c r="J471"/>
    </row>
    <row r="472" spans="2:10" x14ac:dyDescent="0.2">
      <c r="B472"/>
      <c r="C472"/>
      <c r="D472"/>
      <c r="E472"/>
      <c r="F472"/>
      <c r="H472"/>
      <c r="I472"/>
      <c r="J472"/>
    </row>
    <row r="473" spans="2:10" x14ac:dyDescent="0.2">
      <c r="B473"/>
      <c r="C473"/>
      <c r="D473"/>
      <c r="E473"/>
      <c r="F473"/>
      <c r="H473"/>
      <c r="I473"/>
      <c r="J473"/>
    </row>
    <row r="474" spans="2:10" x14ac:dyDescent="0.2">
      <c r="B474"/>
      <c r="C474"/>
      <c r="D474"/>
      <c r="E474"/>
      <c r="F474"/>
      <c r="H474"/>
      <c r="I474"/>
      <c r="J474"/>
    </row>
    <row r="475" spans="2:10" x14ac:dyDescent="0.2">
      <c r="B475"/>
      <c r="C475"/>
      <c r="D475"/>
      <c r="E475"/>
      <c r="F475"/>
      <c r="H475"/>
      <c r="I475"/>
      <c r="J475"/>
    </row>
    <row r="476" spans="2:10" x14ac:dyDescent="0.2">
      <c r="B476"/>
      <c r="C476"/>
      <c r="D476"/>
      <c r="E476"/>
      <c r="F476"/>
      <c r="H476"/>
      <c r="I476"/>
      <c r="J476"/>
    </row>
    <row r="477" spans="2:10" x14ac:dyDescent="0.2">
      <c r="B477"/>
      <c r="C477"/>
      <c r="D477"/>
      <c r="E477"/>
      <c r="F477"/>
      <c r="H477"/>
      <c r="I477"/>
      <c r="J477"/>
    </row>
    <row r="478" spans="2:10" x14ac:dyDescent="0.2">
      <c r="B478"/>
      <c r="C478"/>
      <c r="D478"/>
      <c r="E478"/>
      <c r="F478"/>
      <c r="H478"/>
      <c r="I478"/>
      <c r="J478"/>
    </row>
    <row r="479" spans="2:10" x14ac:dyDescent="0.2">
      <c r="B479"/>
      <c r="C479"/>
      <c r="D479"/>
      <c r="E479"/>
      <c r="F479"/>
      <c r="H479"/>
      <c r="I479"/>
      <c r="J479"/>
    </row>
    <row r="480" spans="2:10" x14ac:dyDescent="0.2">
      <c r="B480"/>
      <c r="C480"/>
      <c r="D480"/>
      <c r="E480"/>
      <c r="F480"/>
      <c r="H480"/>
      <c r="I480"/>
      <c r="J480"/>
    </row>
    <row r="481" spans="2:10" x14ac:dyDescent="0.2">
      <c r="B481"/>
      <c r="C481"/>
      <c r="D481"/>
      <c r="E481"/>
      <c r="F481"/>
      <c r="H481"/>
      <c r="I481"/>
      <c r="J481"/>
    </row>
    <row r="482" spans="2:10" x14ac:dyDescent="0.2">
      <c r="B482"/>
      <c r="C482"/>
      <c r="D482"/>
      <c r="E482"/>
      <c r="F482"/>
      <c r="H482"/>
      <c r="I482"/>
      <c r="J482"/>
    </row>
    <row r="483" spans="2:10" x14ac:dyDescent="0.2">
      <c r="B483"/>
      <c r="C483"/>
      <c r="D483"/>
      <c r="E483"/>
      <c r="F483"/>
      <c r="H483"/>
      <c r="I483"/>
      <c r="J483"/>
    </row>
    <row r="484" spans="2:10" x14ac:dyDescent="0.2">
      <c r="B484"/>
      <c r="C484"/>
      <c r="D484"/>
      <c r="E484"/>
      <c r="F484"/>
      <c r="H484"/>
      <c r="I484"/>
      <c r="J484"/>
    </row>
    <row r="485" spans="2:10" x14ac:dyDescent="0.2">
      <c r="B485"/>
      <c r="C485"/>
      <c r="D485"/>
      <c r="E485"/>
      <c r="F485"/>
      <c r="H485"/>
      <c r="I485"/>
      <c r="J485"/>
    </row>
    <row r="486" spans="2:10" x14ac:dyDescent="0.2">
      <c r="B486"/>
      <c r="C486"/>
      <c r="D486"/>
      <c r="E486"/>
      <c r="F486"/>
      <c r="H486"/>
      <c r="I486"/>
      <c r="J486"/>
    </row>
    <row r="487" spans="2:10" x14ac:dyDescent="0.2">
      <c r="B487"/>
      <c r="C487"/>
      <c r="D487"/>
      <c r="E487"/>
      <c r="F487"/>
      <c r="H487"/>
      <c r="I487"/>
      <c r="J487"/>
    </row>
    <row r="488" spans="2:10" x14ac:dyDescent="0.2">
      <c r="B488"/>
      <c r="C488"/>
      <c r="D488"/>
      <c r="E488"/>
      <c r="F488"/>
      <c r="H488"/>
      <c r="I488"/>
      <c r="J488"/>
    </row>
    <row r="489" spans="2:10" x14ac:dyDescent="0.2">
      <c r="B489"/>
      <c r="C489"/>
      <c r="D489"/>
      <c r="E489"/>
      <c r="F489"/>
      <c r="H489"/>
      <c r="I489"/>
      <c r="J489"/>
    </row>
    <row r="490" spans="2:10" x14ac:dyDescent="0.2">
      <c r="B490"/>
      <c r="C490"/>
      <c r="D490"/>
      <c r="E490"/>
      <c r="F490"/>
      <c r="H490"/>
      <c r="I490"/>
      <c r="J490"/>
    </row>
    <row r="491" spans="2:10" x14ac:dyDescent="0.2">
      <c r="B491"/>
      <c r="C491"/>
      <c r="D491"/>
      <c r="E491"/>
      <c r="F491"/>
      <c r="H491"/>
      <c r="I491"/>
      <c r="J491"/>
    </row>
    <row r="492" spans="2:10" x14ac:dyDescent="0.2">
      <c r="B492"/>
      <c r="C492"/>
      <c r="D492"/>
      <c r="E492"/>
      <c r="F492"/>
      <c r="H492"/>
      <c r="I492"/>
      <c r="J492"/>
    </row>
    <row r="493" spans="2:10" x14ac:dyDescent="0.2">
      <c r="B493"/>
      <c r="C493"/>
      <c r="D493"/>
      <c r="E493"/>
      <c r="F493"/>
      <c r="H493"/>
      <c r="I493"/>
      <c r="J493"/>
    </row>
    <row r="494" spans="2:10" x14ac:dyDescent="0.2">
      <c r="B494"/>
      <c r="C494"/>
      <c r="D494"/>
      <c r="E494"/>
      <c r="F494"/>
      <c r="H494"/>
      <c r="I494"/>
      <c r="J494"/>
    </row>
    <row r="495" spans="2:10" x14ac:dyDescent="0.2">
      <c r="B495"/>
      <c r="C495"/>
      <c r="D495"/>
      <c r="E495"/>
      <c r="F495"/>
      <c r="H495"/>
      <c r="I495"/>
      <c r="J495"/>
    </row>
    <row r="496" spans="2:10" x14ac:dyDescent="0.2">
      <c r="B496"/>
      <c r="C496"/>
      <c r="D496"/>
      <c r="E496"/>
      <c r="F496"/>
      <c r="H496"/>
      <c r="I496"/>
      <c r="J496"/>
    </row>
    <row r="497" spans="2:10" x14ac:dyDescent="0.2">
      <c r="B497"/>
      <c r="C497"/>
      <c r="D497"/>
      <c r="E497"/>
      <c r="F497"/>
      <c r="H497"/>
      <c r="I497"/>
      <c r="J497"/>
    </row>
    <row r="498" spans="2:10" x14ac:dyDescent="0.2">
      <c r="B498"/>
      <c r="C498"/>
      <c r="D498"/>
      <c r="E498"/>
      <c r="F498"/>
      <c r="H498"/>
      <c r="I498"/>
      <c r="J498"/>
    </row>
    <row r="499" spans="2:10" x14ac:dyDescent="0.2">
      <c r="B499"/>
      <c r="C499"/>
      <c r="D499"/>
      <c r="E499"/>
      <c r="F499"/>
      <c r="H499"/>
      <c r="I499"/>
      <c r="J499"/>
    </row>
    <row r="500" spans="2:10" x14ac:dyDescent="0.2">
      <c r="B500"/>
      <c r="C500"/>
      <c r="D500"/>
      <c r="E500"/>
      <c r="F500"/>
      <c r="H500"/>
      <c r="I500"/>
      <c r="J500"/>
    </row>
    <row r="501" spans="2:10" x14ac:dyDescent="0.2">
      <c r="B501"/>
      <c r="C501"/>
      <c r="D501"/>
      <c r="E501"/>
      <c r="F501"/>
      <c r="H501"/>
      <c r="I501"/>
      <c r="J501"/>
    </row>
    <row r="502" spans="2:10" x14ac:dyDescent="0.2">
      <c r="B502"/>
      <c r="C502"/>
      <c r="D502"/>
      <c r="E502"/>
      <c r="F502"/>
      <c r="H502"/>
      <c r="I502"/>
      <c r="J502"/>
    </row>
    <row r="503" spans="2:10" x14ac:dyDescent="0.2">
      <c r="B503"/>
      <c r="C503"/>
      <c r="D503"/>
      <c r="E503"/>
      <c r="F503"/>
      <c r="H503"/>
      <c r="I503"/>
      <c r="J503"/>
    </row>
    <row r="504" spans="2:10" x14ac:dyDescent="0.2">
      <c r="B504"/>
      <c r="C504"/>
      <c r="D504"/>
      <c r="E504"/>
      <c r="F504"/>
      <c r="H504"/>
      <c r="I504"/>
      <c r="J504"/>
    </row>
    <row r="505" spans="2:10" x14ac:dyDescent="0.2">
      <c r="B505"/>
      <c r="C505"/>
      <c r="D505"/>
      <c r="E505"/>
      <c r="F505"/>
      <c r="H505"/>
      <c r="I505"/>
      <c r="J505"/>
    </row>
    <row r="506" spans="2:10" x14ac:dyDescent="0.2">
      <c r="B506"/>
      <c r="C506"/>
      <c r="D506"/>
      <c r="E506"/>
      <c r="F506"/>
      <c r="H506"/>
      <c r="I506"/>
      <c r="J506"/>
    </row>
    <row r="507" spans="2:10" x14ac:dyDescent="0.2">
      <c r="B507"/>
      <c r="C507"/>
      <c r="D507"/>
      <c r="E507"/>
      <c r="F507"/>
      <c r="H507"/>
      <c r="I507"/>
      <c r="J507"/>
    </row>
    <row r="508" spans="2:10" x14ac:dyDescent="0.2">
      <c r="B508"/>
      <c r="C508"/>
      <c r="D508"/>
      <c r="E508"/>
      <c r="F508"/>
      <c r="H508"/>
      <c r="I508"/>
      <c r="J508"/>
    </row>
    <row r="509" spans="2:10" x14ac:dyDescent="0.2">
      <c r="B509"/>
      <c r="C509"/>
      <c r="D509"/>
      <c r="E509"/>
      <c r="F509"/>
      <c r="H509"/>
      <c r="I509"/>
      <c r="J509"/>
    </row>
    <row r="510" spans="2:10" x14ac:dyDescent="0.2">
      <c r="B510"/>
      <c r="C510"/>
      <c r="D510"/>
      <c r="E510"/>
      <c r="F510"/>
      <c r="H510"/>
      <c r="I510"/>
      <c r="J510"/>
    </row>
    <row r="511" spans="2:10" x14ac:dyDescent="0.2">
      <c r="B511"/>
      <c r="C511"/>
      <c r="D511"/>
      <c r="E511"/>
      <c r="F511"/>
      <c r="H511"/>
      <c r="I511"/>
      <c r="J511"/>
    </row>
    <row r="512" spans="2:10" x14ac:dyDescent="0.2">
      <c r="B512"/>
      <c r="C512"/>
      <c r="D512"/>
      <c r="E512"/>
      <c r="F512"/>
      <c r="H512"/>
      <c r="I512"/>
      <c r="J512"/>
    </row>
    <row r="513" spans="2:10" x14ac:dyDescent="0.2">
      <c r="B513"/>
      <c r="C513"/>
      <c r="D513"/>
      <c r="E513"/>
      <c r="F513"/>
      <c r="H513"/>
      <c r="I513"/>
      <c r="J513"/>
    </row>
    <row r="514" spans="2:10" x14ac:dyDescent="0.2">
      <c r="B514"/>
      <c r="C514"/>
      <c r="D514"/>
      <c r="E514"/>
      <c r="F514"/>
      <c r="H514"/>
      <c r="I514"/>
      <c r="J514"/>
    </row>
    <row r="515" spans="2:10" x14ac:dyDescent="0.2">
      <c r="B515"/>
      <c r="C515"/>
      <c r="D515"/>
      <c r="E515"/>
      <c r="F515"/>
      <c r="H515"/>
      <c r="I515"/>
      <c r="J515"/>
    </row>
    <row r="516" spans="2:10" x14ac:dyDescent="0.2">
      <c r="B516"/>
      <c r="C516"/>
      <c r="D516"/>
      <c r="E516"/>
      <c r="F516"/>
      <c r="H516"/>
      <c r="I516"/>
      <c r="J516"/>
    </row>
    <row r="517" spans="2:10" x14ac:dyDescent="0.2">
      <c r="B517"/>
      <c r="C517"/>
      <c r="D517"/>
      <c r="E517"/>
      <c r="F517"/>
      <c r="H517"/>
      <c r="I517"/>
      <c r="J517"/>
    </row>
    <row r="518" spans="2:10" x14ac:dyDescent="0.2">
      <c r="B518"/>
      <c r="C518"/>
      <c r="D518"/>
      <c r="E518"/>
      <c r="F518"/>
      <c r="H518"/>
      <c r="I518"/>
      <c r="J518"/>
    </row>
    <row r="519" spans="2:10" x14ac:dyDescent="0.2">
      <c r="B519"/>
      <c r="C519"/>
      <c r="D519"/>
      <c r="E519"/>
      <c r="F519"/>
      <c r="H519"/>
      <c r="I519"/>
      <c r="J519"/>
    </row>
    <row r="520" spans="2:10" x14ac:dyDescent="0.2">
      <c r="B520"/>
      <c r="C520"/>
      <c r="D520"/>
      <c r="E520"/>
      <c r="F520"/>
      <c r="H520"/>
      <c r="I520"/>
      <c r="J520"/>
    </row>
    <row r="521" spans="2:10" x14ac:dyDescent="0.2">
      <c r="B521"/>
      <c r="C521"/>
      <c r="D521"/>
      <c r="E521"/>
      <c r="F521"/>
      <c r="H521"/>
      <c r="I521"/>
      <c r="J521"/>
    </row>
    <row r="522" spans="2:10" x14ac:dyDescent="0.2">
      <c r="B522"/>
      <c r="C522"/>
      <c r="D522"/>
      <c r="E522"/>
      <c r="F522"/>
      <c r="H522"/>
      <c r="I522"/>
      <c r="J522"/>
    </row>
    <row r="523" spans="2:10" x14ac:dyDescent="0.2">
      <c r="B523"/>
      <c r="C523"/>
      <c r="D523"/>
      <c r="E523"/>
      <c r="F523"/>
      <c r="H523"/>
      <c r="I523"/>
      <c r="J523"/>
    </row>
    <row r="524" spans="2:10" x14ac:dyDescent="0.2">
      <c r="B524"/>
      <c r="C524"/>
      <c r="D524"/>
      <c r="E524"/>
      <c r="F524"/>
      <c r="H524"/>
      <c r="I524"/>
      <c r="J524"/>
    </row>
    <row r="525" spans="2:10" x14ac:dyDescent="0.2">
      <c r="B525"/>
      <c r="C525"/>
      <c r="D525"/>
      <c r="E525"/>
      <c r="F525"/>
      <c r="H525"/>
      <c r="I525"/>
      <c r="J525"/>
    </row>
    <row r="526" spans="2:10" x14ac:dyDescent="0.2">
      <c r="B526"/>
      <c r="C526"/>
      <c r="D526"/>
      <c r="E526"/>
      <c r="F526"/>
      <c r="H526"/>
      <c r="I526"/>
      <c r="J526"/>
    </row>
    <row r="527" spans="2:10" x14ac:dyDescent="0.2">
      <c r="B527"/>
      <c r="C527"/>
      <c r="D527"/>
      <c r="E527"/>
      <c r="F527"/>
      <c r="H527"/>
      <c r="I527"/>
      <c r="J527"/>
    </row>
    <row r="528" spans="2:10" x14ac:dyDescent="0.2">
      <c r="B528"/>
      <c r="C528"/>
      <c r="D528"/>
      <c r="E528"/>
      <c r="F528"/>
      <c r="H528"/>
      <c r="I528"/>
      <c r="J528"/>
    </row>
    <row r="529" spans="2:10" x14ac:dyDescent="0.2">
      <c r="B529"/>
      <c r="C529"/>
      <c r="D529"/>
      <c r="E529"/>
      <c r="F529"/>
      <c r="H529"/>
      <c r="I529"/>
      <c r="J529"/>
    </row>
    <row r="530" spans="2:10" x14ac:dyDescent="0.2">
      <c r="B530"/>
      <c r="C530"/>
      <c r="D530"/>
      <c r="E530"/>
      <c r="F530"/>
      <c r="H530"/>
      <c r="I530"/>
      <c r="J530"/>
    </row>
    <row r="531" spans="2:10" x14ac:dyDescent="0.2">
      <c r="B531"/>
      <c r="C531"/>
      <c r="D531"/>
      <c r="E531"/>
      <c r="F531"/>
      <c r="H531"/>
      <c r="I531"/>
      <c r="J531"/>
    </row>
    <row r="532" spans="2:10" x14ac:dyDescent="0.2">
      <c r="B532"/>
      <c r="C532"/>
      <c r="D532"/>
      <c r="E532"/>
      <c r="F532"/>
      <c r="H532"/>
      <c r="I532"/>
      <c r="J532"/>
    </row>
    <row r="533" spans="2:10" x14ac:dyDescent="0.2">
      <c r="B533"/>
      <c r="C533"/>
      <c r="D533"/>
      <c r="E533"/>
      <c r="F533"/>
      <c r="H533"/>
      <c r="I533"/>
      <c r="J533"/>
    </row>
    <row r="534" spans="2:10" x14ac:dyDescent="0.2">
      <c r="B534"/>
      <c r="C534"/>
      <c r="D534"/>
      <c r="E534"/>
      <c r="F534"/>
      <c r="H534"/>
      <c r="I534"/>
      <c r="J534"/>
    </row>
    <row r="535" spans="2:10" x14ac:dyDescent="0.2">
      <c r="B535"/>
      <c r="C535"/>
      <c r="D535"/>
      <c r="E535"/>
      <c r="F535"/>
      <c r="H535"/>
      <c r="I535"/>
      <c r="J535"/>
    </row>
    <row r="536" spans="2:10" x14ac:dyDescent="0.2">
      <c r="B536"/>
      <c r="C536"/>
      <c r="D536"/>
      <c r="E536"/>
      <c r="F536"/>
      <c r="H536"/>
      <c r="I536"/>
      <c r="J536"/>
    </row>
    <row r="537" spans="2:10" x14ac:dyDescent="0.2">
      <c r="B537"/>
      <c r="C537"/>
      <c r="D537"/>
      <c r="E537"/>
      <c r="F537"/>
      <c r="H537"/>
      <c r="I537"/>
      <c r="J537"/>
    </row>
    <row r="538" spans="2:10" x14ac:dyDescent="0.2">
      <c r="B538"/>
      <c r="C538"/>
      <c r="D538"/>
      <c r="E538"/>
      <c r="F538"/>
      <c r="H538"/>
      <c r="I538"/>
      <c r="J538"/>
    </row>
    <row r="539" spans="2:10" x14ac:dyDescent="0.2">
      <c r="B539"/>
      <c r="C539"/>
      <c r="D539"/>
      <c r="E539"/>
      <c r="F539"/>
      <c r="H539"/>
      <c r="I539"/>
      <c r="J539"/>
    </row>
    <row r="540" spans="2:10" x14ac:dyDescent="0.2">
      <c r="B540"/>
      <c r="C540"/>
      <c r="D540"/>
      <c r="E540"/>
      <c r="F540"/>
      <c r="H540"/>
      <c r="I540"/>
      <c r="J540"/>
    </row>
    <row r="541" spans="2:10" x14ac:dyDescent="0.2">
      <c r="B541"/>
      <c r="C541"/>
      <c r="D541"/>
      <c r="E541"/>
      <c r="F541"/>
      <c r="H541"/>
      <c r="I541"/>
      <c r="J541"/>
    </row>
    <row r="542" spans="2:10" x14ac:dyDescent="0.2">
      <c r="B542"/>
      <c r="C542"/>
      <c r="D542"/>
      <c r="E542"/>
      <c r="F542"/>
      <c r="H542"/>
      <c r="I542"/>
      <c r="J542"/>
    </row>
    <row r="543" spans="2:10" x14ac:dyDescent="0.2">
      <c r="B543"/>
      <c r="C543"/>
      <c r="D543"/>
      <c r="E543"/>
      <c r="F543"/>
      <c r="H543"/>
      <c r="I543"/>
      <c r="J543"/>
    </row>
    <row r="544" spans="2:10" x14ac:dyDescent="0.2">
      <c r="B544"/>
      <c r="C544"/>
      <c r="D544"/>
      <c r="E544"/>
      <c r="F544"/>
      <c r="H544"/>
      <c r="I544"/>
      <c r="J544"/>
    </row>
    <row r="545" spans="2:10" x14ac:dyDescent="0.2">
      <c r="B545"/>
      <c r="C545"/>
      <c r="D545"/>
      <c r="E545"/>
      <c r="F545"/>
      <c r="H545"/>
      <c r="I545"/>
      <c r="J545"/>
    </row>
    <row r="546" spans="2:10" x14ac:dyDescent="0.2">
      <c r="B546"/>
      <c r="C546"/>
      <c r="D546"/>
      <c r="E546"/>
      <c r="F546"/>
      <c r="H546"/>
      <c r="I546"/>
      <c r="J546"/>
    </row>
    <row r="547" spans="2:10" x14ac:dyDescent="0.2">
      <c r="B547"/>
      <c r="C547"/>
      <c r="D547"/>
      <c r="E547"/>
      <c r="F547"/>
      <c r="H547"/>
      <c r="I547"/>
      <c r="J547"/>
    </row>
    <row r="548" spans="2:10" x14ac:dyDescent="0.2">
      <c r="B548"/>
      <c r="C548"/>
      <c r="D548"/>
      <c r="E548"/>
      <c r="F548"/>
      <c r="H548"/>
      <c r="I548"/>
      <c r="J548"/>
    </row>
    <row r="549" spans="2:10" x14ac:dyDescent="0.2">
      <c r="B549"/>
      <c r="C549"/>
      <c r="D549"/>
      <c r="E549"/>
      <c r="F549"/>
      <c r="H549"/>
      <c r="I549"/>
      <c r="J549"/>
    </row>
    <row r="550" spans="2:10" x14ac:dyDescent="0.2">
      <c r="B550"/>
      <c r="C550"/>
      <c r="D550"/>
      <c r="E550"/>
      <c r="F550"/>
      <c r="H550"/>
      <c r="I550"/>
      <c r="J550"/>
    </row>
    <row r="551" spans="2:10" x14ac:dyDescent="0.2">
      <c r="B551"/>
      <c r="C551"/>
      <c r="D551"/>
      <c r="E551"/>
      <c r="F551"/>
      <c r="H551"/>
      <c r="I551"/>
      <c r="J551"/>
    </row>
    <row r="552" spans="2:10" x14ac:dyDescent="0.2">
      <c r="B552"/>
      <c r="C552"/>
      <c r="D552"/>
      <c r="E552"/>
      <c r="F552"/>
      <c r="H552"/>
      <c r="I552"/>
      <c r="J552"/>
    </row>
    <row r="553" spans="2:10" x14ac:dyDescent="0.2">
      <c r="B553"/>
      <c r="C553"/>
      <c r="D553"/>
      <c r="E553"/>
      <c r="F553"/>
      <c r="H553"/>
      <c r="I553"/>
      <c r="J553"/>
    </row>
    <row r="554" spans="2:10" x14ac:dyDescent="0.2">
      <c r="B554"/>
      <c r="C554"/>
      <c r="D554"/>
      <c r="E554"/>
      <c r="F554"/>
      <c r="H554"/>
      <c r="I554"/>
      <c r="J554"/>
    </row>
    <row r="555" spans="2:10" x14ac:dyDescent="0.2">
      <c r="B555"/>
      <c r="C555"/>
      <c r="D555"/>
      <c r="E555"/>
      <c r="F555"/>
      <c r="H555"/>
      <c r="I555"/>
      <c r="J555"/>
    </row>
    <row r="556" spans="2:10" x14ac:dyDescent="0.2">
      <c r="B556"/>
      <c r="C556"/>
      <c r="D556"/>
      <c r="E556"/>
      <c r="F556"/>
      <c r="H556"/>
      <c r="I556"/>
      <c r="J556"/>
    </row>
    <row r="557" spans="2:10" x14ac:dyDescent="0.2">
      <c r="B557"/>
      <c r="C557"/>
      <c r="D557"/>
      <c r="E557"/>
      <c r="F557"/>
      <c r="H557"/>
      <c r="I557"/>
      <c r="J557"/>
    </row>
    <row r="558" spans="2:10" x14ac:dyDescent="0.2">
      <c r="B558"/>
      <c r="C558"/>
      <c r="D558"/>
      <c r="E558"/>
      <c r="F558"/>
      <c r="H558"/>
      <c r="I558"/>
      <c r="J558"/>
    </row>
    <row r="559" spans="2:10" x14ac:dyDescent="0.2">
      <c r="B559"/>
      <c r="C559"/>
      <c r="D559"/>
      <c r="E559"/>
      <c r="F559"/>
      <c r="H559"/>
      <c r="I559"/>
      <c r="J559"/>
    </row>
    <row r="560" spans="2:10" x14ac:dyDescent="0.2">
      <c r="B560"/>
      <c r="C560"/>
      <c r="D560"/>
      <c r="E560"/>
      <c r="F560"/>
      <c r="H560"/>
      <c r="I560"/>
      <c r="J560"/>
    </row>
    <row r="561" spans="2:10" x14ac:dyDescent="0.2">
      <c r="B561"/>
      <c r="C561"/>
      <c r="D561"/>
      <c r="E561"/>
      <c r="F561"/>
      <c r="H561"/>
      <c r="I561"/>
      <c r="J561"/>
    </row>
    <row r="562" spans="2:10" x14ac:dyDescent="0.2">
      <c r="B562"/>
      <c r="C562"/>
      <c r="D562"/>
      <c r="E562"/>
      <c r="F562"/>
      <c r="H562"/>
      <c r="I562"/>
      <c r="J562"/>
    </row>
    <row r="563" spans="2:10" x14ac:dyDescent="0.2">
      <c r="B563"/>
      <c r="C563"/>
      <c r="D563"/>
      <c r="E563"/>
      <c r="F563"/>
      <c r="H563"/>
      <c r="I563"/>
      <c r="J563"/>
    </row>
    <row r="564" spans="2:10" x14ac:dyDescent="0.2">
      <c r="B564"/>
      <c r="C564"/>
      <c r="D564"/>
      <c r="E564"/>
      <c r="F564"/>
      <c r="H564"/>
      <c r="I564"/>
      <c r="J564"/>
    </row>
    <row r="565" spans="2:10" x14ac:dyDescent="0.2">
      <c r="B565"/>
      <c r="C565"/>
      <c r="D565"/>
      <c r="E565"/>
      <c r="F565"/>
      <c r="H565"/>
      <c r="I565"/>
      <c r="J565"/>
    </row>
    <row r="566" spans="2:10" x14ac:dyDescent="0.2">
      <c r="B566"/>
      <c r="C566"/>
      <c r="D566"/>
      <c r="E566"/>
      <c r="F566"/>
      <c r="H566"/>
      <c r="I566"/>
      <c r="J566"/>
    </row>
    <row r="567" spans="2:10" x14ac:dyDescent="0.2">
      <c r="B567"/>
      <c r="C567"/>
      <c r="D567"/>
      <c r="E567"/>
      <c r="F567"/>
      <c r="H567"/>
      <c r="I567"/>
      <c r="J567"/>
    </row>
    <row r="568" spans="2:10" x14ac:dyDescent="0.2">
      <c r="B568"/>
      <c r="C568"/>
      <c r="D568"/>
      <c r="E568"/>
      <c r="F568"/>
      <c r="H568"/>
      <c r="I568"/>
      <c r="J568"/>
    </row>
    <row r="569" spans="2:10" x14ac:dyDescent="0.2">
      <c r="B569"/>
      <c r="C569"/>
      <c r="D569"/>
      <c r="E569"/>
      <c r="F569"/>
      <c r="H569"/>
      <c r="I569"/>
      <c r="J569"/>
    </row>
    <row r="570" spans="2:10" x14ac:dyDescent="0.2">
      <c r="B570"/>
      <c r="C570"/>
      <c r="D570"/>
      <c r="E570"/>
      <c r="F570"/>
      <c r="H570"/>
      <c r="I570"/>
      <c r="J570"/>
    </row>
    <row r="571" spans="2:10" x14ac:dyDescent="0.2">
      <c r="B571"/>
      <c r="C571"/>
      <c r="D571"/>
      <c r="E571"/>
      <c r="F571"/>
      <c r="H571"/>
      <c r="I571"/>
      <c r="J571"/>
    </row>
    <row r="572" spans="2:10" x14ac:dyDescent="0.2">
      <c r="B572"/>
      <c r="C572"/>
      <c r="D572"/>
      <c r="E572"/>
      <c r="F572"/>
      <c r="H572"/>
      <c r="I572"/>
      <c r="J572"/>
    </row>
    <row r="573" spans="2:10" x14ac:dyDescent="0.2">
      <c r="B573"/>
      <c r="C573"/>
      <c r="D573"/>
      <c r="E573"/>
      <c r="F573"/>
      <c r="H573"/>
      <c r="I573"/>
      <c r="J573"/>
    </row>
    <row r="574" spans="2:10" x14ac:dyDescent="0.2">
      <c r="B574"/>
      <c r="C574"/>
      <c r="D574"/>
      <c r="E574"/>
      <c r="F574"/>
      <c r="H574"/>
      <c r="I574"/>
      <c r="J574"/>
    </row>
    <row r="575" spans="2:10" x14ac:dyDescent="0.2">
      <c r="B575"/>
      <c r="C575"/>
      <c r="D575"/>
      <c r="E575"/>
      <c r="F575"/>
      <c r="H575"/>
      <c r="I575"/>
      <c r="J575"/>
    </row>
    <row r="576" spans="2:10" x14ac:dyDescent="0.2">
      <c r="B576"/>
      <c r="C576"/>
      <c r="D576"/>
      <c r="E576"/>
      <c r="F576"/>
      <c r="H576"/>
      <c r="I576"/>
      <c r="J576"/>
    </row>
    <row r="577" spans="2:10" x14ac:dyDescent="0.2">
      <c r="B577"/>
      <c r="C577"/>
      <c r="D577"/>
      <c r="E577"/>
      <c r="F577"/>
      <c r="H577"/>
      <c r="I577"/>
      <c r="J577"/>
    </row>
    <row r="578" spans="2:10" x14ac:dyDescent="0.2">
      <c r="B578"/>
      <c r="C578"/>
      <c r="D578"/>
      <c r="E578"/>
      <c r="F578"/>
      <c r="H578"/>
      <c r="I578"/>
      <c r="J578"/>
    </row>
    <row r="579" spans="2:10" x14ac:dyDescent="0.2">
      <c r="B579"/>
      <c r="C579"/>
      <c r="D579"/>
      <c r="E579"/>
      <c r="F579"/>
      <c r="H579"/>
      <c r="I579"/>
      <c r="J579"/>
    </row>
    <row r="580" spans="2:10" x14ac:dyDescent="0.2">
      <c r="B580"/>
      <c r="C580"/>
      <c r="D580"/>
      <c r="E580"/>
      <c r="F580"/>
      <c r="H580"/>
      <c r="I580"/>
      <c r="J580"/>
    </row>
    <row r="581" spans="2:10" x14ac:dyDescent="0.2">
      <c r="B581"/>
      <c r="C581"/>
      <c r="D581"/>
      <c r="E581"/>
      <c r="F581"/>
      <c r="H581"/>
      <c r="I581"/>
      <c r="J581"/>
    </row>
    <row r="582" spans="2:10" x14ac:dyDescent="0.2">
      <c r="B582"/>
      <c r="C582"/>
      <c r="D582"/>
      <c r="E582"/>
      <c r="F582"/>
      <c r="H582"/>
      <c r="I582"/>
      <c r="J582"/>
    </row>
    <row r="583" spans="2:10" x14ac:dyDescent="0.2">
      <c r="B583"/>
      <c r="C583"/>
      <c r="D583"/>
      <c r="E583"/>
      <c r="F583"/>
      <c r="H583"/>
      <c r="I583"/>
      <c r="J583"/>
    </row>
    <row r="584" spans="2:10" x14ac:dyDescent="0.2">
      <c r="B584"/>
      <c r="C584"/>
      <c r="D584"/>
      <c r="E584"/>
      <c r="F584"/>
      <c r="H584"/>
      <c r="I584"/>
      <c r="J584"/>
    </row>
    <row r="585" spans="2:10" x14ac:dyDescent="0.2">
      <c r="B585"/>
      <c r="C585"/>
      <c r="D585"/>
      <c r="E585"/>
      <c r="F585"/>
      <c r="H585"/>
      <c r="I585"/>
      <c r="J585"/>
    </row>
    <row r="586" spans="2:10" x14ac:dyDescent="0.2">
      <c r="B586"/>
      <c r="C586"/>
      <c r="D586"/>
      <c r="E586"/>
      <c r="F586"/>
      <c r="H586"/>
      <c r="I586"/>
      <c r="J586"/>
    </row>
    <row r="587" spans="2:10" x14ac:dyDescent="0.2">
      <c r="B587"/>
      <c r="C587"/>
      <c r="D587"/>
      <c r="E587"/>
      <c r="F587"/>
      <c r="H587"/>
      <c r="I587"/>
      <c r="J587"/>
    </row>
    <row r="588" spans="2:10" x14ac:dyDescent="0.2">
      <c r="B588"/>
      <c r="C588"/>
      <c r="D588"/>
      <c r="E588"/>
      <c r="F588"/>
      <c r="H588"/>
      <c r="I588"/>
      <c r="J588"/>
    </row>
    <row r="589" spans="2:10" x14ac:dyDescent="0.2">
      <c r="B589"/>
      <c r="C589"/>
      <c r="D589"/>
      <c r="E589"/>
      <c r="F589"/>
      <c r="H589"/>
      <c r="I589"/>
      <c r="J589"/>
    </row>
    <row r="590" spans="2:10" x14ac:dyDescent="0.2">
      <c r="B590"/>
      <c r="C590"/>
      <c r="D590"/>
      <c r="E590"/>
      <c r="F590"/>
      <c r="H590"/>
      <c r="I590"/>
      <c r="J590"/>
    </row>
    <row r="591" spans="2:10" x14ac:dyDescent="0.2">
      <c r="B591"/>
      <c r="C591"/>
      <c r="D591"/>
      <c r="E591"/>
      <c r="F591"/>
      <c r="H591"/>
      <c r="I591"/>
      <c r="J591"/>
    </row>
    <row r="592" spans="2:10" x14ac:dyDescent="0.2">
      <c r="B592"/>
      <c r="C592"/>
      <c r="D592"/>
      <c r="E592"/>
      <c r="F592"/>
      <c r="H592"/>
      <c r="I592"/>
      <c r="J592"/>
    </row>
    <row r="593" spans="2:10" x14ac:dyDescent="0.2">
      <c r="B593"/>
      <c r="C593"/>
      <c r="D593"/>
      <c r="E593"/>
      <c r="F593"/>
      <c r="H593"/>
      <c r="I593"/>
      <c r="J593"/>
    </row>
    <row r="594" spans="2:10" x14ac:dyDescent="0.2">
      <c r="B594"/>
      <c r="C594"/>
      <c r="D594"/>
      <c r="E594"/>
      <c r="F594"/>
      <c r="H594"/>
      <c r="I594"/>
      <c r="J594"/>
    </row>
    <row r="595" spans="2:10" x14ac:dyDescent="0.2">
      <c r="B595"/>
      <c r="C595"/>
      <c r="D595"/>
      <c r="E595"/>
      <c r="F595"/>
      <c r="H595"/>
      <c r="I595"/>
      <c r="J595"/>
    </row>
    <row r="596" spans="2:10" x14ac:dyDescent="0.2">
      <c r="B596"/>
      <c r="C596"/>
      <c r="D596"/>
      <c r="E596"/>
      <c r="F596"/>
      <c r="H596"/>
      <c r="I596"/>
      <c r="J596"/>
    </row>
    <row r="597" spans="2:10" x14ac:dyDescent="0.2">
      <c r="B597"/>
      <c r="C597"/>
      <c r="D597"/>
      <c r="E597"/>
      <c r="F597"/>
      <c r="H597"/>
      <c r="I597"/>
      <c r="J597"/>
    </row>
    <row r="598" spans="2:10" x14ac:dyDescent="0.2">
      <c r="B598"/>
      <c r="C598"/>
      <c r="D598"/>
      <c r="E598"/>
      <c r="F598"/>
      <c r="H598"/>
      <c r="I598"/>
      <c r="J598"/>
    </row>
    <row r="599" spans="2:10" x14ac:dyDescent="0.2">
      <c r="B599"/>
      <c r="C599"/>
      <c r="D599"/>
      <c r="E599"/>
      <c r="F599"/>
      <c r="H599"/>
      <c r="I599"/>
      <c r="J599"/>
    </row>
    <row r="600" spans="2:10" x14ac:dyDescent="0.2">
      <c r="B600"/>
      <c r="C600"/>
      <c r="D600"/>
      <c r="E600"/>
      <c r="F600"/>
      <c r="H600"/>
      <c r="I600"/>
      <c r="J600"/>
    </row>
    <row r="601" spans="2:10" x14ac:dyDescent="0.2">
      <c r="B601"/>
      <c r="C601"/>
      <c r="D601"/>
      <c r="E601"/>
      <c r="F601"/>
      <c r="H601"/>
      <c r="I601"/>
      <c r="J601"/>
    </row>
    <row r="602" spans="2:10" x14ac:dyDescent="0.2">
      <c r="B602"/>
      <c r="C602"/>
      <c r="D602"/>
      <c r="E602"/>
      <c r="F602"/>
      <c r="H602"/>
      <c r="I602"/>
      <c r="J602"/>
    </row>
    <row r="603" spans="2:10" x14ac:dyDescent="0.2">
      <c r="B603"/>
      <c r="C603"/>
      <c r="D603"/>
      <c r="E603"/>
      <c r="F603"/>
      <c r="H603"/>
      <c r="I603"/>
      <c r="J603"/>
    </row>
    <row r="604" spans="2:10" x14ac:dyDescent="0.2">
      <c r="B604"/>
      <c r="C604"/>
      <c r="D604"/>
      <c r="E604"/>
      <c r="F604"/>
      <c r="H604"/>
      <c r="I604"/>
      <c r="J604"/>
    </row>
    <row r="605" spans="2:10" x14ac:dyDescent="0.2">
      <c r="B605"/>
      <c r="C605"/>
      <c r="D605"/>
      <c r="E605"/>
      <c r="F605"/>
      <c r="H605"/>
      <c r="I605"/>
      <c r="J605"/>
    </row>
    <row r="606" spans="2:10" x14ac:dyDescent="0.2">
      <c r="B606"/>
      <c r="C606"/>
      <c r="D606"/>
      <c r="E606"/>
      <c r="F606"/>
      <c r="H606"/>
      <c r="I606"/>
      <c r="J606"/>
    </row>
    <row r="607" spans="2:10" x14ac:dyDescent="0.2">
      <c r="B607"/>
      <c r="C607"/>
      <c r="D607"/>
      <c r="E607"/>
      <c r="F607"/>
      <c r="H607"/>
      <c r="I607"/>
      <c r="J607"/>
    </row>
    <row r="608" spans="2:10" x14ac:dyDescent="0.2">
      <c r="B608"/>
      <c r="C608"/>
      <c r="D608"/>
      <c r="E608"/>
      <c r="F608"/>
      <c r="H608"/>
      <c r="I608"/>
      <c r="J608"/>
    </row>
    <row r="609" spans="2:10" x14ac:dyDescent="0.2">
      <c r="B609"/>
      <c r="C609"/>
      <c r="D609"/>
      <c r="E609"/>
      <c r="F609"/>
      <c r="H609"/>
      <c r="I609"/>
      <c r="J609"/>
    </row>
    <row r="610" spans="2:10" x14ac:dyDescent="0.2">
      <c r="B610"/>
      <c r="C610"/>
      <c r="D610"/>
      <c r="E610"/>
      <c r="F610"/>
      <c r="H610"/>
      <c r="I610"/>
      <c r="J610"/>
    </row>
    <row r="611" spans="2:10" x14ac:dyDescent="0.2">
      <c r="B611"/>
      <c r="C611"/>
      <c r="D611"/>
      <c r="E611"/>
      <c r="F611"/>
      <c r="H611"/>
      <c r="I611"/>
      <c r="J611"/>
    </row>
    <row r="612" spans="2:10" x14ac:dyDescent="0.2">
      <c r="B612"/>
      <c r="C612"/>
      <c r="D612"/>
      <c r="E612"/>
      <c r="F612"/>
      <c r="H612"/>
      <c r="I612"/>
      <c r="J612"/>
    </row>
    <row r="613" spans="2:10" x14ac:dyDescent="0.2">
      <c r="B613"/>
      <c r="C613"/>
      <c r="D613"/>
      <c r="E613"/>
      <c r="F613"/>
      <c r="H613"/>
      <c r="I613"/>
      <c r="J613"/>
    </row>
    <row r="614" spans="2:10" x14ac:dyDescent="0.2">
      <c r="B614"/>
      <c r="C614"/>
      <c r="D614"/>
      <c r="E614"/>
      <c r="F614"/>
      <c r="H614"/>
      <c r="I614"/>
      <c r="J614"/>
    </row>
    <row r="615" spans="2:10" x14ac:dyDescent="0.2">
      <c r="B615"/>
      <c r="C615"/>
      <c r="D615"/>
      <c r="E615"/>
      <c r="F615"/>
      <c r="H615"/>
      <c r="I615"/>
      <c r="J615"/>
    </row>
    <row r="616" spans="2:10" x14ac:dyDescent="0.2">
      <c r="B616"/>
      <c r="C616"/>
      <c r="D616"/>
      <c r="E616"/>
      <c r="F616"/>
      <c r="H616"/>
      <c r="I616"/>
      <c r="J616"/>
    </row>
    <row r="617" spans="2:10" x14ac:dyDescent="0.2">
      <c r="B617"/>
      <c r="C617"/>
      <c r="D617"/>
      <c r="E617"/>
      <c r="F617"/>
      <c r="H617"/>
      <c r="I617"/>
      <c r="J617"/>
    </row>
    <row r="618" spans="2:10" x14ac:dyDescent="0.2">
      <c r="B618"/>
      <c r="C618"/>
      <c r="D618"/>
      <c r="E618"/>
      <c r="F618"/>
      <c r="H618"/>
      <c r="I618"/>
      <c r="J618"/>
    </row>
    <row r="619" spans="2:10" x14ac:dyDescent="0.2">
      <c r="B619"/>
      <c r="C619"/>
      <c r="D619"/>
      <c r="E619"/>
      <c r="F619"/>
      <c r="H619"/>
      <c r="I619"/>
      <c r="J619"/>
    </row>
    <row r="620" spans="2:10" x14ac:dyDescent="0.2">
      <c r="B620"/>
      <c r="C620"/>
      <c r="D620"/>
      <c r="E620"/>
      <c r="F620"/>
      <c r="H620"/>
      <c r="I620"/>
      <c r="J620"/>
    </row>
    <row r="621" spans="2:10" x14ac:dyDescent="0.2">
      <c r="B621"/>
      <c r="C621"/>
      <c r="D621"/>
      <c r="E621"/>
      <c r="F621"/>
      <c r="H621"/>
      <c r="I621"/>
      <c r="J621"/>
    </row>
    <row r="622" spans="2:10" x14ac:dyDescent="0.2">
      <c r="B622"/>
      <c r="C622"/>
      <c r="D622"/>
      <c r="E622"/>
      <c r="F622"/>
      <c r="H622"/>
      <c r="I622"/>
      <c r="J622"/>
    </row>
    <row r="623" spans="2:10" x14ac:dyDescent="0.2">
      <c r="B623"/>
      <c r="C623"/>
      <c r="D623"/>
      <c r="E623"/>
      <c r="F623"/>
      <c r="H623"/>
      <c r="I623"/>
      <c r="J623"/>
    </row>
    <row r="624" spans="2:10" x14ac:dyDescent="0.2">
      <c r="B624"/>
      <c r="C624"/>
      <c r="D624"/>
      <c r="E624"/>
      <c r="F624"/>
      <c r="H624"/>
      <c r="I624"/>
      <c r="J624"/>
    </row>
    <row r="625" spans="2:10" x14ac:dyDescent="0.2">
      <c r="B625"/>
      <c r="C625"/>
      <c r="D625"/>
      <c r="E625"/>
      <c r="F625"/>
      <c r="H625"/>
      <c r="I625"/>
      <c r="J625"/>
    </row>
    <row r="626" spans="2:10" x14ac:dyDescent="0.2">
      <c r="B626"/>
      <c r="C626"/>
      <c r="D626"/>
      <c r="E626"/>
      <c r="F626"/>
      <c r="H626"/>
      <c r="I626"/>
      <c r="J626"/>
    </row>
    <row r="627" spans="2:10" x14ac:dyDescent="0.2">
      <c r="B627"/>
      <c r="C627"/>
      <c r="D627"/>
      <c r="E627"/>
      <c r="F627"/>
      <c r="H627"/>
      <c r="I627"/>
      <c r="J627"/>
    </row>
    <row r="628" spans="2:10" x14ac:dyDescent="0.2">
      <c r="B628"/>
      <c r="C628"/>
      <c r="D628"/>
      <c r="E628"/>
      <c r="F628"/>
      <c r="H628"/>
      <c r="I628"/>
      <c r="J628"/>
    </row>
    <row r="629" spans="2:10" x14ac:dyDescent="0.2">
      <c r="B629"/>
      <c r="C629"/>
      <c r="D629"/>
      <c r="E629"/>
      <c r="F629"/>
      <c r="H629"/>
      <c r="I629"/>
      <c r="J629"/>
    </row>
    <row r="630" spans="2:10" x14ac:dyDescent="0.2">
      <c r="B630"/>
      <c r="C630"/>
      <c r="D630"/>
      <c r="E630"/>
      <c r="F630"/>
      <c r="H630"/>
      <c r="I630"/>
      <c r="J630"/>
    </row>
    <row r="631" spans="2:10" x14ac:dyDescent="0.2">
      <c r="B631"/>
      <c r="C631"/>
      <c r="D631"/>
      <c r="E631"/>
      <c r="F631"/>
      <c r="H631"/>
      <c r="I631"/>
      <c r="J631"/>
    </row>
    <row r="632" spans="2:10" x14ac:dyDescent="0.2">
      <c r="B632"/>
      <c r="C632"/>
      <c r="D632"/>
      <c r="E632"/>
      <c r="F632"/>
      <c r="H632"/>
      <c r="I632"/>
      <c r="J632"/>
    </row>
    <row r="633" spans="2:10" x14ac:dyDescent="0.2">
      <c r="B633"/>
      <c r="C633"/>
      <c r="D633"/>
      <c r="E633"/>
      <c r="F633"/>
      <c r="H633"/>
      <c r="I633"/>
      <c r="J633"/>
    </row>
    <row r="634" spans="2:10" x14ac:dyDescent="0.2">
      <c r="B634"/>
      <c r="C634"/>
      <c r="D634"/>
      <c r="E634"/>
      <c r="F634"/>
      <c r="H634"/>
      <c r="I634"/>
      <c r="J634"/>
    </row>
    <row r="635" spans="2:10" x14ac:dyDescent="0.2">
      <c r="B635"/>
      <c r="C635"/>
      <c r="D635"/>
      <c r="E635"/>
      <c r="F635"/>
      <c r="H635"/>
      <c r="I635"/>
      <c r="J635"/>
    </row>
    <row r="636" spans="2:10" x14ac:dyDescent="0.2">
      <c r="B636"/>
      <c r="C636"/>
      <c r="D636"/>
      <c r="E636"/>
      <c r="F636"/>
      <c r="H636"/>
      <c r="I636"/>
      <c r="J636"/>
    </row>
    <row r="637" spans="2:10" x14ac:dyDescent="0.2">
      <c r="B637"/>
      <c r="C637"/>
      <c r="D637"/>
      <c r="E637"/>
      <c r="F637"/>
      <c r="H637"/>
      <c r="I637"/>
      <c r="J637"/>
    </row>
    <row r="638" spans="2:10" x14ac:dyDescent="0.2">
      <c r="B638"/>
      <c r="C638"/>
      <c r="D638"/>
      <c r="E638"/>
      <c r="F638"/>
      <c r="H638"/>
      <c r="I638"/>
      <c r="J638"/>
    </row>
    <row r="639" spans="2:10" x14ac:dyDescent="0.2">
      <c r="B639"/>
      <c r="C639"/>
      <c r="D639"/>
      <c r="E639"/>
      <c r="F639"/>
      <c r="H639"/>
      <c r="I639"/>
      <c r="J639"/>
    </row>
    <row r="640" spans="2:10" x14ac:dyDescent="0.2">
      <c r="B640"/>
      <c r="C640"/>
      <c r="D640"/>
      <c r="E640"/>
      <c r="F640"/>
      <c r="H640"/>
      <c r="I640"/>
      <c r="J640"/>
    </row>
    <row r="641" spans="2:10" x14ac:dyDescent="0.2">
      <c r="B641"/>
      <c r="C641"/>
      <c r="D641"/>
      <c r="E641"/>
      <c r="F641"/>
      <c r="H641"/>
      <c r="I641"/>
      <c r="J641"/>
    </row>
    <row r="642" spans="2:10" x14ac:dyDescent="0.2">
      <c r="B642"/>
      <c r="C642"/>
      <c r="D642"/>
      <c r="E642"/>
      <c r="F642"/>
      <c r="H642"/>
      <c r="I642"/>
      <c r="J642"/>
    </row>
    <row r="643" spans="2:10" x14ac:dyDescent="0.2">
      <c r="B643"/>
      <c r="C643"/>
      <c r="D643"/>
      <c r="E643"/>
      <c r="F643"/>
      <c r="H643"/>
      <c r="I643"/>
      <c r="J643"/>
    </row>
    <row r="644" spans="2:10" x14ac:dyDescent="0.2">
      <c r="B644"/>
      <c r="C644"/>
      <c r="D644"/>
      <c r="E644"/>
      <c r="F644"/>
      <c r="H644"/>
      <c r="I644"/>
      <c r="J644"/>
    </row>
    <row r="645" spans="2:10" x14ac:dyDescent="0.2">
      <c r="B645"/>
      <c r="C645"/>
      <c r="D645"/>
      <c r="E645"/>
      <c r="F645"/>
      <c r="H645"/>
      <c r="I645"/>
      <c r="J645"/>
    </row>
    <row r="646" spans="2:10" x14ac:dyDescent="0.2">
      <c r="B646"/>
      <c r="C646"/>
      <c r="D646"/>
      <c r="E646"/>
      <c r="F646"/>
      <c r="H646"/>
      <c r="I646"/>
      <c r="J646"/>
    </row>
    <row r="647" spans="2:10" x14ac:dyDescent="0.2">
      <c r="B647"/>
      <c r="C647"/>
      <c r="D647"/>
      <c r="E647"/>
      <c r="F647"/>
      <c r="H647"/>
      <c r="I647"/>
      <c r="J647"/>
    </row>
    <row r="648" spans="2:10" x14ac:dyDescent="0.2">
      <c r="B648"/>
      <c r="C648"/>
      <c r="D648"/>
      <c r="E648"/>
      <c r="F648"/>
      <c r="H648"/>
      <c r="I648"/>
      <c r="J648"/>
    </row>
    <row r="649" spans="2:10" x14ac:dyDescent="0.2">
      <c r="B649"/>
      <c r="C649"/>
      <c r="D649"/>
      <c r="E649"/>
      <c r="F649"/>
      <c r="H649"/>
      <c r="I649"/>
      <c r="J649"/>
    </row>
    <row r="650" spans="2:10" x14ac:dyDescent="0.2">
      <c r="B650"/>
      <c r="C650"/>
      <c r="D650"/>
      <c r="E650"/>
      <c r="F650"/>
      <c r="H650"/>
      <c r="I650"/>
      <c r="J650"/>
    </row>
    <row r="651" spans="2:10" x14ac:dyDescent="0.2">
      <c r="B651"/>
      <c r="C651"/>
      <c r="D651"/>
      <c r="E651"/>
      <c r="F651"/>
      <c r="H651"/>
      <c r="I651"/>
      <c r="J651"/>
    </row>
    <row r="652" spans="2:10" x14ac:dyDescent="0.2">
      <c r="B652"/>
      <c r="C652"/>
      <c r="D652"/>
      <c r="E652"/>
      <c r="F652"/>
      <c r="H652"/>
      <c r="I652"/>
      <c r="J652"/>
    </row>
    <row r="653" spans="2:10" x14ac:dyDescent="0.2">
      <c r="B653"/>
      <c r="C653"/>
      <c r="D653"/>
      <c r="E653"/>
      <c r="F653"/>
      <c r="H653"/>
      <c r="I653"/>
      <c r="J653"/>
    </row>
    <row r="654" spans="2:10" x14ac:dyDescent="0.2">
      <c r="B654"/>
      <c r="C654"/>
      <c r="D654"/>
      <c r="E654"/>
      <c r="F654"/>
      <c r="H654"/>
      <c r="I654"/>
      <c r="J654"/>
    </row>
    <row r="655" spans="2:10" x14ac:dyDescent="0.2">
      <c r="B655"/>
      <c r="C655"/>
      <c r="D655"/>
      <c r="E655"/>
      <c r="F655"/>
      <c r="H655"/>
      <c r="I655"/>
      <c r="J655"/>
    </row>
    <row r="656" spans="2:10" x14ac:dyDescent="0.2">
      <c r="B656"/>
      <c r="C656"/>
      <c r="D656"/>
      <c r="E656"/>
      <c r="F656"/>
      <c r="H656"/>
      <c r="I656"/>
      <c r="J656"/>
    </row>
    <row r="657" spans="2:10" x14ac:dyDescent="0.2">
      <c r="B657"/>
      <c r="C657"/>
      <c r="D657"/>
      <c r="E657"/>
      <c r="F657"/>
      <c r="H657"/>
      <c r="I657"/>
      <c r="J657"/>
    </row>
    <row r="658" spans="2:10" x14ac:dyDescent="0.2">
      <c r="B658"/>
      <c r="C658"/>
      <c r="D658"/>
      <c r="E658"/>
      <c r="F658"/>
      <c r="H658"/>
      <c r="I658"/>
      <c r="J658"/>
    </row>
    <row r="659" spans="2:10" x14ac:dyDescent="0.2">
      <c r="B659"/>
      <c r="C659"/>
      <c r="D659"/>
      <c r="E659"/>
      <c r="F659"/>
      <c r="H659"/>
      <c r="I659"/>
      <c r="J659"/>
    </row>
    <row r="660" spans="2:10" x14ac:dyDescent="0.2">
      <c r="B660"/>
      <c r="C660"/>
      <c r="D660"/>
      <c r="E660"/>
      <c r="F660"/>
      <c r="H660"/>
      <c r="I660"/>
      <c r="J660"/>
    </row>
    <row r="661" spans="2:10" x14ac:dyDescent="0.2">
      <c r="B661"/>
      <c r="C661"/>
      <c r="D661"/>
      <c r="E661"/>
      <c r="F661"/>
      <c r="H661"/>
      <c r="I661"/>
      <c r="J661"/>
    </row>
    <row r="662" spans="2:10" x14ac:dyDescent="0.2">
      <c r="B662"/>
      <c r="C662"/>
      <c r="D662"/>
      <c r="E662"/>
      <c r="F662"/>
      <c r="H662"/>
      <c r="I662"/>
      <c r="J662"/>
    </row>
    <row r="663" spans="2:10" x14ac:dyDescent="0.2">
      <c r="B663"/>
      <c r="C663"/>
      <c r="D663"/>
      <c r="E663"/>
      <c r="F663"/>
      <c r="H663"/>
      <c r="I663"/>
      <c r="J663"/>
    </row>
    <row r="664" spans="2:10" x14ac:dyDescent="0.2">
      <c r="B664"/>
      <c r="C664"/>
      <c r="D664"/>
      <c r="E664"/>
      <c r="F664"/>
      <c r="H664"/>
      <c r="I664"/>
      <c r="J664"/>
    </row>
    <row r="665" spans="2:10" x14ac:dyDescent="0.2">
      <c r="B665"/>
      <c r="C665"/>
      <c r="D665"/>
      <c r="E665"/>
      <c r="F665"/>
      <c r="H665"/>
      <c r="I665"/>
      <c r="J665"/>
    </row>
    <row r="666" spans="2:10" x14ac:dyDescent="0.2">
      <c r="B666"/>
      <c r="C666"/>
      <c r="D666"/>
      <c r="E666"/>
      <c r="F666"/>
      <c r="H666"/>
      <c r="I666"/>
      <c r="J666"/>
    </row>
    <row r="667" spans="2:10" x14ac:dyDescent="0.2">
      <c r="B667"/>
      <c r="C667"/>
      <c r="D667"/>
      <c r="E667"/>
      <c r="F667"/>
      <c r="H667"/>
      <c r="I667"/>
      <c r="J667"/>
    </row>
    <row r="668" spans="2:10" x14ac:dyDescent="0.2">
      <c r="B668"/>
      <c r="C668"/>
      <c r="D668"/>
      <c r="E668"/>
      <c r="F668"/>
      <c r="H668"/>
      <c r="I668"/>
      <c r="J668"/>
    </row>
    <row r="669" spans="2:10" x14ac:dyDescent="0.2">
      <c r="B669"/>
      <c r="C669"/>
      <c r="D669"/>
      <c r="E669"/>
      <c r="F669"/>
      <c r="H669"/>
      <c r="I669"/>
      <c r="J669"/>
    </row>
    <row r="670" spans="2:10" x14ac:dyDescent="0.2">
      <c r="B670"/>
      <c r="C670"/>
      <c r="D670"/>
      <c r="E670"/>
      <c r="F670"/>
      <c r="H670"/>
      <c r="I670"/>
      <c r="J670"/>
    </row>
    <row r="671" spans="2:10" x14ac:dyDescent="0.2">
      <c r="B671"/>
      <c r="C671"/>
      <c r="D671"/>
      <c r="E671"/>
      <c r="F671"/>
      <c r="H671"/>
      <c r="I671"/>
      <c r="J671"/>
    </row>
    <row r="672" spans="2:10" x14ac:dyDescent="0.2">
      <c r="B672"/>
      <c r="C672"/>
      <c r="D672"/>
      <c r="E672"/>
      <c r="F672"/>
      <c r="H672"/>
      <c r="I672"/>
      <c r="J672"/>
    </row>
    <row r="673" spans="2:10" x14ac:dyDescent="0.2">
      <c r="B673"/>
      <c r="C673"/>
      <c r="D673"/>
      <c r="E673"/>
      <c r="F673"/>
      <c r="H673"/>
      <c r="I673"/>
      <c r="J673"/>
    </row>
    <row r="674" spans="2:10" x14ac:dyDescent="0.2">
      <c r="B674"/>
      <c r="C674"/>
      <c r="D674"/>
      <c r="E674"/>
      <c r="F674"/>
      <c r="H674"/>
      <c r="I674"/>
      <c r="J674"/>
    </row>
    <row r="675" spans="2:10" x14ac:dyDescent="0.2">
      <c r="B675"/>
      <c r="C675"/>
      <c r="D675"/>
      <c r="E675"/>
      <c r="F675"/>
      <c r="H675"/>
      <c r="I675"/>
      <c r="J675"/>
    </row>
    <row r="676" spans="2:10" x14ac:dyDescent="0.2">
      <c r="B676"/>
      <c r="C676"/>
      <c r="D676"/>
      <c r="E676"/>
      <c r="F676"/>
      <c r="H676"/>
      <c r="I676"/>
      <c r="J676"/>
    </row>
    <row r="677" spans="2:10" x14ac:dyDescent="0.2">
      <c r="B677"/>
      <c r="C677"/>
      <c r="D677"/>
      <c r="E677"/>
      <c r="F677"/>
      <c r="H677"/>
      <c r="I677"/>
      <c r="J677"/>
    </row>
    <row r="678" spans="2:10" x14ac:dyDescent="0.2">
      <c r="B678"/>
      <c r="C678"/>
      <c r="D678"/>
      <c r="E678"/>
      <c r="F678"/>
      <c r="H678"/>
      <c r="I678"/>
      <c r="J678"/>
    </row>
    <row r="679" spans="2:10" x14ac:dyDescent="0.2">
      <c r="B679"/>
      <c r="C679"/>
      <c r="D679"/>
      <c r="E679"/>
      <c r="F679"/>
      <c r="H679"/>
      <c r="I679"/>
      <c r="J679"/>
    </row>
    <row r="680" spans="2:10" x14ac:dyDescent="0.2">
      <c r="B680"/>
      <c r="C680"/>
      <c r="D680"/>
      <c r="E680"/>
      <c r="F680"/>
      <c r="H680"/>
      <c r="I680"/>
      <c r="J680"/>
    </row>
    <row r="681" spans="2:10" x14ac:dyDescent="0.2">
      <c r="B681"/>
      <c r="C681"/>
      <c r="D681"/>
      <c r="E681"/>
      <c r="F681"/>
      <c r="H681"/>
      <c r="I681"/>
      <c r="J681"/>
    </row>
    <row r="682" spans="2:10" x14ac:dyDescent="0.2">
      <c r="B682"/>
      <c r="C682"/>
      <c r="D682"/>
      <c r="E682"/>
      <c r="F682"/>
      <c r="H682"/>
      <c r="I682"/>
      <c r="J682"/>
    </row>
    <row r="683" spans="2:10" x14ac:dyDescent="0.2">
      <c r="B683"/>
      <c r="C683"/>
      <c r="D683"/>
      <c r="E683"/>
      <c r="F683"/>
      <c r="H683"/>
      <c r="I683"/>
      <c r="J683"/>
    </row>
    <row r="684" spans="2:10" x14ac:dyDescent="0.2">
      <c r="B684"/>
      <c r="C684"/>
      <c r="D684"/>
      <c r="E684"/>
      <c r="F684"/>
      <c r="H684"/>
      <c r="I684"/>
      <c r="J684"/>
    </row>
    <row r="685" spans="2:10" x14ac:dyDescent="0.2">
      <c r="B685"/>
      <c r="C685"/>
      <c r="D685"/>
      <c r="E685"/>
      <c r="F685"/>
      <c r="H685"/>
      <c r="I685"/>
      <c r="J685"/>
    </row>
    <row r="686" spans="2:10" x14ac:dyDescent="0.2">
      <c r="B686"/>
      <c r="C686"/>
      <c r="D686"/>
      <c r="E686"/>
      <c r="F686"/>
      <c r="H686"/>
      <c r="I686"/>
      <c r="J686"/>
    </row>
    <row r="687" spans="2:10" x14ac:dyDescent="0.2">
      <c r="B687"/>
      <c r="C687"/>
      <c r="D687"/>
      <c r="E687"/>
      <c r="F687"/>
      <c r="H687"/>
      <c r="I687"/>
      <c r="J687"/>
    </row>
    <row r="688" spans="2:10" x14ac:dyDescent="0.2">
      <c r="B688"/>
      <c r="C688"/>
      <c r="D688"/>
      <c r="E688"/>
      <c r="F688"/>
      <c r="H688"/>
      <c r="I688"/>
      <c r="J688"/>
    </row>
    <row r="689" spans="2:10" x14ac:dyDescent="0.2">
      <c r="B689"/>
      <c r="C689"/>
      <c r="D689"/>
      <c r="E689"/>
      <c r="F689"/>
      <c r="H689"/>
      <c r="I689"/>
      <c r="J689"/>
    </row>
    <row r="690" spans="2:10" x14ac:dyDescent="0.2">
      <c r="B690"/>
      <c r="C690"/>
      <c r="D690"/>
      <c r="E690"/>
      <c r="F690"/>
      <c r="H690"/>
      <c r="I690"/>
      <c r="J690"/>
    </row>
    <row r="691" spans="2:10" x14ac:dyDescent="0.2">
      <c r="B691"/>
      <c r="C691"/>
      <c r="D691"/>
      <c r="E691"/>
      <c r="F691"/>
      <c r="H691"/>
      <c r="I691"/>
      <c r="J691"/>
    </row>
    <row r="692" spans="2:10" x14ac:dyDescent="0.2">
      <c r="B692"/>
      <c r="C692"/>
      <c r="D692"/>
      <c r="E692"/>
      <c r="F692"/>
      <c r="H692"/>
      <c r="I692"/>
      <c r="J692"/>
    </row>
    <row r="693" spans="2:10" x14ac:dyDescent="0.2">
      <c r="B693"/>
      <c r="C693"/>
      <c r="D693"/>
      <c r="E693"/>
      <c r="F693"/>
      <c r="H693"/>
      <c r="I693"/>
      <c r="J693"/>
    </row>
    <row r="694" spans="2:10" x14ac:dyDescent="0.2">
      <c r="B694"/>
      <c r="C694"/>
      <c r="D694"/>
      <c r="E694"/>
      <c r="F694"/>
      <c r="H694"/>
      <c r="I694"/>
      <c r="J694"/>
    </row>
    <row r="695" spans="2:10" x14ac:dyDescent="0.2">
      <c r="B695"/>
      <c r="C695"/>
      <c r="D695"/>
      <c r="E695"/>
      <c r="F695"/>
      <c r="H695"/>
      <c r="I695"/>
      <c r="J695"/>
    </row>
    <row r="696" spans="2:10" x14ac:dyDescent="0.2">
      <c r="B696"/>
      <c r="C696"/>
      <c r="D696"/>
      <c r="E696"/>
      <c r="F696"/>
      <c r="H696"/>
      <c r="I696"/>
      <c r="J696"/>
    </row>
    <row r="697" spans="2:10" x14ac:dyDescent="0.2">
      <c r="B697"/>
      <c r="C697"/>
      <c r="D697"/>
      <c r="E697"/>
      <c r="F697"/>
      <c r="H697"/>
      <c r="I697"/>
      <c r="J697"/>
    </row>
    <row r="698" spans="2:10" x14ac:dyDescent="0.2">
      <c r="B698"/>
      <c r="C698"/>
      <c r="D698"/>
      <c r="E698"/>
      <c r="F698"/>
      <c r="H698"/>
      <c r="I698"/>
      <c r="J698"/>
    </row>
    <row r="699" spans="2:10" x14ac:dyDescent="0.2">
      <c r="B699"/>
      <c r="C699"/>
      <c r="D699"/>
      <c r="E699"/>
      <c r="F699"/>
      <c r="H699"/>
      <c r="I699"/>
      <c r="J699"/>
    </row>
    <row r="700" spans="2:10" x14ac:dyDescent="0.2">
      <c r="B700"/>
      <c r="C700"/>
      <c r="D700"/>
      <c r="E700"/>
      <c r="F700"/>
      <c r="H700"/>
      <c r="I700"/>
      <c r="J700"/>
    </row>
    <row r="701" spans="2:10" x14ac:dyDescent="0.2">
      <c r="B701"/>
      <c r="C701"/>
      <c r="D701"/>
      <c r="E701"/>
      <c r="F701"/>
      <c r="H701"/>
      <c r="I701"/>
      <c r="J701"/>
    </row>
    <row r="702" spans="2:10" x14ac:dyDescent="0.2">
      <c r="B702"/>
      <c r="C702"/>
      <c r="D702"/>
      <c r="E702"/>
      <c r="F702"/>
      <c r="H702"/>
      <c r="I702"/>
      <c r="J702"/>
    </row>
    <row r="703" spans="2:10" x14ac:dyDescent="0.2">
      <c r="B703"/>
      <c r="C703"/>
      <c r="D703"/>
      <c r="E703"/>
      <c r="F703"/>
      <c r="H703"/>
      <c r="I703"/>
      <c r="J703"/>
    </row>
    <row r="704" spans="2:10" x14ac:dyDescent="0.2">
      <c r="B704"/>
      <c r="C704"/>
      <c r="D704"/>
      <c r="E704"/>
      <c r="F704"/>
      <c r="H704"/>
      <c r="I704"/>
      <c r="J704"/>
    </row>
    <row r="705" spans="2:10" x14ac:dyDescent="0.2">
      <c r="B705"/>
      <c r="C705"/>
      <c r="D705"/>
      <c r="E705"/>
      <c r="F705"/>
      <c r="H705"/>
      <c r="I705"/>
      <c r="J705"/>
    </row>
    <row r="706" spans="2:10" x14ac:dyDescent="0.2">
      <c r="B706"/>
      <c r="C706"/>
      <c r="D706"/>
      <c r="E706"/>
      <c r="F706"/>
      <c r="H706"/>
      <c r="I706"/>
      <c r="J706"/>
    </row>
    <row r="707" spans="2:10" x14ac:dyDescent="0.2">
      <c r="B707"/>
      <c r="C707"/>
      <c r="D707"/>
      <c r="E707"/>
      <c r="F707"/>
      <c r="H707"/>
      <c r="I707"/>
      <c r="J707"/>
    </row>
    <row r="708" spans="2:10" x14ac:dyDescent="0.2">
      <c r="B708"/>
      <c r="C708"/>
      <c r="D708"/>
      <c r="E708"/>
      <c r="F708"/>
      <c r="H708"/>
      <c r="I708"/>
      <c r="J708"/>
    </row>
    <row r="709" spans="2:10" x14ac:dyDescent="0.2">
      <c r="B709"/>
      <c r="C709"/>
      <c r="D709"/>
      <c r="E709"/>
      <c r="F709"/>
      <c r="H709"/>
      <c r="I709"/>
      <c r="J709"/>
    </row>
    <row r="710" spans="2:10" x14ac:dyDescent="0.2">
      <c r="B710"/>
      <c r="C710"/>
      <c r="D710"/>
      <c r="E710"/>
      <c r="F710"/>
      <c r="H710"/>
      <c r="I710"/>
      <c r="J710"/>
    </row>
    <row r="711" spans="2:10" x14ac:dyDescent="0.2">
      <c r="B711"/>
      <c r="C711"/>
      <c r="D711"/>
      <c r="E711"/>
      <c r="F711"/>
      <c r="H711"/>
      <c r="I711"/>
      <c r="J711"/>
    </row>
    <row r="712" spans="2:10" x14ac:dyDescent="0.2">
      <c r="B712"/>
      <c r="C712"/>
      <c r="D712"/>
      <c r="E712"/>
      <c r="F712"/>
      <c r="H712"/>
      <c r="I712"/>
      <c r="J712"/>
    </row>
    <row r="713" spans="2:10" x14ac:dyDescent="0.2">
      <c r="B713"/>
      <c r="C713"/>
      <c r="D713"/>
      <c r="E713"/>
      <c r="F713"/>
      <c r="H713"/>
      <c r="I713"/>
      <c r="J713"/>
    </row>
    <row r="714" spans="2:10" x14ac:dyDescent="0.2">
      <c r="B714"/>
      <c r="C714"/>
      <c r="D714"/>
      <c r="E714"/>
      <c r="F714"/>
      <c r="H714"/>
      <c r="I714"/>
      <c r="J714"/>
    </row>
    <row r="715" spans="2:10" x14ac:dyDescent="0.2">
      <c r="B715"/>
      <c r="C715"/>
      <c r="D715"/>
      <c r="E715"/>
      <c r="F715"/>
      <c r="H715"/>
      <c r="I715"/>
      <c r="J715"/>
    </row>
    <row r="716" spans="2:10" x14ac:dyDescent="0.2">
      <c r="B716"/>
      <c r="C716"/>
      <c r="D716"/>
      <c r="E716"/>
      <c r="F716"/>
      <c r="H716"/>
      <c r="I716"/>
      <c r="J716"/>
    </row>
    <row r="717" spans="2:10" x14ac:dyDescent="0.2">
      <c r="B717"/>
      <c r="C717"/>
      <c r="D717"/>
      <c r="E717"/>
      <c r="F717"/>
      <c r="H717"/>
      <c r="I717"/>
      <c r="J717"/>
    </row>
    <row r="718" spans="2:10" x14ac:dyDescent="0.2">
      <c r="B718"/>
      <c r="C718"/>
      <c r="D718"/>
      <c r="E718"/>
      <c r="F718"/>
      <c r="H718"/>
      <c r="I718"/>
      <c r="J718"/>
    </row>
    <row r="719" spans="2:10" x14ac:dyDescent="0.2">
      <c r="B719"/>
      <c r="C719"/>
      <c r="D719"/>
      <c r="E719"/>
      <c r="F719"/>
      <c r="H719"/>
      <c r="I719"/>
      <c r="J719"/>
    </row>
    <row r="720" spans="2:10" x14ac:dyDescent="0.2">
      <c r="B720"/>
      <c r="C720"/>
      <c r="D720"/>
      <c r="E720"/>
      <c r="F720"/>
      <c r="H720"/>
      <c r="I720"/>
      <c r="J720"/>
    </row>
    <row r="721" spans="2:10" x14ac:dyDescent="0.2">
      <c r="B721"/>
      <c r="C721"/>
      <c r="D721"/>
      <c r="E721"/>
      <c r="F721"/>
      <c r="H721"/>
      <c r="I721"/>
      <c r="J721"/>
    </row>
    <row r="722" spans="2:10" x14ac:dyDescent="0.2">
      <c r="B722"/>
      <c r="C722"/>
      <c r="D722"/>
      <c r="E722"/>
      <c r="F722"/>
      <c r="H722"/>
      <c r="I722"/>
      <c r="J722"/>
    </row>
    <row r="723" spans="2:10" x14ac:dyDescent="0.2">
      <c r="B723"/>
      <c r="C723"/>
      <c r="D723"/>
      <c r="E723"/>
      <c r="F723"/>
      <c r="H723"/>
      <c r="I723"/>
      <c r="J723"/>
    </row>
    <row r="724" spans="2:10" x14ac:dyDescent="0.2">
      <c r="B724"/>
      <c r="C724"/>
      <c r="D724"/>
      <c r="E724"/>
      <c r="F724"/>
      <c r="H724"/>
      <c r="I724"/>
      <c r="J724"/>
    </row>
    <row r="725" spans="2:10" x14ac:dyDescent="0.2">
      <c r="B725"/>
      <c r="C725"/>
      <c r="D725"/>
      <c r="E725"/>
      <c r="F725"/>
      <c r="H725"/>
      <c r="I725"/>
      <c r="J725"/>
    </row>
    <row r="726" spans="2:10" x14ac:dyDescent="0.2">
      <c r="B726"/>
      <c r="C726"/>
      <c r="D726"/>
      <c r="E726"/>
      <c r="F726"/>
      <c r="H726"/>
      <c r="I726"/>
      <c r="J726"/>
    </row>
    <row r="727" spans="2:10" x14ac:dyDescent="0.2">
      <c r="B727"/>
      <c r="C727"/>
      <c r="D727"/>
      <c r="E727"/>
      <c r="F727"/>
      <c r="H727"/>
      <c r="I727"/>
      <c r="J727"/>
    </row>
    <row r="728" spans="2:10" x14ac:dyDescent="0.2">
      <c r="B728"/>
      <c r="C728"/>
      <c r="D728"/>
      <c r="E728"/>
      <c r="F728"/>
      <c r="H728"/>
      <c r="I728"/>
      <c r="J728"/>
    </row>
    <row r="729" spans="2:10" x14ac:dyDescent="0.2">
      <c r="B729"/>
      <c r="C729"/>
      <c r="D729"/>
      <c r="E729"/>
      <c r="F729"/>
      <c r="H729"/>
      <c r="I729"/>
      <c r="J729"/>
    </row>
    <row r="730" spans="2:10" x14ac:dyDescent="0.2">
      <c r="B730"/>
      <c r="C730"/>
      <c r="D730"/>
      <c r="E730"/>
      <c r="F730"/>
      <c r="H730"/>
      <c r="I730"/>
      <c r="J730"/>
    </row>
    <row r="731" spans="2:10" x14ac:dyDescent="0.2">
      <c r="B731"/>
      <c r="C731"/>
      <c r="D731"/>
      <c r="E731"/>
      <c r="F731"/>
      <c r="H731"/>
      <c r="I731"/>
      <c r="J731"/>
    </row>
    <row r="732" spans="2:10" x14ac:dyDescent="0.2">
      <c r="B732"/>
      <c r="C732"/>
      <c r="D732"/>
      <c r="E732"/>
      <c r="F732"/>
      <c r="H732"/>
      <c r="I732"/>
      <c r="J732"/>
    </row>
    <row r="733" spans="2:10" x14ac:dyDescent="0.2">
      <c r="B733"/>
      <c r="C733"/>
      <c r="D733"/>
      <c r="E733"/>
      <c r="F733"/>
      <c r="H733"/>
      <c r="I733"/>
      <c r="J733"/>
    </row>
    <row r="734" spans="2:10" x14ac:dyDescent="0.2">
      <c r="B734"/>
      <c r="C734"/>
      <c r="D734"/>
      <c r="E734"/>
      <c r="F734"/>
      <c r="H734"/>
      <c r="I734"/>
      <c r="J734"/>
    </row>
    <row r="735" spans="2:10" x14ac:dyDescent="0.2">
      <c r="B735"/>
      <c r="C735"/>
      <c r="D735"/>
      <c r="E735"/>
      <c r="F735"/>
      <c r="H735"/>
      <c r="I735"/>
      <c r="J735"/>
    </row>
    <row r="736" spans="2:10" x14ac:dyDescent="0.2">
      <c r="B736"/>
      <c r="C736"/>
      <c r="D736"/>
      <c r="E736"/>
      <c r="F736"/>
      <c r="H736"/>
      <c r="I736"/>
      <c r="J736"/>
    </row>
    <row r="737" spans="2:10" x14ac:dyDescent="0.2">
      <c r="B737"/>
      <c r="C737"/>
      <c r="D737"/>
      <c r="E737"/>
      <c r="F737"/>
      <c r="H737"/>
      <c r="I737"/>
      <c r="J737"/>
    </row>
    <row r="738" spans="2:10" x14ac:dyDescent="0.2">
      <c r="B738"/>
      <c r="C738"/>
      <c r="D738"/>
      <c r="E738"/>
      <c r="F738"/>
      <c r="H738"/>
      <c r="I738"/>
      <c r="J738"/>
    </row>
    <row r="739" spans="2:10" x14ac:dyDescent="0.2">
      <c r="B739"/>
      <c r="C739"/>
      <c r="D739"/>
      <c r="E739"/>
      <c r="F739"/>
      <c r="H739"/>
      <c r="I739"/>
      <c r="J739"/>
    </row>
    <row r="740" spans="2:10" x14ac:dyDescent="0.2">
      <c r="B740"/>
      <c r="C740"/>
      <c r="D740"/>
      <c r="E740"/>
      <c r="F740"/>
      <c r="H740"/>
      <c r="I740"/>
      <c r="J740"/>
    </row>
    <row r="741" spans="2:10" x14ac:dyDescent="0.2">
      <c r="B741"/>
      <c r="C741"/>
      <c r="D741"/>
      <c r="E741"/>
      <c r="F741"/>
      <c r="H741"/>
      <c r="I741"/>
      <c r="J741"/>
    </row>
    <row r="742" spans="2:10" x14ac:dyDescent="0.2">
      <c r="B742"/>
      <c r="C742"/>
      <c r="D742"/>
      <c r="E742"/>
      <c r="F742"/>
      <c r="H742"/>
      <c r="I742"/>
      <c r="J742"/>
    </row>
    <row r="743" spans="2:10" x14ac:dyDescent="0.2">
      <c r="B743"/>
      <c r="C743"/>
      <c r="D743"/>
      <c r="E743"/>
      <c r="F743"/>
      <c r="H743"/>
      <c r="I743"/>
      <c r="J743"/>
    </row>
    <row r="744" spans="2:10" x14ac:dyDescent="0.2">
      <c r="B744"/>
      <c r="C744"/>
      <c r="D744"/>
      <c r="E744"/>
      <c r="F744"/>
      <c r="H744"/>
      <c r="I744"/>
      <c r="J744"/>
    </row>
    <row r="745" spans="2:10" x14ac:dyDescent="0.2">
      <c r="B745"/>
      <c r="C745"/>
      <c r="D745"/>
      <c r="E745"/>
      <c r="F745"/>
      <c r="H745"/>
      <c r="I745"/>
      <c r="J745"/>
    </row>
    <row r="746" spans="2:10" x14ac:dyDescent="0.2">
      <c r="B746"/>
      <c r="C746"/>
      <c r="D746"/>
      <c r="E746"/>
      <c r="F746"/>
      <c r="H746"/>
      <c r="I746"/>
      <c r="J746"/>
    </row>
    <row r="747" spans="2:10" x14ac:dyDescent="0.2">
      <c r="B747"/>
      <c r="C747"/>
      <c r="D747"/>
      <c r="E747"/>
      <c r="F747"/>
      <c r="H747"/>
      <c r="I747"/>
      <c r="J747"/>
    </row>
    <row r="748" spans="2:10" x14ac:dyDescent="0.2">
      <c r="B748"/>
      <c r="C748"/>
      <c r="D748"/>
      <c r="E748"/>
      <c r="F748"/>
      <c r="H748"/>
      <c r="I748"/>
      <c r="J748"/>
    </row>
    <row r="749" spans="2:10" x14ac:dyDescent="0.2">
      <c r="B749"/>
      <c r="C749"/>
      <c r="D749"/>
      <c r="E749"/>
      <c r="F749"/>
      <c r="H749"/>
      <c r="I749"/>
      <c r="J749"/>
    </row>
    <row r="750" spans="2:10" x14ac:dyDescent="0.2">
      <c r="B750"/>
      <c r="C750"/>
      <c r="D750"/>
      <c r="E750"/>
      <c r="F750"/>
      <c r="H750"/>
      <c r="I750"/>
      <c r="J750"/>
    </row>
    <row r="751" spans="2:10" x14ac:dyDescent="0.2">
      <c r="B751"/>
      <c r="C751"/>
      <c r="D751"/>
      <c r="E751"/>
      <c r="F751"/>
      <c r="H751"/>
      <c r="I751"/>
      <c r="J751"/>
    </row>
    <row r="752" spans="2:10" x14ac:dyDescent="0.2">
      <c r="B752"/>
      <c r="C752"/>
      <c r="D752"/>
      <c r="E752"/>
      <c r="F752"/>
      <c r="H752"/>
      <c r="I752"/>
      <c r="J752"/>
    </row>
    <row r="753" spans="2:10" x14ac:dyDescent="0.2">
      <c r="B753"/>
      <c r="C753"/>
      <c r="D753"/>
      <c r="E753"/>
      <c r="F753"/>
      <c r="H753"/>
      <c r="I753"/>
      <c r="J753"/>
    </row>
    <row r="754" spans="2:10" x14ac:dyDescent="0.2">
      <c r="B754"/>
      <c r="C754"/>
      <c r="D754"/>
      <c r="E754"/>
      <c r="F754"/>
      <c r="H754"/>
      <c r="I754"/>
      <c r="J754"/>
    </row>
    <row r="755" spans="2:10" x14ac:dyDescent="0.2">
      <c r="B755"/>
      <c r="C755"/>
      <c r="D755"/>
      <c r="E755"/>
      <c r="F755"/>
      <c r="H755"/>
      <c r="I755"/>
      <c r="J755"/>
    </row>
    <row r="756" spans="2:10" x14ac:dyDescent="0.2">
      <c r="B756"/>
      <c r="C756"/>
      <c r="D756"/>
      <c r="E756"/>
      <c r="F756"/>
      <c r="H756"/>
      <c r="I756"/>
      <c r="J756"/>
    </row>
    <row r="757" spans="2:10" x14ac:dyDescent="0.2">
      <c r="B757"/>
      <c r="C757"/>
      <c r="D757"/>
      <c r="E757"/>
      <c r="F757"/>
      <c r="H757"/>
      <c r="I757"/>
      <c r="J757"/>
    </row>
    <row r="758" spans="2:10" x14ac:dyDescent="0.2">
      <c r="B758"/>
      <c r="C758"/>
      <c r="D758"/>
      <c r="E758"/>
      <c r="F758"/>
      <c r="H758"/>
      <c r="I758"/>
      <c r="J758"/>
    </row>
    <row r="759" spans="2:10" x14ac:dyDescent="0.2">
      <c r="B759"/>
      <c r="C759"/>
      <c r="D759"/>
      <c r="E759"/>
      <c r="F759"/>
      <c r="H759"/>
      <c r="I759"/>
      <c r="J759"/>
    </row>
    <row r="760" spans="2:10" x14ac:dyDescent="0.2">
      <c r="B760"/>
      <c r="C760"/>
      <c r="D760"/>
      <c r="E760"/>
      <c r="F760"/>
      <c r="H760"/>
      <c r="I760"/>
      <c r="J760"/>
    </row>
    <row r="761" spans="2:10" x14ac:dyDescent="0.2">
      <c r="B761"/>
      <c r="C761"/>
      <c r="D761"/>
      <c r="E761"/>
      <c r="F761"/>
      <c r="H761"/>
      <c r="I761"/>
      <c r="J761"/>
    </row>
    <row r="762" spans="2:10" x14ac:dyDescent="0.2">
      <c r="B762"/>
      <c r="C762"/>
      <c r="D762"/>
      <c r="E762"/>
      <c r="F762"/>
      <c r="H762"/>
      <c r="I762"/>
      <c r="J762"/>
    </row>
    <row r="763" spans="2:10" x14ac:dyDescent="0.2">
      <c r="B763"/>
      <c r="C763"/>
      <c r="D763"/>
      <c r="E763"/>
      <c r="F763"/>
      <c r="H763"/>
      <c r="I763"/>
      <c r="J763"/>
    </row>
    <row r="764" spans="2:10" x14ac:dyDescent="0.2">
      <c r="B764"/>
      <c r="C764"/>
      <c r="D764"/>
      <c r="E764"/>
      <c r="F764"/>
      <c r="H764"/>
      <c r="I764"/>
      <c r="J764"/>
    </row>
    <row r="765" spans="2:10" x14ac:dyDescent="0.2">
      <c r="B765"/>
      <c r="C765"/>
      <c r="D765"/>
      <c r="E765"/>
      <c r="F765"/>
      <c r="H765"/>
      <c r="I765"/>
      <c r="J765"/>
    </row>
    <row r="766" spans="2:10" x14ac:dyDescent="0.2">
      <c r="B766"/>
      <c r="C766"/>
      <c r="D766"/>
      <c r="E766"/>
      <c r="F766"/>
      <c r="H766"/>
      <c r="I766"/>
      <c r="J766"/>
    </row>
    <row r="767" spans="2:10" x14ac:dyDescent="0.2">
      <c r="B767"/>
      <c r="C767"/>
      <c r="D767"/>
      <c r="E767"/>
      <c r="F767"/>
      <c r="H767"/>
      <c r="I767"/>
      <c r="J767"/>
    </row>
    <row r="768" spans="2:10" x14ac:dyDescent="0.2">
      <c r="B768"/>
      <c r="C768"/>
      <c r="D768"/>
      <c r="E768"/>
      <c r="F768"/>
      <c r="H768"/>
      <c r="I768"/>
      <c r="J768"/>
    </row>
    <row r="769" spans="2:10" x14ac:dyDescent="0.2">
      <c r="B769"/>
      <c r="C769"/>
      <c r="D769"/>
      <c r="E769"/>
      <c r="F769"/>
      <c r="H769"/>
      <c r="I769"/>
      <c r="J769"/>
    </row>
    <row r="770" spans="2:10" x14ac:dyDescent="0.2">
      <c r="B770"/>
      <c r="C770"/>
      <c r="D770"/>
      <c r="E770"/>
      <c r="F770"/>
      <c r="H770"/>
      <c r="I770"/>
      <c r="J770"/>
    </row>
    <row r="771" spans="2:10" x14ac:dyDescent="0.2">
      <c r="B771"/>
      <c r="C771"/>
      <c r="D771"/>
      <c r="E771"/>
      <c r="F771"/>
      <c r="H771"/>
      <c r="I771"/>
      <c r="J771"/>
    </row>
    <row r="772" spans="2:10" x14ac:dyDescent="0.2">
      <c r="B772"/>
      <c r="C772"/>
      <c r="D772"/>
      <c r="E772"/>
      <c r="F772"/>
      <c r="H772"/>
      <c r="I772"/>
      <c r="J772"/>
    </row>
    <row r="773" spans="2:10" x14ac:dyDescent="0.2">
      <c r="B773"/>
      <c r="C773"/>
      <c r="D773"/>
      <c r="E773"/>
      <c r="F773"/>
      <c r="H773"/>
      <c r="I773"/>
      <c r="J773"/>
    </row>
    <row r="774" spans="2:10" x14ac:dyDescent="0.2">
      <c r="B774"/>
      <c r="C774"/>
      <c r="D774"/>
      <c r="E774"/>
      <c r="F774"/>
      <c r="H774"/>
      <c r="I774"/>
      <c r="J774"/>
    </row>
    <row r="775" spans="2:10" x14ac:dyDescent="0.2">
      <c r="B775"/>
      <c r="C775"/>
      <c r="D775"/>
      <c r="E775"/>
      <c r="F775"/>
      <c r="H775"/>
      <c r="I775"/>
      <c r="J775"/>
    </row>
    <row r="776" spans="2:10" x14ac:dyDescent="0.2">
      <c r="B776"/>
      <c r="C776"/>
      <c r="D776"/>
      <c r="E776"/>
      <c r="F776"/>
      <c r="H776"/>
      <c r="I776"/>
      <c r="J776"/>
    </row>
    <row r="777" spans="2:10" x14ac:dyDescent="0.2">
      <c r="B777"/>
      <c r="C777"/>
      <c r="D777"/>
      <c r="E777"/>
      <c r="F777"/>
      <c r="H777"/>
      <c r="I777"/>
      <c r="J777"/>
    </row>
    <row r="778" spans="2:10" x14ac:dyDescent="0.2">
      <c r="B778"/>
      <c r="C778"/>
      <c r="D778"/>
      <c r="E778"/>
      <c r="F778"/>
      <c r="H778"/>
      <c r="I778"/>
      <c r="J778"/>
    </row>
    <row r="779" spans="2:10" x14ac:dyDescent="0.2">
      <c r="B779"/>
      <c r="C779"/>
      <c r="D779"/>
      <c r="E779"/>
      <c r="F779"/>
      <c r="H779"/>
      <c r="I779"/>
      <c r="J779"/>
    </row>
    <row r="780" spans="2:10" x14ac:dyDescent="0.2">
      <c r="B780"/>
      <c r="C780"/>
      <c r="D780"/>
      <c r="E780"/>
      <c r="F780"/>
      <c r="H780"/>
      <c r="I780"/>
      <c r="J780"/>
    </row>
    <row r="781" spans="2:10" x14ac:dyDescent="0.2">
      <c r="B781"/>
      <c r="C781"/>
      <c r="D781"/>
      <c r="E781"/>
      <c r="F781"/>
      <c r="H781"/>
      <c r="I781"/>
      <c r="J781"/>
    </row>
    <row r="782" spans="2:10" x14ac:dyDescent="0.2">
      <c r="B782"/>
      <c r="C782"/>
      <c r="D782"/>
      <c r="E782"/>
      <c r="F782"/>
      <c r="H782"/>
      <c r="I782"/>
      <c r="J782"/>
    </row>
    <row r="783" spans="2:10" x14ac:dyDescent="0.2">
      <c r="B783"/>
      <c r="C783"/>
      <c r="D783"/>
      <c r="E783"/>
      <c r="F783"/>
      <c r="H783"/>
      <c r="I783"/>
      <c r="J783"/>
    </row>
    <row r="784" spans="2:10" x14ac:dyDescent="0.2">
      <c r="B784"/>
      <c r="C784"/>
      <c r="D784"/>
      <c r="E784"/>
      <c r="F784"/>
      <c r="H784"/>
      <c r="I784"/>
      <c r="J784"/>
    </row>
    <row r="785" spans="2:10" x14ac:dyDescent="0.2">
      <c r="B785"/>
      <c r="C785"/>
      <c r="D785"/>
      <c r="E785"/>
      <c r="F785"/>
      <c r="H785"/>
      <c r="I785"/>
      <c r="J785"/>
    </row>
    <row r="786" spans="2:10" x14ac:dyDescent="0.2">
      <c r="B786"/>
      <c r="C786"/>
      <c r="D786"/>
      <c r="E786"/>
      <c r="F786"/>
      <c r="H786"/>
      <c r="I786"/>
      <c r="J786"/>
    </row>
    <row r="787" spans="2:10" x14ac:dyDescent="0.2">
      <c r="B787"/>
      <c r="C787"/>
      <c r="D787"/>
      <c r="E787"/>
      <c r="F787"/>
      <c r="H787"/>
      <c r="I787"/>
      <c r="J787"/>
    </row>
    <row r="788" spans="2:10" x14ac:dyDescent="0.2">
      <c r="B788"/>
      <c r="C788"/>
      <c r="D788"/>
      <c r="E788"/>
      <c r="F788"/>
      <c r="H788"/>
      <c r="I788"/>
      <c r="J788"/>
    </row>
    <row r="789" spans="2:10" x14ac:dyDescent="0.2">
      <c r="B789"/>
      <c r="C789"/>
      <c r="D789"/>
      <c r="E789"/>
      <c r="F789"/>
      <c r="H789"/>
      <c r="I789"/>
      <c r="J789"/>
    </row>
    <row r="790" spans="2:10" x14ac:dyDescent="0.2">
      <c r="B790"/>
      <c r="C790"/>
      <c r="D790"/>
      <c r="E790"/>
      <c r="F790"/>
      <c r="H790"/>
      <c r="I790"/>
      <c r="J790"/>
    </row>
    <row r="791" spans="2:10" x14ac:dyDescent="0.2">
      <c r="B791"/>
      <c r="C791"/>
      <c r="D791"/>
      <c r="E791"/>
      <c r="F791"/>
      <c r="H791"/>
      <c r="I791"/>
      <c r="J791"/>
    </row>
    <row r="792" spans="2:10" x14ac:dyDescent="0.2">
      <c r="B792"/>
      <c r="C792"/>
      <c r="D792"/>
      <c r="E792"/>
      <c r="F792"/>
      <c r="H792"/>
      <c r="I792"/>
      <c r="J792"/>
    </row>
    <row r="793" spans="2:10" x14ac:dyDescent="0.2">
      <c r="B793"/>
      <c r="C793"/>
      <c r="D793"/>
      <c r="E793"/>
      <c r="F793"/>
      <c r="H793"/>
      <c r="I793"/>
      <c r="J793"/>
    </row>
    <row r="794" spans="2:10" x14ac:dyDescent="0.2">
      <c r="B794"/>
      <c r="C794"/>
      <c r="D794"/>
      <c r="E794"/>
      <c r="F794"/>
      <c r="H794"/>
      <c r="I794"/>
      <c r="J794"/>
    </row>
    <row r="795" spans="2:10" x14ac:dyDescent="0.2">
      <c r="B795"/>
      <c r="C795"/>
      <c r="D795"/>
      <c r="E795"/>
      <c r="F795"/>
      <c r="H795"/>
      <c r="I795"/>
      <c r="J795"/>
    </row>
    <row r="796" spans="2:10" x14ac:dyDescent="0.2">
      <c r="B796"/>
      <c r="C796"/>
      <c r="D796"/>
      <c r="E796"/>
      <c r="F796"/>
      <c r="H796"/>
      <c r="I796"/>
      <c r="J796"/>
    </row>
    <row r="797" spans="2:10" x14ac:dyDescent="0.2">
      <c r="B797"/>
      <c r="C797"/>
      <c r="D797"/>
      <c r="E797"/>
      <c r="F797"/>
      <c r="H797"/>
      <c r="I797"/>
      <c r="J797"/>
    </row>
    <row r="798" spans="2:10" x14ac:dyDescent="0.2">
      <c r="B798"/>
      <c r="C798"/>
      <c r="D798"/>
      <c r="E798"/>
      <c r="F798"/>
      <c r="H798"/>
      <c r="I798"/>
      <c r="J798"/>
    </row>
    <row r="799" spans="2:10" x14ac:dyDescent="0.2">
      <c r="B799"/>
      <c r="C799"/>
      <c r="D799"/>
      <c r="E799"/>
      <c r="F799"/>
      <c r="H799"/>
      <c r="I799"/>
      <c r="J799"/>
    </row>
    <row r="800" spans="2:10" x14ac:dyDescent="0.2">
      <c r="B800"/>
      <c r="C800"/>
      <c r="D800"/>
      <c r="E800"/>
      <c r="F800"/>
      <c r="H800"/>
      <c r="I800"/>
      <c r="J800"/>
    </row>
    <row r="801" spans="2:10" x14ac:dyDescent="0.2">
      <c r="B801"/>
      <c r="C801"/>
      <c r="D801"/>
      <c r="E801"/>
      <c r="F801"/>
      <c r="H801"/>
      <c r="I801"/>
      <c r="J801"/>
    </row>
    <row r="802" spans="2:10" x14ac:dyDescent="0.2">
      <c r="B802"/>
      <c r="C802"/>
      <c r="D802"/>
      <c r="E802"/>
      <c r="F802"/>
      <c r="H802"/>
      <c r="I802"/>
      <c r="J802"/>
    </row>
    <row r="803" spans="2:10" x14ac:dyDescent="0.2">
      <c r="B803"/>
      <c r="C803"/>
      <c r="D803"/>
      <c r="E803"/>
      <c r="F803"/>
      <c r="H803"/>
      <c r="I803"/>
      <c r="J803"/>
    </row>
    <row r="804" spans="2:10" x14ac:dyDescent="0.2">
      <c r="B804"/>
      <c r="C804"/>
      <c r="D804"/>
      <c r="E804"/>
      <c r="F804"/>
      <c r="H804"/>
      <c r="I804"/>
      <c r="J804"/>
    </row>
    <row r="805" spans="2:10" x14ac:dyDescent="0.2">
      <c r="B805"/>
      <c r="C805"/>
      <c r="D805"/>
      <c r="E805"/>
      <c r="F805"/>
      <c r="H805"/>
      <c r="I805"/>
      <c r="J805"/>
    </row>
    <row r="806" spans="2:10" x14ac:dyDescent="0.2">
      <c r="B806"/>
      <c r="C806"/>
      <c r="D806"/>
      <c r="E806"/>
      <c r="F806"/>
      <c r="H806"/>
      <c r="I806"/>
      <c r="J806"/>
    </row>
    <row r="807" spans="2:10" x14ac:dyDescent="0.2">
      <c r="B807"/>
      <c r="C807"/>
      <c r="D807"/>
      <c r="E807"/>
      <c r="F807"/>
      <c r="H807"/>
      <c r="I807"/>
      <c r="J807"/>
    </row>
    <row r="808" spans="2:10" x14ac:dyDescent="0.2">
      <c r="B808"/>
      <c r="C808"/>
      <c r="D808"/>
      <c r="E808"/>
      <c r="F808"/>
      <c r="H808"/>
      <c r="I808"/>
      <c r="J808"/>
    </row>
    <row r="809" spans="2:10" x14ac:dyDescent="0.2">
      <c r="B809"/>
      <c r="C809"/>
      <c r="D809"/>
      <c r="E809"/>
      <c r="F809"/>
      <c r="H809"/>
      <c r="I809"/>
      <c r="J809"/>
    </row>
    <row r="810" spans="2:10" x14ac:dyDescent="0.2">
      <c r="B810"/>
      <c r="C810"/>
      <c r="D810"/>
      <c r="E810"/>
      <c r="F810"/>
      <c r="H810"/>
      <c r="I810"/>
      <c r="J810"/>
    </row>
    <row r="811" spans="2:10" x14ac:dyDescent="0.2">
      <c r="B811"/>
      <c r="C811"/>
      <c r="D811"/>
      <c r="E811"/>
      <c r="F811"/>
      <c r="H811"/>
      <c r="I811"/>
      <c r="J811"/>
    </row>
    <row r="812" spans="2:10" x14ac:dyDescent="0.2">
      <c r="B812"/>
      <c r="C812"/>
      <c r="D812"/>
      <c r="E812"/>
      <c r="F812"/>
      <c r="H812"/>
      <c r="I812"/>
      <c r="J812"/>
    </row>
    <row r="813" spans="2:10" x14ac:dyDescent="0.2">
      <c r="B813"/>
      <c r="C813"/>
      <c r="D813"/>
      <c r="E813"/>
      <c r="F813"/>
      <c r="H813"/>
      <c r="I813"/>
      <c r="J813"/>
    </row>
    <row r="814" spans="2:10" x14ac:dyDescent="0.2">
      <c r="B814"/>
      <c r="C814"/>
      <c r="D814"/>
      <c r="E814"/>
      <c r="F814"/>
      <c r="H814"/>
      <c r="I814"/>
      <c r="J814"/>
    </row>
    <row r="815" spans="2:10" x14ac:dyDescent="0.2">
      <c r="B815"/>
      <c r="C815"/>
      <c r="D815"/>
      <c r="E815"/>
      <c r="F815"/>
      <c r="H815"/>
      <c r="I815"/>
      <c r="J815"/>
    </row>
    <row r="816" spans="2:10" x14ac:dyDescent="0.2">
      <c r="B816"/>
      <c r="C816"/>
      <c r="D816"/>
      <c r="E816"/>
      <c r="F816"/>
      <c r="H816"/>
      <c r="I816"/>
      <c r="J816"/>
    </row>
    <row r="817" spans="2:10" x14ac:dyDescent="0.2">
      <c r="B817"/>
      <c r="C817"/>
      <c r="D817"/>
      <c r="E817"/>
      <c r="F817"/>
      <c r="H817"/>
      <c r="I817"/>
      <c r="J817"/>
    </row>
    <row r="818" spans="2:10" x14ac:dyDescent="0.2">
      <c r="B818"/>
      <c r="C818"/>
      <c r="D818"/>
      <c r="E818"/>
      <c r="F818"/>
      <c r="H818"/>
      <c r="I818"/>
      <c r="J818"/>
    </row>
    <row r="819" spans="2:10" x14ac:dyDescent="0.2">
      <c r="B819"/>
      <c r="C819"/>
      <c r="D819"/>
      <c r="E819"/>
      <c r="F819"/>
      <c r="H819"/>
      <c r="I819"/>
      <c r="J819"/>
    </row>
    <row r="820" spans="2:10" x14ac:dyDescent="0.2">
      <c r="B820"/>
      <c r="C820"/>
      <c r="D820"/>
      <c r="E820"/>
      <c r="F820"/>
      <c r="H820"/>
      <c r="I820"/>
      <c r="J820"/>
    </row>
    <row r="821" spans="2:10" x14ac:dyDescent="0.2">
      <c r="B821"/>
      <c r="C821"/>
      <c r="D821"/>
      <c r="E821"/>
      <c r="F821"/>
      <c r="H821"/>
      <c r="I821"/>
      <c r="J821"/>
    </row>
    <row r="822" spans="2:10" x14ac:dyDescent="0.2">
      <c r="B822"/>
      <c r="C822"/>
      <c r="D822"/>
      <c r="E822"/>
      <c r="F822"/>
      <c r="H822"/>
      <c r="I822"/>
      <c r="J822"/>
    </row>
    <row r="823" spans="2:10" x14ac:dyDescent="0.2">
      <c r="B823"/>
      <c r="C823"/>
      <c r="D823"/>
      <c r="E823"/>
      <c r="F823"/>
      <c r="H823"/>
      <c r="I823"/>
      <c r="J823"/>
    </row>
    <row r="824" spans="2:10" x14ac:dyDescent="0.2">
      <c r="B824"/>
      <c r="C824"/>
      <c r="D824"/>
      <c r="E824"/>
      <c r="F824"/>
      <c r="H824"/>
      <c r="I824"/>
      <c r="J824"/>
    </row>
    <row r="825" spans="2:10" x14ac:dyDescent="0.2">
      <c r="B825"/>
      <c r="C825"/>
      <c r="D825"/>
      <c r="E825"/>
      <c r="F825"/>
      <c r="H825"/>
      <c r="I825"/>
      <c r="J825"/>
    </row>
    <row r="826" spans="2:10" x14ac:dyDescent="0.2">
      <c r="B826"/>
      <c r="C826"/>
      <c r="D826"/>
      <c r="E826"/>
      <c r="F826"/>
      <c r="H826"/>
      <c r="I826"/>
      <c r="J826"/>
    </row>
    <row r="827" spans="2:10" x14ac:dyDescent="0.2">
      <c r="B827"/>
      <c r="C827"/>
      <c r="D827"/>
      <c r="E827"/>
      <c r="F827"/>
      <c r="H827"/>
      <c r="I827"/>
      <c r="J827"/>
    </row>
    <row r="828" spans="2:10" x14ac:dyDescent="0.2">
      <c r="B828"/>
      <c r="C828"/>
      <c r="D828"/>
      <c r="E828"/>
      <c r="F828"/>
      <c r="H828"/>
      <c r="I828"/>
      <c r="J828"/>
    </row>
    <row r="829" spans="2:10" x14ac:dyDescent="0.2">
      <c r="B829"/>
      <c r="C829"/>
      <c r="D829"/>
      <c r="E829"/>
      <c r="F829"/>
      <c r="H829"/>
      <c r="I829"/>
      <c r="J829"/>
    </row>
    <row r="830" spans="2:10" x14ac:dyDescent="0.2">
      <c r="B830"/>
      <c r="C830"/>
      <c r="D830"/>
      <c r="E830"/>
      <c r="F830"/>
      <c r="H830"/>
      <c r="I830"/>
      <c r="J830"/>
    </row>
    <row r="831" spans="2:10" x14ac:dyDescent="0.2">
      <c r="B831"/>
      <c r="C831"/>
      <c r="D831"/>
      <c r="E831"/>
      <c r="F831"/>
      <c r="H831"/>
      <c r="I831"/>
      <c r="J831"/>
    </row>
    <row r="832" spans="2:10" x14ac:dyDescent="0.2">
      <c r="B832"/>
      <c r="C832"/>
      <c r="D832"/>
      <c r="E832"/>
      <c r="F832"/>
      <c r="H832"/>
      <c r="I832"/>
      <c r="J832"/>
    </row>
    <row r="833" spans="2:10" x14ac:dyDescent="0.2">
      <c r="B833"/>
      <c r="C833"/>
      <c r="D833"/>
      <c r="E833"/>
      <c r="F833"/>
      <c r="H833"/>
      <c r="I833"/>
      <c r="J833"/>
    </row>
    <row r="834" spans="2:10" x14ac:dyDescent="0.2">
      <c r="B834"/>
      <c r="C834"/>
      <c r="D834"/>
      <c r="E834"/>
      <c r="F834"/>
      <c r="H834"/>
      <c r="I834"/>
      <c r="J834"/>
    </row>
    <row r="835" spans="2:10" x14ac:dyDescent="0.2">
      <c r="B835"/>
      <c r="C835"/>
      <c r="D835"/>
      <c r="E835"/>
      <c r="F835"/>
      <c r="H835"/>
      <c r="I835"/>
      <c r="J835"/>
    </row>
    <row r="836" spans="2:10" x14ac:dyDescent="0.2">
      <c r="B836"/>
      <c r="C836"/>
      <c r="D836"/>
      <c r="E836"/>
      <c r="F836"/>
      <c r="H836"/>
      <c r="I836"/>
      <c r="J836"/>
    </row>
    <row r="837" spans="2:10" x14ac:dyDescent="0.2">
      <c r="B837"/>
      <c r="C837"/>
      <c r="D837"/>
      <c r="E837"/>
      <c r="F837"/>
      <c r="H837"/>
      <c r="I837"/>
      <c r="J837"/>
    </row>
    <row r="838" spans="2:10" x14ac:dyDescent="0.2">
      <c r="B838"/>
      <c r="C838"/>
      <c r="D838"/>
      <c r="E838"/>
      <c r="F838"/>
      <c r="H838"/>
      <c r="I838"/>
      <c r="J838"/>
    </row>
    <row r="839" spans="2:10" x14ac:dyDescent="0.2">
      <c r="B839"/>
      <c r="C839"/>
      <c r="D839"/>
      <c r="E839"/>
      <c r="F839"/>
      <c r="H839"/>
      <c r="I839"/>
      <c r="J839"/>
    </row>
    <row r="840" spans="2:10" x14ac:dyDescent="0.2">
      <c r="B840"/>
      <c r="C840"/>
      <c r="D840"/>
      <c r="E840"/>
      <c r="F840"/>
      <c r="H840"/>
      <c r="I840"/>
      <c r="J840"/>
    </row>
    <row r="841" spans="2:10" x14ac:dyDescent="0.2">
      <c r="B841"/>
      <c r="C841"/>
      <c r="D841"/>
      <c r="E841"/>
      <c r="F841"/>
      <c r="H841"/>
      <c r="I841"/>
      <c r="J841"/>
    </row>
    <row r="842" spans="2:10" x14ac:dyDescent="0.2">
      <c r="B842"/>
      <c r="C842"/>
      <c r="D842"/>
      <c r="E842"/>
      <c r="F842"/>
      <c r="H842"/>
      <c r="I842"/>
      <c r="J842"/>
    </row>
    <row r="843" spans="2:10" x14ac:dyDescent="0.2">
      <c r="B843"/>
      <c r="C843"/>
      <c r="D843"/>
      <c r="E843"/>
      <c r="F843"/>
      <c r="H843"/>
      <c r="I843"/>
      <c r="J843"/>
    </row>
    <row r="844" spans="2:10" x14ac:dyDescent="0.2">
      <c r="B844"/>
      <c r="C844"/>
      <c r="D844"/>
      <c r="E844"/>
      <c r="F844"/>
      <c r="H844"/>
      <c r="I844"/>
      <c r="J844"/>
    </row>
    <row r="845" spans="2:10" x14ac:dyDescent="0.2">
      <c r="B845"/>
      <c r="C845"/>
      <c r="D845"/>
      <c r="E845"/>
      <c r="F845"/>
      <c r="H845"/>
      <c r="I845"/>
      <c r="J845"/>
    </row>
    <row r="846" spans="2:10" x14ac:dyDescent="0.2">
      <c r="B846"/>
      <c r="C846"/>
      <c r="D846"/>
      <c r="E846"/>
      <c r="F846"/>
      <c r="H846"/>
      <c r="I846"/>
      <c r="J846"/>
    </row>
    <row r="847" spans="2:10" x14ac:dyDescent="0.2">
      <c r="B847"/>
      <c r="C847"/>
      <c r="D847"/>
      <c r="E847"/>
      <c r="F847"/>
      <c r="H847"/>
      <c r="I847"/>
      <c r="J847"/>
    </row>
    <row r="848" spans="2:10" x14ac:dyDescent="0.2">
      <c r="B848"/>
      <c r="C848"/>
      <c r="D848"/>
      <c r="E848"/>
      <c r="F848"/>
      <c r="H848"/>
      <c r="I848"/>
      <c r="J848"/>
    </row>
    <row r="849" spans="2:10" x14ac:dyDescent="0.2">
      <c r="B849"/>
      <c r="C849"/>
      <c r="D849"/>
      <c r="E849"/>
      <c r="F849"/>
      <c r="H849"/>
      <c r="I849"/>
      <c r="J849"/>
    </row>
    <row r="850" spans="2:10" x14ac:dyDescent="0.2">
      <c r="B850"/>
      <c r="C850"/>
      <c r="D850"/>
      <c r="E850"/>
      <c r="F850"/>
      <c r="H850"/>
      <c r="I850"/>
      <c r="J850"/>
    </row>
    <row r="851" spans="2:10" x14ac:dyDescent="0.2">
      <c r="B851"/>
      <c r="C851"/>
      <c r="D851"/>
      <c r="E851"/>
      <c r="F851"/>
      <c r="H851"/>
      <c r="I851"/>
      <c r="J851"/>
    </row>
    <row r="852" spans="2:10" x14ac:dyDescent="0.2">
      <c r="B852"/>
      <c r="C852"/>
      <c r="D852"/>
      <c r="E852"/>
      <c r="F852"/>
      <c r="H852"/>
      <c r="I852"/>
      <c r="J852"/>
    </row>
    <row r="853" spans="2:10" x14ac:dyDescent="0.2">
      <c r="B853"/>
      <c r="C853"/>
      <c r="D853"/>
      <c r="E853"/>
      <c r="F853"/>
      <c r="H853"/>
      <c r="I853"/>
      <c r="J853"/>
    </row>
    <row r="854" spans="2:10" x14ac:dyDescent="0.2">
      <c r="B854"/>
      <c r="C854"/>
      <c r="D854"/>
      <c r="E854"/>
      <c r="F854"/>
      <c r="H854"/>
      <c r="I854"/>
      <c r="J854"/>
    </row>
    <row r="855" spans="2:10" x14ac:dyDescent="0.2">
      <c r="B855"/>
      <c r="C855"/>
      <c r="D855"/>
      <c r="E855"/>
      <c r="F855"/>
      <c r="H855"/>
      <c r="I855"/>
      <c r="J855"/>
    </row>
    <row r="856" spans="2:10" x14ac:dyDescent="0.2">
      <c r="B856"/>
      <c r="C856"/>
      <c r="D856"/>
      <c r="E856"/>
      <c r="F856"/>
      <c r="H856"/>
      <c r="I856"/>
      <c r="J856"/>
    </row>
    <row r="857" spans="2:10" x14ac:dyDescent="0.2">
      <c r="B857"/>
      <c r="C857"/>
      <c r="D857"/>
      <c r="E857"/>
      <c r="F857"/>
      <c r="H857"/>
      <c r="I857"/>
      <c r="J857"/>
    </row>
    <row r="858" spans="2:10" x14ac:dyDescent="0.2">
      <c r="B858"/>
      <c r="C858"/>
      <c r="D858"/>
      <c r="E858"/>
      <c r="F858"/>
      <c r="H858"/>
      <c r="I858"/>
      <c r="J858"/>
    </row>
    <row r="859" spans="2:10" x14ac:dyDescent="0.2">
      <c r="B859"/>
      <c r="C859"/>
      <c r="D859"/>
      <c r="E859"/>
      <c r="F859"/>
      <c r="H859"/>
      <c r="I859"/>
      <c r="J859"/>
    </row>
    <row r="860" spans="2:10" x14ac:dyDescent="0.2">
      <c r="B860"/>
      <c r="C860"/>
      <c r="D860"/>
      <c r="E860"/>
      <c r="F860"/>
      <c r="H860"/>
      <c r="I860"/>
      <c r="J860"/>
    </row>
    <row r="861" spans="2:10" x14ac:dyDescent="0.2">
      <c r="B861"/>
      <c r="C861"/>
      <c r="D861"/>
      <c r="E861"/>
      <c r="F861"/>
      <c r="H861"/>
      <c r="I861"/>
      <c r="J861"/>
    </row>
    <row r="862" spans="2:10" x14ac:dyDescent="0.2">
      <c r="B862"/>
      <c r="C862"/>
      <c r="D862"/>
      <c r="E862"/>
      <c r="F862"/>
      <c r="H862"/>
      <c r="I862"/>
      <c r="J862"/>
    </row>
    <row r="863" spans="2:10" x14ac:dyDescent="0.2">
      <c r="B863"/>
      <c r="C863"/>
      <c r="D863"/>
      <c r="E863"/>
      <c r="F863"/>
      <c r="H863"/>
      <c r="I863"/>
      <c r="J863"/>
    </row>
    <row r="864" spans="2:10" x14ac:dyDescent="0.2">
      <c r="B864"/>
      <c r="C864"/>
      <c r="D864"/>
      <c r="E864"/>
      <c r="F864"/>
      <c r="H864"/>
      <c r="I864"/>
      <c r="J864"/>
    </row>
    <row r="865" spans="2:10" x14ac:dyDescent="0.2">
      <c r="B865"/>
      <c r="C865"/>
      <c r="D865"/>
      <c r="E865"/>
      <c r="F865"/>
      <c r="H865"/>
      <c r="I865"/>
      <c r="J865"/>
    </row>
    <row r="866" spans="2:10" x14ac:dyDescent="0.2">
      <c r="B866"/>
      <c r="C866"/>
      <c r="D866"/>
      <c r="E866"/>
      <c r="F866"/>
      <c r="H866"/>
      <c r="I866"/>
      <c r="J866"/>
    </row>
    <row r="867" spans="2:10" x14ac:dyDescent="0.2">
      <c r="B867"/>
      <c r="C867"/>
      <c r="D867"/>
      <c r="E867"/>
      <c r="F867"/>
      <c r="H867"/>
      <c r="I867"/>
      <c r="J867"/>
    </row>
    <row r="868" spans="2:10" x14ac:dyDescent="0.2">
      <c r="B868"/>
      <c r="C868"/>
      <c r="D868"/>
      <c r="E868"/>
      <c r="F868"/>
      <c r="H868"/>
      <c r="I868"/>
      <c r="J868"/>
    </row>
    <row r="869" spans="2:10" x14ac:dyDescent="0.2">
      <c r="B869"/>
      <c r="C869"/>
      <c r="D869"/>
      <c r="E869"/>
      <c r="F869"/>
      <c r="H869"/>
      <c r="I869"/>
      <c r="J869"/>
    </row>
    <row r="870" spans="2:10" x14ac:dyDescent="0.2">
      <c r="B870"/>
      <c r="C870"/>
      <c r="D870"/>
      <c r="E870"/>
      <c r="F870"/>
      <c r="H870"/>
      <c r="I870"/>
      <c r="J870"/>
    </row>
    <row r="871" spans="2:10" x14ac:dyDescent="0.2">
      <c r="B871"/>
      <c r="C871"/>
      <c r="D871"/>
      <c r="E871"/>
      <c r="F871"/>
      <c r="H871"/>
      <c r="I871"/>
      <c r="J871"/>
    </row>
    <row r="872" spans="2:10" x14ac:dyDescent="0.2">
      <c r="B872"/>
      <c r="C872"/>
      <c r="D872"/>
      <c r="E872"/>
      <c r="F872"/>
      <c r="H872"/>
      <c r="I872"/>
      <c r="J872"/>
    </row>
    <row r="873" spans="2:10" x14ac:dyDescent="0.2">
      <c r="B873"/>
      <c r="C873"/>
      <c r="D873"/>
      <c r="E873"/>
      <c r="F873"/>
      <c r="H873"/>
      <c r="I873"/>
      <c r="J873"/>
    </row>
    <row r="874" spans="2:10" x14ac:dyDescent="0.2">
      <c r="B874"/>
      <c r="C874"/>
      <c r="D874"/>
      <c r="E874"/>
      <c r="F874"/>
      <c r="H874"/>
      <c r="I874"/>
      <c r="J874"/>
    </row>
    <row r="875" spans="2:10" x14ac:dyDescent="0.2">
      <c r="B875"/>
      <c r="C875"/>
      <c r="D875"/>
      <c r="E875"/>
      <c r="F875"/>
      <c r="H875"/>
      <c r="I875"/>
      <c r="J875"/>
    </row>
    <row r="876" spans="2:10" x14ac:dyDescent="0.2">
      <c r="B876"/>
      <c r="C876"/>
      <c r="D876"/>
      <c r="E876"/>
      <c r="F876"/>
      <c r="H876"/>
      <c r="I876"/>
      <c r="J876"/>
    </row>
    <row r="877" spans="2:10" x14ac:dyDescent="0.2">
      <c r="B877"/>
      <c r="C877"/>
      <c r="D877"/>
      <c r="E877"/>
      <c r="F877"/>
      <c r="H877"/>
      <c r="I877"/>
      <c r="J877"/>
    </row>
    <row r="878" spans="2:10" x14ac:dyDescent="0.2">
      <c r="B878"/>
      <c r="C878"/>
      <c r="D878"/>
      <c r="E878"/>
      <c r="F878"/>
      <c r="H878"/>
      <c r="I878"/>
      <c r="J878"/>
    </row>
    <row r="879" spans="2:10" x14ac:dyDescent="0.2">
      <c r="B879"/>
      <c r="C879"/>
      <c r="D879"/>
      <c r="E879"/>
      <c r="F879"/>
      <c r="H879"/>
      <c r="I879"/>
      <c r="J879"/>
    </row>
    <row r="880" spans="2:10" x14ac:dyDescent="0.2">
      <c r="B880"/>
      <c r="C880"/>
      <c r="D880"/>
      <c r="E880"/>
      <c r="F880"/>
      <c r="H880"/>
      <c r="I880"/>
      <c r="J880"/>
    </row>
    <row r="881" spans="2:10" x14ac:dyDescent="0.2">
      <c r="B881"/>
      <c r="C881"/>
      <c r="D881"/>
      <c r="E881"/>
      <c r="F881"/>
      <c r="H881"/>
      <c r="I881"/>
      <c r="J881"/>
    </row>
    <row r="882" spans="2:10" x14ac:dyDescent="0.2">
      <c r="B882"/>
      <c r="C882"/>
      <c r="D882"/>
      <c r="E882"/>
      <c r="F882"/>
      <c r="H882"/>
      <c r="I882"/>
      <c r="J882"/>
    </row>
    <row r="883" spans="2:10" x14ac:dyDescent="0.2">
      <c r="B883"/>
      <c r="C883"/>
      <c r="D883"/>
      <c r="E883"/>
      <c r="F883"/>
      <c r="H883"/>
      <c r="I883"/>
      <c r="J883"/>
    </row>
    <row r="884" spans="2:10" x14ac:dyDescent="0.2">
      <c r="B884"/>
      <c r="C884"/>
      <c r="D884"/>
      <c r="E884"/>
      <c r="F884"/>
      <c r="H884"/>
      <c r="I884"/>
      <c r="J884"/>
    </row>
    <row r="885" spans="2:10" x14ac:dyDescent="0.2">
      <c r="B885"/>
      <c r="C885"/>
      <c r="D885"/>
      <c r="E885"/>
      <c r="F885"/>
      <c r="H885"/>
      <c r="I885"/>
      <c r="J885"/>
    </row>
    <row r="886" spans="2:10" x14ac:dyDescent="0.2">
      <c r="B886"/>
      <c r="C886"/>
      <c r="D886"/>
      <c r="E886"/>
      <c r="F886"/>
      <c r="H886"/>
      <c r="I886"/>
      <c r="J886"/>
    </row>
    <row r="887" spans="2:10" x14ac:dyDescent="0.2">
      <c r="B887"/>
      <c r="C887"/>
      <c r="D887"/>
      <c r="E887"/>
      <c r="F887"/>
      <c r="H887"/>
      <c r="I887"/>
      <c r="J887"/>
    </row>
    <row r="888" spans="2:10" x14ac:dyDescent="0.2">
      <c r="B888"/>
      <c r="C888"/>
      <c r="D888"/>
      <c r="E888"/>
      <c r="F888"/>
      <c r="H888"/>
      <c r="I888"/>
      <c r="J888"/>
    </row>
    <row r="889" spans="2:10" x14ac:dyDescent="0.2">
      <c r="B889"/>
      <c r="C889"/>
      <c r="D889"/>
      <c r="E889"/>
      <c r="F889"/>
      <c r="H889"/>
      <c r="I889"/>
      <c r="J889"/>
    </row>
    <row r="890" spans="2:10" x14ac:dyDescent="0.2">
      <c r="B890"/>
      <c r="C890"/>
      <c r="D890"/>
      <c r="E890"/>
      <c r="F890"/>
      <c r="H890"/>
      <c r="I890"/>
      <c r="J890"/>
    </row>
    <row r="891" spans="2:10" x14ac:dyDescent="0.2">
      <c r="B891"/>
      <c r="C891"/>
      <c r="D891"/>
      <c r="E891"/>
      <c r="F891"/>
      <c r="H891"/>
      <c r="I891"/>
      <c r="J891"/>
    </row>
    <row r="892" spans="2:10" x14ac:dyDescent="0.2">
      <c r="B892"/>
      <c r="C892"/>
      <c r="D892"/>
      <c r="E892"/>
      <c r="F892"/>
      <c r="H892"/>
      <c r="I892"/>
      <c r="J892"/>
    </row>
    <row r="893" spans="2:10" x14ac:dyDescent="0.2">
      <c r="B893"/>
      <c r="C893"/>
      <c r="D893"/>
      <c r="E893"/>
      <c r="F893"/>
      <c r="H893"/>
      <c r="I893"/>
      <c r="J893"/>
    </row>
    <row r="894" spans="2:10" x14ac:dyDescent="0.2">
      <c r="B894"/>
      <c r="C894"/>
      <c r="D894"/>
      <c r="E894"/>
      <c r="F894"/>
      <c r="H894"/>
      <c r="I894"/>
      <c r="J894"/>
    </row>
    <row r="895" spans="2:10" x14ac:dyDescent="0.2">
      <c r="B895"/>
      <c r="C895"/>
      <c r="D895"/>
      <c r="E895"/>
      <c r="F895"/>
      <c r="H895"/>
      <c r="I895"/>
      <c r="J895"/>
    </row>
    <row r="896" spans="2:10" x14ac:dyDescent="0.2">
      <c r="B896"/>
      <c r="C896"/>
      <c r="D896"/>
      <c r="E896"/>
      <c r="F896"/>
      <c r="H896"/>
      <c r="I896"/>
      <c r="J896"/>
    </row>
    <row r="897" spans="2:10" x14ac:dyDescent="0.2">
      <c r="B897"/>
      <c r="C897"/>
      <c r="D897"/>
      <c r="E897"/>
      <c r="F897"/>
      <c r="H897"/>
      <c r="I897"/>
      <c r="J897"/>
    </row>
    <row r="898" spans="2:10" x14ac:dyDescent="0.2">
      <c r="B898"/>
      <c r="C898"/>
      <c r="D898"/>
      <c r="E898"/>
      <c r="F898"/>
      <c r="H898"/>
      <c r="I898"/>
      <c r="J898"/>
    </row>
    <row r="899" spans="2:10" x14ac:dyDescent="0.2">
      <c r="B899"/>
      <c r="C899"/>
      <c r="D899"/>
      <c r="E899"/>
      <c r="F899"/>
      <c r="H899"/>
      <c r="I899"/>
      <c r="J899"/>
    </row>
    <row r="900" spans="2:10" x14ac:dyDescent="0.2">
      <c r="B900"/>
      <c r="C900"/>
      <c r="D900"/>
      <c r="E900"/>
      <c r="F900"/>
      <c r="H900"/>
      <c r="I900"/>
      <c r="J900"/>
    </row>
    <row r="901" spans="2:10" x14ac:dyDescent="0.2">
      <c r="B901"/>
      <c r="C901"/>
      <c r="D901"/>
      <c r="E901"/>
      <c r="F901"/>
      <c r="H901"/>
      <c r="I901"/>
      <c r="J901"/>
    </row>
    <row r="902" spans="2:10" x14ac:dyDescent="0.2">
      <c r="B902"/>
      <c r="C902"/>
      <c r="D902"/>
      <c r="E902"/>
      <c r="F902"/>
      <c r="H902"/>
      <c r="I902"/>
      <c r="J902"/>
    </row>
    <row r="903" spans="2:10" x14ac:dyDescent="0.2">
      <c r="B903"/>
      <c r="C903"/>
      <c r="D903"/>
      <c r="E903"/>
      <c r="F903"/>
      <c r="H903"/>
      <c r="I903"/>
      <c r="J903"/>
    </row>
    <row r="904" spans="2:10" x14ac:dyDescent="0.2">
      <c r="B904"/>
      <c r="C904"/>
      <c r="D904"/>
      <c r="E904"/>
      <c r="F904"/>
      <c r="H904"/>
      <c r="I904"/>
      <c r="J904"/>
    </row>
    <row r="905" spans="2:10" x14ac:dyDescent="0.2">
      <c r="B905"/>
      <c r="C905"/>
      <c r="D905"/>
      <c r="E905"/>
      <c r="F905"/>
      <c r="H905"/>
      <c r="I905"/>
      <c r="J905"/>
    </row>
    <row r="906" spans="2:10" x14ac:dyDescent="0.2">
      <c r="B906"/>
      <c r="C906"/>
      <c r="D906"/>
      <c r="E906"/>
      <c r="F906"/>
      <c r="H906"/>
      <c r="I906"/>
      <c r="J906"/>
    </row>
    <row r="907" spans="2:10" x14ac:dyDescent="0.2">
      <c r="B907"/>
      <c r="C907"/>
      <c r="D907"/>
      <c r="E907"/>
      <c r="F907"/>
      <c r="H907"/>
      <c r="I907"/>
      <c r="J907"/>
    </row>
    <row r="908" spans="2:10" x14ac:dyDescent="0.2">
      <c r="B908"/>
      <c r="C908"/>
      <c r="D908"/>
      <c r="E908"/>
      <c r="F908"/>
      <c r="H908"/>
      <c r="I908"/>
      <c r="J908"/>
    </row>
    <row r="909" spans="2:10" x14ac:dyDescent="0.2">
      <c r="B909"/>
      <c r="C909"/>
      <c r="D909"/>
      <c r="E909"/>
      <c r="F909"/>
      <c r="H909"/>
      <c r="I909"/>
      <c r="J909"/>
    </row>
    <row r="910" spans="2:10" x14ac:dyDescent="0.2">
      <c r="B910"/>
      <c r="C910"/>
      <c r="D910"/>
      <c r="E910"/>
      <c r="F910"/>
      <c r="H910"/>
      <c r="I910"/>
      <c r="J910"/>
    </row>
    <row r="911" spans="2:10" x14ac:dyDescent="0.2">
      <c r="B911"/>
      <c r="C911"/>
      <c r="D911"/>
      <c r="E911"/>
      <c r="F911"/>
      <c r="H911"/>
      <c r="I911"/>
      <c r="J911"/>
    </row>
    <row r="912" spans="2:10" x14ac:dyDescent="0.2">
      <c r="B912"/>
      <c r="C912"/>
      <c r="D912"/>
      <c r="E912"/>
      <c r="F912"/>
      <c r="H912"/>
      <c r="I912"/>
      <c r="J912"/>
    </row>
    <row r="913" spans="2:10" x14ac:dyDescent="0.2">
      <c r="B913"/>
      <c r="C913"/>
      <c r="D913"/>
      <c r="E913"/>
      <c r="F913"/>
      <c r="H913"/>
      <c r="I913"/>
      <c r="J913"/>
    </row>
    <row r="914" spans="2:10" x14ac:dyDescent="0.2">
      <c r="B914"/>
      <c r="C914"/>
      <c r="D914"/>
      <c r="E914"/>
      <c r="F914"/>
      <c r="H914"/>
      <c r="I914"/>
      <c r="J914"/>
    </row>
    <row r="915" spans="2:10" x14ac:dyDescent="0.2">
      <c r="B915"/>
      <c r="C915"/>
      <c r="D915"/>
      <c r="E915"/>
      <c r="F915"/>
      <c r="H915"/>
      <c r="I915"/>
      <c r="J915"/>
    </row>
    <row r="916" spans="2:10" x14ac:dyDescent="0.2">
      <c r="B916"/>
      <c r="C916"/>
      <c r="D916"/>
      <c r="E916"/>
      <c r="F916"/>
      <c r="H916"/>
      <c r="I916"/>
      <c r="J916"/>
    </row>
    <row r="917" spans="2:10" x14ac:dyDescent="0.2">
      <c r="B917"/>
      <c r="C917"/>
      <c r="D917"/>
      <c r="E917"/>
      <c r="F917"/>
      <c r="H917"/>
      <c r="I917"/>
      <c r="J917"/>
    </row>
    <row r="918" spans="2:10" x14ac:dyDescent="0.2">
      <c r="B918"/>
      <c r="C918"/>
      <c r="D918"/>
      <c r="E918"/>
      <c r="F918"/>
      <c r="H918"/>
      <c r="I918"/>
      <c r="J918"/>
    </row>
    <row r="919" spans="2:10" x14ac:dyDescent="0.2">
      <c r="B919"/>
      <c r="C919"/>
      <c r="D919"/>
      <c r="E919"/>
      <c r="F919"/>
      <c r="H919"/>
      <c r="I919"/>
      <c r="J919"/>
    </row>
    <row r="920" spans="2:10" x14ac:dyDescent="0.2">
      <c r="B920"/>
      <c r="C920"/>
      <c r="D920"/>
      <c r="E920"/>
      <c r="F920"/>
      <c r="H920"/>
      <c r="I920"/>
      <c r="J920"/>
    </row>
    <row r="921" spans="2:10" x14ac:dyDescent="0.2">
      <c r="B921"/>
      <c r="C921"/>
      <c r="D921"/>
      <c r="E921"/>
      <c r="F921"/>
      <c r="H921"/>
      <c r="I921"/>
      <c r="J921"/>
    </row>
    <row r="922" spans="2:10" x14ac:dyDescent="0.2">
      <c r="B922"/>
      <c r="C922"/>
      <c r="D922"/>
      <c r="E922"/>
      <c r="F922"/>
      <c r="H922"/>
      <c r="I922"/>
      <c r="J922"/>
    </row>
    <row r="923" spans="2:10" x14ac:dyDescent="0.2">
      <c r="B923"/>
      <c r="C923"/>
      <c r="D923"/>
      <c r="E923"/>
      <c r="F923"/>
      <c r="H923"/>
      <c r="I923"/>
      <c r="J923"/>
    </row>
    <row r="924" spans="2:10" x14ac:dyDescent="0.2">
      <c r="B924"/>
      <c r="C924"/>
      <c r="D924"/>
      <c r="E924"/>
      <c r="F924"/>
      <c r="H924"/>
      <c r="I924"/>
      <c r="J924"/>
    </row>
    <row r="925" spans="2:10" x14ac:dyDescent="0.2">
      <c r="B925"/>
      <c r="C925"/>
      <c r="D925"/>
      <c r="E925"/>
      <c r="F925"/>
      <c r="H925"/>
      <c r="I925"/>
      <c r="J925"/>
    </row>
    <row r="926" spans="2:10" x14ac:dyDescent="0.2">
      <c r="B926"/>
      <c r="C926"/>
      <c r="D926"/>
      <c r="E926"/>
      <c r="F926"/>
      <c r="H926"/>
      <c r="I926"/>
      <c r="J926"/>
    </row>
    <row r="927" spans="2:10" x14ac:dyDescent="0.2">
      <c r="B927"/>
      <c r="C927"/>
      <c r="D927"/>
      <c r="E927"/>
      <c r="F927"/>
      <c r="H927"/>
      <c r="I927"/>
      <c r="J927"/>
    </row>
    <row r="928" spans="2:10" x14ac:dyDescent="0.2">
      <c r="B928"/>
      <c r="C928"/>
      <c r="D928"/>
      <c r="E928"/>
      <c r="F928"/>
      <c r="H928"/>
      <c r="I928"/>
      <c r="J928"/>
    </row>
    <row r="929" spans="2:10" x14ac:dyDescent="0.2">
      <c r="B929"/>
      <c r="C929"/>
      <c r="D929"/>
      <c r="E929"/>
      <c r="F929"/>
      <c r="H929"/>
      <c r="I929"/>
      <c r="J929"/>
    </row>
    <row r="930" spans="2:10" x14ac:dyDescent="0.2">
      <c r="B930"/>
      <c r="C930"/>
      <c r="D930"/>
      <c r="E930"/>
      <c r="F930"/>
      <c r="H930"/>
      <c r="I930"/>
      <c r="J930"/>
    </row>
    <row r="931" spans="2:10" x14ac:dyDescent="0.2">
      <c r="B931"/>
      <c r="C931"/>
      <c r="D931"/>
      <c r="E931"/>
      <c r="F931"/>
      <c r="H931"/>
      <c r="I931"/>
      <c r="J931"/>
    </row>
    <row r="932" spans="2:10" x14ac:dyDescent="0.2">
      <c r="B932"/>
      <c r="C932"/>
      <c r="D932"/>
      <c r="E932"/>
      <c r="F932"/>
      <c r="H932"/>
      <c r="I932"/>
      <c r="J932"/>
    </row>
    <row r="933" spans="2:10" x14ac:dyDescent="0.2">
      <c r="B933"/>
      <c r="C933"/>
      <c r="D933"/>
      <c r="E933"/>
      <c r="F933"/>
      <c r="H933"/>
      <c r="I933"/>
      <c r="J933"/>
    </row>
    <row r="934" spans="2:10" x14ac:dyDescent="0.2">
      <c r="B934"/>
      <c r="C934"/>
      <c r="D934"/>
      <c r="E934"/>
      <c r="F934"/>
      <c r="H934"/>
      <c r="I934"/>
      <c r="J934"/>
    </row>
    <row r="935" spans="2:10" x14ac:dyDescent="0.2">
      <c r="B935"/>
      <c r="C935"/>
      <c r="D935"/>
      <c r="E935"/>
      <c r="F935"/>
      <c r="H935"/>
      <c r="I935"/>
      <c r="J935"/>
    </row>
    <row r="936" spans="2:10" x14ac:dyDescent="0.2">
      <c r="B936"/>
      <c r="C936"/>
      <c r="D936"/>
      <c r="E936"/>
      <c r="F936"/>
      <c r="H936"/>
      <c r="I936"/>
      <c r="J936"/>
    </row>
    <row r="937" spans="2:10" x14ac:dyDescent="0.2">
      <c r="B937"/>
      <c r="C937"/>
      <c r="D937"/>
      <c r="E937"/>
      <c r="F937"/>
      <c r="H937"/>
      <c r="I937"/>
      <c r="J937"/>
    </row>
    <row r="938" spans="2:10" x14ac:dyDescent="0.2">
      <c r="B938"/>
      <c r="C938"/>
      <c r="D938"/>
      <c r="E938"/>
      <c r="F938"/>
      <c r="H938"/>
      <c r="I938"/>
      <c r="J938"/>
    </row>
    <row r="939" spans="2:10" x14ac:dyDescent="0.2">
      <c r="B939"/>
      <c r="C939"/>
      <c r="D939"/>
      <c r="E939"/>
      <c r="F939"/>
      <c r="H939"/>
      <c r="I939"/>
      <c r="J939"/>
    </row>
    <row r="940" spans="2:10" x14ac:dyDescent="0.2">
      <c r="B940"/>
      <c r="C940"/>
      <c r="D940"/>
      <c r="E940"/>
      <c r="F940"/>
      <c r="H940"/>
      <c r="I940"/>
      <c r="J940"/>
    </row>
    <row r="941" spans="2:10" x14ac:dyDescent="0.2">
      <c r="B941"/>
      <c r="C941"/>
      <c r="D941"/>
      <c r="E941"/>
      <c r="F941"/>
      <c r="H941"/>
      <c r="I941"/>
      <c r="J941"/>
    </row>
    <row r="942" spans="2:10" x14ac:dyDescent="0.2">
      <c r="B942"/>
      <c r="C942"/>
      <c r="D942"/>
      <c r="E942"/>
      <c r="F942"/>
      <c r="H942"/>
      <c r="I942"/>
      <c r="J942"/>
    </row>
    <row r="943" spans="2:10" x14ac:dyDescent="0.2">
      <c r="B943"/>
      <c r="C943"/>
      <c r="D943"/>
      <c r="E943"/>
      <c r="F943"/>
      <c r="H943"/>
      <c r="I943"/>
      <c r="J943"/>
    </row>
    <row r="944" spans="2:10" x14ac:dyDescent="0.2">
      <c r="B944"/>
      <c r="C944"/>
      <c r="D944"/>
      <c r="E944"/>
      <c r="F944"/>
      <c r="H944"/>
      <c r="I944"/>
      <c r="J944"/>
    </row>
    <row r="945" spans="2:10" x14ac:dyDescent="0.2">
      <c r="B945"/>
      <c r="C945"/>
      <c r="D945"/>
      <c r="E945"/>
      <c r="F945"/>
      <c r="H945"/>
      <c r="I945"/>
      <c r="J945"/>
    </row>
    <row r="946" spans="2:10" x14ac:dyDescent="0.2">
      <c r="B946"/>
      <c r="C946"/>
      <c r="D946"/>
      <c r="E946"/>
      <c r="F946"/>
      <c r="H946"/>
      <c r="I946"/>
      <c r="J946"/>
    </row>
    <row r="947" spans="2:10" x14ac:dyDescent="0.2">
      <c r="B947"/>
      <c r="C947"/>
      <c r="D947"/>
      <c r="E947"/>
      <c r="F947"/>
      <c r="H947"/>
      <c r="I947"/>
      <c r="J947"/>
    </row>
    <row r="948" spans="2:10" x14ac:dyDescent="0.2">
      <c r="B948"/>
      <c r="C948"/>
      <c r="D948"/>
      <c r="E948"/>
      <c r="F948"/>
      <c r="H948"/>
      <c r="I948"/>
      <c r="J948"/>
    </row>
    <row r="949" spans="2:10" x14ac:dyDescent="0.2">
      <c r="B949"/>
      <c r="C949"/>
      <c r="D949"/>
      <c r="E949"/>
      <c r="F949"/>
      <c r="H949"/>
      <c r="I949"/>
      <c r="J949"/>
    </row>
    <row r="950" spans="2:10" x14ac:dyDescent="0.2">
      <c r="B950"/>
      <c r="C950"/>
      <c r="D950"/>
      <c r="E950"/>
      <c r="F950"/>
      <c r="H950"/>
      <c r="I950"/>
      <c r="J950"/>
    </row>
    <row r="951" spans="2:10" x14ac:dyDescent="0.2">
      <c r="B951"/>
      <c r="C951"/>
      <c r="D951"/>
      <c r="E951"/>
      <c r="F951"/>
      <c r="H951"/>
      <c r="I951"/>
      <c r="J951"/>
    </row>
    <row r="952" spans="2:10" x14ac:dyDescent="0.2">
      <c r="B952"/>
      <c r="C952"/>
      <c r="D952"/>
      <c r="E952"/>
      <c r="F952"/>
      <c r="H952"/>
      <c r="I952"/>
      <c r="J952"/>
    </row>
    <row r="953" spans="2:10" x14ac:dyDescent="0.2">
      <c r="B953"/>
      <c r="C953"/>
      <c r="D953"/>
      <c r="E953"/>
      <c r="F953"/>
      <c r="H953"/>
      <c r="I953"/>
      <c r="J953"/>
    </row>
    <row r="954" spans="2:10" x14ac:dyDescent="0.2">
      <c r="B954"/>
      <c r="C954"/>
      <c r="D954"/>
      <c r="E954"/>
      <c r="F954"/>
      <c r="H954"/>
      <c r="I954"/>
      <c r="J954"/>
    </row>
    <row r="955" spans="2:10" x14ac:dyDescent="0.2">
      <c r="B955"/>
      <c r="C955"/>
      <c r="D955"/>
      <c r="E955"/>
      <c r="F955"/>
      <c r="H955"/>
      <c r="I955"/>
      <c r="J955"/>
    </row>
    <row r="956" spans="2:10" x14ac:dyDescent="0.2">
      <c r="B956"/>
      <c r="C956"/>
      <c r="D956"/>
      <c r="E956"/>
      <c r="F956"/>
      <c r="H956"/>
      <c r="I956"/>
      <c r="J956"/>
    </row>
    <row r="957" spans="2:10" x14ac:dyDescent="0.2">
      <c r="B957"/>
      <c r="C957"/>
      <c r="D957"/>
      <c r="E957"/>
      <c r="F957"/>
      <c r="H957"/>
      <c r="I957"/>
      <c r="J957"/>
    </row>
    <row r="958" spans="2:10" x14ac:dyDescent="0.2">
      <c r="B958"/>
      <c r="C958"/>
      <c r="D958"/>
      <c r="E958"/>
      <c r="F958"/>
      <c r="H958"/>
      <c r="I958"/>
      <c r="J958"/>
    </row>
    <row r="959" spans="2:10" x14ac:dyDescent="0.2">
      <c r="B959"/>
      <c r="C959"/>
      <c r="D959"/>
      <c r="E959"/>
      <c r="F959"/>
      <c r="H959"/>
      <c r="I959"/>
      <c r="J959"/>
    </row>
    <row r="960" spans="2:10" x14ac:dyDescent="0.2">
      <c r="B960"/>
      <c r="C960"/>
      <c r="D960"/>
      <c r="E960"/>
      <c r="F960"/>
      <c r="H960"/>
      <c r="I960"/>
      <c r="J960"/>
    </row>
    <row r="961" spans="2:10" x14ac:dyDescent="0.2">
      <c r="B961"/>
      <c r="C961"/>
      <c r="D961"/>
      <c r="E961"/>
      <c r="F961"/>
      <c r="H961"/>
      <c r="I961"/>
      <c r="J961"/>
    </row>
    <row r="962" spans="2:10" x14ac:dyDescent="0.2">
      <c r="B962"/>
      <c r="C962"/>
      <c r="D962"/>
      <c r="E962"/>
      <c r="F962"/>
      <c r="H962"/>
      <c r="I962"/>
      <c r="J962"/>
    </row>
    <row r="963" spans="2:10" x14ac:dyDescent="0.2">
      <c r="B963"/>
      <c r="C963"/>
      <c r="D963"/>
      <c r="E963"/>
      <c r="F963"/>
      <c r="H963"/>
      <c r="I963"/>
      <c r="J963"/>
    </row>
    <row r="964" spans="2:10" x14ac:dyDescent="0.2">
      <c r="B964"/>
      <c r="C964"/>
      <c r="D964"/>
      <c r="E964"/>
      <c r="F964"/>
      <c r="H964"/>
      <c r="I964"/>
      <c r="J964"/>
    </row>
    <row r="965" spans="2:10" x14ac:dyDescent="0.2">
      <c r="B965"/>
      <c r="C965"/>
      <c r="D965"/>
      <c r="E965"/>
      <c r="F965"/>
      <c r="H965"/>
      <c r="I965"/>
      <c r="J965"/>
    </row>
    <row r="966" spans="2:10" x14ac:dyDescent="0.2">
      <c r="B966"/>
      <c r="C966"/>
      <c r="D966"/>
      <c r="E966"/>
      <c r="F966"/>
      <c r="H966"/>
      <c r="I966"/>
      <c r="J966"/>
    </row>
    <row r="967" spans="2:10" x14ac:dyDescent="0.2">
      <c r="B967"/>
      <c r="C967"/>
      <c r="D967"/>
      <c r="E967"/>
      <c r="F967"/>
      <c r="H967"/>
      <c r="I967"/>
      <c r="J967"/>
    </row>
    <row r="968" spans="2:10" x14ac:dyDescent="0.2">
      <c r="B968"/>
      <c r="C968"/>
      <c r="D968"/>
      <c r="E968"/>
      <c r="F968"/>
      <c r="H968"/>
      <c r="I968"/>
      <c r="J968"/>
    </row>
    <row r="969" spans="2:10" x14ac:dyDescent="0.2">
      <c r="B969"/>
      <c r="C969"/>
      <c r="D969"/>
      <c r="E969"/>
      <c r="F969"/>
      <c r="H969"/>
      <c r="I969"/>
      <c r="J969"/>
    </row>
    <row r="970" spans="2:10" x14ac:dyDescent="0.2">
      <c r="B970"/>
      <c r="C970"/>
      <c r="D970"/>
      <c r="E970"/>
      <c r="F970"/>
      <c r="H970"/>
      <c r="I970"/>
      <c r="J970"/>
    </row>
    <row r="971" spans="2:10" x14ac:dyDescent="0.2">
      <c r="B971"/>
      <c r="C971"/>
      <c r="D971"/>
      <c r="E971"/>
      <c r="F971"/>
      <c r="H971"/>
      <c r="I971"/>
      <c r="J971"/>
    </row>
    <row r="972" spans="2:10" x14ac:dyDescent="0.2">
      <c r="B972"/>
      <c r="C972"/>
      <c r="D972"/>
      <c r="E972"/>
      <c r="F972"/>
      <c r="H972"/>
      <c r="I972"/>
      <c r="J972"/>
    </row>
    <row r="973" spans="2:10" x14ac:dyDescent="0.2">
      <c r="B973"/>
      <c r="C973"/>
      <c r="D973"/>
      <c r="E973"/>
      <c r="F973"/>
      <c r="H973"/>
      <c r="I973"/>
      <c r="J973"/>
    </row>
    <row r="974" spans="2:10" x14ac:dyDescent="0.2">
      <c r="B974"/>
      <c r="C974"/>
      <c r="D974"/>
      <c r="E974"/>
      <c r="F974"/>
      <c r="H974"/>
      <c r="I974"/>
      <c r="J974"/>
    </row>
    <row r="975" spans="2:10" x14ac:dyDescent="0.2">
      <c r="B975"/>
      <c r="C975"/>
      <c r="D975"/>
      <c r="E975"/>
      <c r="F975"/>
      <c r="H975"/>
      <c r="I975"/>
      <c r="J975"/>
    </row>
    <row r="976" spans="2:10" x14ac:dyDescent="0.2">
      <c r="B976"/>
      <c r="C976"/>
      <c r="D976"/>
      <c r="E976"/>
      <c r="F976"/>
      <c r="H976"/>
      <c r="I976"/>
      <c r="J976"/>
    </row>
    <row r="977" spans="2:10" x14ac:dyDescent="0.2">
      <c r="B977"/>
      <c r="C977"/>
      <c r="D977"/>
      <c r="E977"/>
      <c r="F977"/>
      <c r="H977"/>
      <c r="I977"/>
      <c r="J977"/>
    </row>
    <row r="978" spans="2:10" x14ac:dyDescent="0.2">
      <c r="B978"/>
      <c r="C978"/>
      <c r="D978"/>
      <c r="E978"/>
      <c r="F978"/>
      <c r="H978"/>
      <c r="I978"/>
      <c r="J978"/>
    </row>
    <row r="979" spans="2:10" x14ac:dyDescent="0.2">
      <c r="B979"/>
      <c r="C979"/>
      <c r="D979"/>
      <c r="E979"/>
      <c r="F979"/>
      <c r="H979"/>
      <c r="I979"/>
      <c r="J979"/>
    </row>
    <row r="980" spans="2:10" x14ac:dyDescent="0.2">
      <c r="B980"/>
      <c r="C980"/>
      <c r="D980"/>
      <c r="E980"/>
      <c r="F980"/>
      <c r="H980"/>
      <c r="I980"/>
      <c r="J980"/>
    </row>
    <row r="981" spans="2:10" x14ac:dyDescent="0.2">
      <c r="B981"/>
      <c r="C981"/>
      <c r="D981"/>
      <c r="E981"/>
      <c r="F981"/>
      <c r="H981"/>
      <c r="I981"/>
      <c r="J981"/>
    </row>
    <row r="982" spans="2:10" x14ac:dyDescent="0.2">
      <c r="B982"/>
      <c r="C982"/>
      <c r="D982"/>
      <c r="E982"/>
      <c r="F982"/>
      <c r="H982"/>
      <c r="I982"/>
      <c r="J982"/>
    </row>
    <row r="983" spans="2:10" x14ac:dyDescent="0.2">
      <c r="B983"/>
      <c r="C983"/>
      <c r="D983"/>
      <c r="E983"/>
      <c r="F983"/>
      <c r="H983"/>
      <c r="I983"/>
      <c r="J983"/>
    </row>
    <row r="984" spans="2:10" x14ac:dyDescent="0.2">
      <c r="B984"/>
      <c r="C984"/>
      <c r="D984"/>
      <c r="E984"/>
      <c r="F984"/>
      <c r="H984"/>
      <c r="I984"/>
      <c r="J984"/>
    </row>
    <row r="985" spans="2:10" x14ac:dyDescent="0.2">
      <c r="B985"/>
      <c r="C985"/>
      <c r="D985"/>
      <c r="E985"/>
      <c r="F985"/>
      <c r="H985"/>
      <c r="I985"/>
      <c r="J985"/>
    </row>
    <row r="986" spans="2:10" x14ac:dyDescent="0.2">
      <c r="B986"/>
      <c r="C986"/>
      <c r="D986"/>
      <c r="E986"/>
      <c r="F986"/>
      <c r="H986"/>
      <c r="I986"/>
      <c r="J986"/>
    </row>
    <row r="987" spans="2:10" x14ac:dyDescent="0.2">
      <c r="B987"/>
      <c r="C987"/>
      <c r="D987"/>
      <c r="E987"/>
      <c r="F987"/>
      <c r="H987"/>
      <c r="I987"/>
      <c r="J987"/>
    </row>
    <row r="988" spans="2:10" x14ac:dyDescent="0.2">
      <c r="B988"/>
      <c r="C988"/>
      <c r="D988"/>
      <c r="E988"/>
      <c r="F988"/>
      <c r="H988"/>
      <c r="I988"/>
      <c r="J988"/>
    </row>
    <row r="989" spans="2:10" x14ac:dyDescent="0.2">
      <c r="B989"/>
      <c r="C989"/>
      <c r="D989"/>
      <c r="E989"/>
      <c r="F989"/>
      <c r="H989"/>
      <c r="I989"/>
      <c r="J989"/>
    </row>
    <row r="990" spans="2:10" x14ac:dyDescent="0.2">
      <c r="B990"/>
      <c r="C990"/>
      <c r="D990"/>
      <c r="E990"/>
      <c r="F990"/>
      <c r="H990"/>
      <c r="I990"/>
      <c r="J990"/>
    </row>
    <row r="991" spans="2:10" x14ac:dyDescent="0.2">
      <c r="B991"/>
      <c r="C991"/>
      <c r="D991"/>
      <c r="E991"/>
      <c r="F991"/>
      <c r="H991"/>
      <c r="I991"/>
      <c r="J991"/>
    </row>
    <row r="992" spans="2:10" x14ac:dyDescent="0.2">
      <c r="B992"/>
      <c r="C992"/>
      <c r="D992"/>
      <c r="E992"/>
      <c r="F992"/>
      <c r="H992"/>
      <c r="I992"/>
      <c r="J992"/>
    </row>
    <row r="993" spans="2:10" x14ac:dyDescent="0.2">
      <c r="B993"/>
      <c r="C993"/>
      <c r="D993"/>
      <c r="E993"/>
      <c r="F993"/>
      <c r="H993"/>
      <c r="I993"/>
      <c r="J993"/>
    </row>
    <row r="994" spans="2:10" x14ac:dyDescent="0.2">
      <c r="B994"/>
      <c r="C994"/>
      <c r="D994"/>
      <c r="E994"/>
      <c r="F994"/>
      <c r="H994"/>
      <c r="I994"/>
      <c r="J994"/>
    </row>
    <row r="995" spans="2:10" x14ac:dyDescent="0.2">
      <c r="B995"/>
      <c r="C995"/>
      <c r="D995"/>
      <c r="E995"/>
      <c r="F995"/>
      <c r="H995"/>
      <c r="I995"/>
      <c r="J995"/>
    </row>
    <row r="996" spans="2:10" x14ac:dyDescent="0.2">
      <c r="B996"/>
      <c r="C996"/>
      <c r="D996"/>
      <c r="E996"/>
      <c r="F996"/>
      <c r="H996"/>
      <c r="I996"/>
      <c r="J996"/>
    </row>
    <row r="997" spans="2:10" x14ac:dyDescent="0.2">
      <c r="B997"/>
      <c r="C997"/>
      <c r="D997"/>
      <c r="E997"/>
      <c r="F997"/>
      <c r="H997"/>
      <c r="I997"/>
      <c r="J997"/>
    </row>
    <row r="998" spans="2:10" x14ac:dyDescent="0.2">
      <c r="B998"/>
      <c r="C998"/>
      <c r="D998"/>
      <c r="E998"/>
      <c r="F998"/>
      <c r="H998"/>
      <c r="I998"/>
      <c r="J998"/>
    </row>
    <row r="999" spans="2:10" x14ac:dyDescent="0.2">
      <c r="B999"/>
      <c r="C999"/>
      <c r="D999"/>
      <c r="E999"/>
      <c r="F999"/>
      <c r="H999"/>
      <c r="I999"/>
      <c r="J999"/>
    </row>
    <row r="1000" spans="2:10" x14ac:dyDescent="0.2">
      <c r="B1000"/>
      <c r="C1000"/>
      <c r="D1000"/>
      <c r="E1000"/>
      <c r="F1000"/>
      <c r="H1000"/>
      <c r="I1000"/>
      <c r="J1000"/>
    </row>
    <row r="1001" spans="2:10" x14ac:dyDescent="0.2">
      <c r="B1001"/>
      <c r="C1001"/>
      <c r="D1001"/>
      <c r="E1001"/>
      <c r="F1001"/>
      <c r="H1001"/>
      <c r="I1001"/>
      <c r="J1001"/>
    </row>
    <row r="1002" spans="2:10" x14ac:dyDescent="0.2">
      <c r="B1002"/>
      <c r="C1002"/>
      <c r="D1002"/>
      <c r="E1002"/>
      <c r="F1002"/>
      <c r="H1002"/>
      <c r="I1002"/>
      <c r="J1002"/>
    </row>
    <row r="1003" spans="2:10" x14ac:dyDescent="0.2">
      <c r="B1003"/>
      <c r="C1003"/>
      <c r="D1003"/>
      <c r="E1003"/>
      <c r="F1003"/>
      <c r="H1003"/>
      <c r="I1003"/>
      <c r="J1003"/>
    </row>
    <row r="1004" spans="2:10" x14ac:dyDescent="0.2">
      <c r="B1004"/>
      <c r="C1004"/>
      <c r="D1004"/>
      <c r="E1004"/>
      <c r="F1004"/>
      <c r="H1004"/>
      <c r="I1004"/>
      <c r="J1004"/>
    </row>
    <row r="1005" spans="2:10" x14ac:dyDescent="0.2">
      <c r="B1005"/>
      <c r="C1005"/>
      <c r="D1005"/>
      <c r="E1005"/>
      <c r="F1005"/>
      <c r="H1005"/>
      <c r="I1005"/>
      <c r="J1005"/>
    </row>
    <row r="1006" spans="2:10" x14ac:dyDescent="0.2">
      <c r="B1006"/>
      <c r="C1006"/>
      <c r="D1006"/>
      <c r="E1006"/>
      <c r="F1006"/>
      <c r="H1006"/>
      <c r="I1006"/>
      <c r="J1006"/>
    </row>
    <row r="1007" spans="2:10" x14ac:dyDescent="0.2">
      <c r="B1007"/>
      <c r="C1007"/>
      <c r="D1007"/>
      <c r="E1007"/>
      <c r="F1007"/>
      <c r="H1007"/>
      <c r="I1007"/>
      <c r="J1007"/>
    </row>
    <row r="1008" spans="2:10" x14ac:dyDescent="0.2">
      <c r="B1008"/>
      <c r="C1008"/>
      <c r="D1008"/>
      <c r="E1008"/>
      <c r="F1008"/>
      <c r="H1008"/>
      <c r="I1008"/>
      <c r="J1008"/>
    </row>
    <row r="1009" spans="2:10" x14ac:dyDescent="0.2">
      <c r="B1009"/>
      <c r="C1009"/>
      <c r="D1009"/>
      <c r="E1009"/>
      <c r="F1009"/>
      <c r="H1009"/>
      <c r="I1009"/>
      <c r="J1009"/>
    </row>
    <row r="1010" spans="2:10" x14ac:dyDescent="0.2">
      <c r="B1010"/>
      <c r="C1010"/>
      <c r="D1010"/>
      <c r="E1010"/>
      <c r="F1010"/>
      <c r="H1010"/>
      <c r="I1010"/>
      <c r="J1010"/>
    </row>
    <row r="1011" spans="2:10" x14ac:dyDescent="0.2">
      <c r="B1011"/>
      <c r="C1011"/>
      <c r="D1011"/>
      <c r="E1011"/>
      <c r="F1011"/>
      <c r="H1011"/>
      <c r="I1011"/>
      <c r="J1011"/>
    </row>
    <row r="1012" spans="2:10" x14ac:dyDescent="0.2">
      <c r="B1012"/>
      <c r="C1012"/>
      <c r="D1012"/>
      <c r="E1012"/>
      <c r="F1012"/>
      <c r="H1012"/>
      <c r="I1012"/>
      <c r="J1012"/>
    </row>
    <row r="1013" spans="2:10" x14ac:dyDescent="0.2">
      <c r="B1013"/>
      <c r="C1013"/>
      <c r="D1013"/>
      <c r="E1013"/>
      <c r="F1013"/>
      <c r="H1013"/>
      <c r="I1013"/>
      <c r="J1013"/>
    </row>
    <row r="1014" spans="2:10" x14ac:dyDescent="0.2">
      <c r="B1014"/>
      <c r="C1014"/>
      <c r="D1014"/>
      <c r="E1014"/>
      <c r="F1014"/>
      <c r="H1014"/>
      <c r="I1014"/>
      <c r="J1014"/>
    </row>
    <row r="1015" spans="2:10" x14ac:dyDescent="0.2">
      <c r="B1015"/>
      <c r="C1015"/>
      <c r="D1015"/>
      <c r="E1015"/>
      <c r="F1015"/>
      <c r="H1015"/>
      <c r="I1015"/>
      <c r="J1015"/>
    </row>
    <row r="1016" spans="2:10" x14ac:dyDescent="0.2">
      <c r="B1016"/>
      <c r="C1016"/>
      <c r="D1016"/>
      <c r="E1016"/>
      <c r="F1016"/>
      <c r="H1016"/>
      <c r="I1016"/>
      <c r="J1016"/>
    </row>
    <row r="1017" spans="2:10" x14ac:dyDescent="0.2">
      <c r="B1017"/>
      <c r="C1017"/>
      <c r="D1017"/>
      <c r="E1017"/>
      <c r="F1017"/>
      <c r="H1017"/>
      <c r="I1017"/>
      <c r="J1017"/>
    </row>
    <row r="1018" spans="2:10" x14ac:dyDescent="0.2">
      <c r="B1018"/>
      <c r="C1018"/>
      <c r="D1018"/>
      <c r="E1018"/>
      <c r="F1018"/>
      <c r="H1018"/>
      <c r="I1018"/>
      <c r="J1018"/>
    </row>
    <row r="1019" spans="2:10" x14ac:dyDescent="0.2">
      <c r="B1019"/>
      <c r="C1019"/>
      <c r="D1019"/>
      <c r="E1019"/>
      <c r="F1019"/>
      <c r="H1019"/>
      <c r="I1019"/>
      <c r="J1019"/>
    </row>
    <row r="1020" spans="2:10" x14ac:dyDescent="0.2">
      <c r="B1020"/>
      <c r="C1020"/>
      <c r="D1020"/>
      <c r="E1020"/>
      <c r="F1020"/>
      <c r="H1020"/>
      <c r="I1020"/>
      <c r="J1020"/>
    </row>
    <row r="1021" spans="2:10" x14ac:dyDescent="0.2">
      <c r="B1021"/>
      <c r="C1021"/>
      <c r="D1021"/>
      <c r="E1021"/>
      <c r="F1021"/>
      <c r="H1021"/>
      <c r="I1021"/>
      <c r="J1021"/>
    </row>
    <row r="1022" spans="2:10" x14ac:dyDescent="0.2">
      <c r="B1022"/>
      <c r="C1022"/>
      <c r="D1022"/>
      <c r="E1022"/>
      <c r="F1022"/>
      <c r="H1022"/>
      <c r="I1022"/>
      <c r="J1022"/>
    </row>
    <row r="1023" spans="2:10" x14ac:dyDescent="0.2">
      <c r="B1023"/>
      <c r="C1023"/>
      <c r="D1023"/>
      <c r="E1023"/>
      <c r="F1023"/>
      <c r="H1023"/>
      <c r="I1023"/>
      <c r="J1023"/>
    </row>
    <row r="1024" spans="2:10" x14ac:dyDescent="0.2">
      <c r="B1024"/>
      <c r="C1024"/>
      <c r="D1024"/>
      <c r="E1024"/>
      <c r="F1024"/>
      <c r="H1024"/>
      <c r="I1024"/>
      <c r="J1024"/>
    </row>
    <row r="1025" spans="2:10" x14ac:dyDescent="0.2">
      <c r="B1025"/>
      <c r="C1025"/>
      <c r="D1025"/>
      <c r="E1025"/>
      <c r="F1025"/>
      <c r="H1025"/>
      <c r="I1025"/>
      <c r="J1025"/>
    </row>
    <row r="1026" spans="2:10" x14ac:dyDescent="0.2">
      <c r="B1026"/>
      <c r="C1026"/>
      <c r="D1026"/>
      <c r="E1026"/>
      <c r="F1026"/>
      <c r="H1026"/>
      <c r="I1026"/>
      <c r="J1026"/>
    </row>
    <row r="1027" spans="2:10" x14ac:dyDescent="0.2">
      <c r="B1027"/>
      <c r="C1027"/>
      <c r="D1027"/>
      <c r="E1027"/>
      <c r="F1027"/>
      <c r="H1027"/>
      <c r="I1027"/>
      <c r="J1027"/>
    </row>
    <row r="1028" spans="2:10" x14ac:dyDescent="0.2">
      <c r="B1028"/>
      <c r="C1028"/>
      <c r="D1028"/>
      <c r="E1028"/>
      <c r="F1028"/>
      <c r="H1028"/>
      <c r="I1028"/>
      <c r="J1028"/>
    </row>
    <row r="1029" spans="2:10" x14ac:dyDescent="0.2">
      <c r="B1029"/>
      <c r="C1029"/>
      <c r="D1029"/>
      <c r="E1029"/>
      <c r="F1029"/>
      <c r="H1029"/>
      <c r="I1029"/>
      <c r="J1029"/>
    </row>
    <row r="1030" spans="2:10" x14ac:dyDescent="0.2">
      <c r="B1030"/>
      <c r="C1030"/>
      <c r="D1030"/>
      <c r="E1030"/>
      <c r="F1030"/>
      <c r="H1030"/>
      <c r="I1030"/>
      <c r="J1030"/>
    </row>
    <row r="1031" spans="2:10" x14ac:dyDescent="0.2">
      <c r="B1031"/>
      <c r="C1031"/>
      <c r="D1031"/>
      <c r="E1031"/>
      <c r="F1031"/>
      <c r="H1031"/>
      <c r="I1031"/>
      <c r="J1031"/>
    </row>
    <row r="1032" spans="2:10" x14ac:dyDescent="0.2">
      <c r="B1032"/>
      <c r="C1032"/>
      <c r="D1032"/>
      <c r="E1032"/>
      <c r="F1032"/>
      <c r="H1032"/>
      <c r="I1032"/>
      <c r="J1032"/>
    </row>
    <row r="1033" spans="2:10" x14ac:dyDescent="0.2">
      <c r="B1033"/>
      <c r="C1033"/>
      <c r="D1033"/>
      <c r="E1033"/>
      <c r="F1033"/>
      <c r="H1033"/>
      <c r="I1033"/>
      <c r="J1033"/>
    </row>
    <row r="1034" spans="2:10" x14ac:dyDescent="0.2">
      <c r="B1034"/>
      <c r="C1034"/>
      <c r="D1034"/>
      <c r="E1034"/>
      <c r="F1034"/>
      <c r="H1034"/>
      <c r="I1034"/>
      <c r="J1034"/>
    </row>
    <row r="1035" spans="2:10" x14ac:dyDescent="0.2">
      <c r="B1035"/>
      <c r="C1035"/>
      <c r="D1035"/>
      <c r="E1035"/>
      <c r="F1035"/>
      <c r="H1035"/>
      <c r="I1035"/>
      <c r="J1035"/>
    </row>
    <row r="1036" spans="2:10" x14ac:dyDescent="0.2">
      <c r="B1036"/>
      <c r="C1036"/>
      <c r="D1036"/>
      <c r="E1036"/>
      <c r="F1036"/>
      <c r="H1036"/>
      <c r="I1036"/>
      <c r="J1036"/>
    </row>
    <row r="1037" spans="2:10" x14ac:dyDescent="0.2">
      <c r="B1037"/>
      <c r="C1037"/>
      <c r="D1037"/>
      <c r="E1037"/>
      <c r="F1037"/>
      <c r="H1037"/>
      <c r="I1037"/>
      <c r="J1037"/>
    </row>
    <row r="1038" spans="2:10" x14ac:dyDescent="0.2">
      <c r="B1038"/>
      <c r="C1038"/>
      <c r="D1038"/>
      <c r="E1038"/>
      <c r="F1038"/>
      <c r="H1038"/>
      <c r="I1038"/>
      <c r="J1038"/>
    </row>
    <row r="1039" spans="2:10" x14ac:dyDescent="0.2">
      <c r="B1039"/>
      <c r="C1039"/>
      <c r="D1039"/>
      <c r="E1039"/>
      <c r="F1039"/>
      <c r="H1039"/>
      <c r="I1039"/>
      <c r="J1039"/>
    </row>
    <row r="1040" spans="2:10" x14ac:dyDescent="0.2">
      <c r="B1040"/>
      <c r="C1040"/>
      <c r="D1040"/>
      <c r="E1040"/>
      <c r="F1040"/>
      <c r="H1040"/>
      <c r="I1040"/>
      <c r="J1040"/>
    </row>
    <row r="1041" spans="2:10" x14ac:dyDescent="0.2">
      <c r="B1041"/>
      <c r="C1041"/>
      <c r="D1041"/>
      <c r="E1041"/>
      <c r="F1041"/>
      <c r="H1041"/>
      <c r="I1041"/>
      <c r="J1041"/>
    </row>
    <row r="1042" spans="2:10" x14ac:dyDescent="0.2">
      <c r="B1042"/>
      <c r="C1042"/>
      <c r="D1042"/>
      <c r="E1042"/>
      <c r="F1042"/>
      <c r="H1042"/>
      <c r="I1042"/>
      <c r="J1042"/>
    </row>
    <row r="1043" spans="2:10" x14ac:dyDescent="0.2">
      <c r="B1043"/>
      <c r="C1043"/>
      <c r="D1043"/>
      <c r="E1043"/>
      <c r="F1043"/>
      <c r="H1043"/>
      <c r="I1043"/>
      <c r="J1043"/>
    </row>
    <row r="1044" spans="2:10" x14ac:dyDescent="0.2">
      <c r="B1044"/>
      <c r="C1044"/>
      <c r="D1044"/>
      <c r="E1044"/>
      <c r="F1044"/>
      <c r="H1044"/>
      <c r="I1044"/>
      <c r="J1044"/>
    </row>
    <row r="1045" spans="2:10" x14ac:dyDescent="0.2">
      <c r="B1045"/>
      <c r="C1045"/>
      <c r="D1045"/>
      <c r="E1045"/>
      <c r="F1045"/>
      <c r="H1045"/>
      <c r="I1045"/>
      <c r="J1045"/>
    </row>
    <row r="1046" spans="2:10" x14ac:dyDescent="0.2">
      <c r="B1046"/>
      <c r="C1046"/>
      <c r="D1046"/>
      <c r="E1046"/>
      <c r="F1046"/>
      <c r="H1046"/>
      <c r="I1046"/>
      <c r="J1046"/>
    </row>
    <row r="1047" spans="2:10" x14ac:dyDescent="0.2">
      <c r="B1047"/>
      <c r="C1047"/>
      <c r="D1047"/>
      <c r="E1047"/>
      <c r="F1047"/>
      <c r="H1047"/>
      <c r="I1047"/>
      <c r="J1047"/>
    </row>
    <row r="1048" spans="2:10" x14ac:dyDescent="0.2">
      <c r="B1048"/>
      <c r="C1048"/>
      <c r="D1048"/>
      <c r="E1048"/>
      <c r="F1048"/>
      <c r="H1048"/>
      <c r="I1048"/>
      <c r="J1048"/>
    </row>
    <row r="1049" spans="2:10" x14ac:dyDescent="0.2">
      <c r="B1049"/>
      <c r="C1049"/>
      <c r="D1049"/>
      <c r="E1049"/>
      <c r="F1049"/>
      <c r="H1049"/>
      <c r="I1049"/>
      <c r="J1049"/>
    </row>
    <row r="1050" spans="2:10" x14ac:dyDescent="0.2">
      <c r="B1050"/>
      <c r="C1050"/>
      <c r="D1050"/>
      <c r="E1050"/>
      <c r="F1050"/>
      <c r="H1050"/>
      <c r="I1050"/>
      <c r="J1050"/>
    </row>
    <row r="1051" spans="2:10" x14ac:dyDescent="0.2">
      <c r="B1051"/>
      <c r="C1051"/>
      <c r="D1051"/>
      <c r="E1051"/>
      <c r="F1051"/>
      <c r="H1051"/>
      <c r="I1051"/>
      <c r="J1051"/>
    </row>
    <row r="1052" spans="2:10" x14ac:dyDescent="0.2">
      <c r="B1052"/>
      <c r="C1052"/>
      <c r="D1052"/>
      <c r="E1052"/>
      <c r="F1052"/>
      <c r="H1052"/>
      <c r="I1052"/>
      <c r="J1052"/>
    </row>
    <row r="1053" spans="2:10" x14ac:dyDescent="0.2">
      <c r="B1053"/>
      <c r="C1053"/>
      <c r="D1053"/>
      <c r="E1053"/>
      <c r="F1053"/>
      <c r="H1053"/>
      <c r="I1053"/>
      <c r="J1053"/>
    </row>
    <row r="1054" spans="2:10" x14ac:dyDescent="0.2">
      <c r="B1054"/>
      <c r="C1054"/>
      <c r="D1054"/>
      <c r="E1054"/>
      <c r="F1054"/>
      <c r="H1054"/>
      <c r="I1054"/>
      <c r="J1054"/>
    </row>
    <row r="1055" spans="2:10" x14ac:dyDescent="0.2">
      <c r="B1055"/>
      <c r="C1055"/>
      <c r="D1055"/>
      <c r="E1055"/>
      <c r="F1055"/>
      <c r="H1055"/>
      <c r="I1055"/>
      <c r="J1055"/>
    </row>
    <row r="1056" spans="2:10" x14ac:dyDescent="0.2">
      <c r="B1056"/>
      <c r="C1056"/>
      <c r="D1056"/>
      <c r="E1056"/>
      <c r="F1056"/>
      <c r="H1056"/>
      <c r="I1056"/>
      <c r="J1056"/>
    </row>
    <row r="1057" spans="2:10" x14ac:dyDescent="0.2">
      <c r="B1057"/>
      <c r="C1057"/>
      <c r="D1057"/>
      <c r="E1057"/>
      <c r="F1057"/>
      <c r="H1057"/>
      <c r="I1057"/>
      <c r="J1057"/>
    </row>
    <row r="1058" spans="2:10" x14ac:dyDescent="0.2">
      <c r="B1058"/>
      <c r="C1058"/>
      <c r="D1058"/>
      <c r="E1058"/>
      <c r="F1058"/>
      <c r="H1058"/>
      <c r="I1058"/>
      <c r="J1058"/>
    </row>
    <row r="1059" spans="2:10" x14ac:dyDescent="0.2">
      <c r="B1059"/>
      <c r="C1059"/>
      <c r="D1059"/>
      <c r="E1059"/>
      <c r="F1059"/>
      <c r="H1059"/>
      <c r="I1059"/>
      <c r="J1059"/>
    </row>
    <row r="1060" spans="2:10" x14ac:dyDescent="0.2">
      <c r="B1060"/>
      <c r="C1060"/>
      <c r="D1060"/>
      <c r="E1060"/>
      <c r="F1060"/>
      <c r="H1060"/>
      <c r="I1060"/>
      <c r="J1060"/>
    </row>
    <row r="1061" spans="2:10" x14ac:dyDescent="0.2">
      <c r="B1061"/>
      <c r="C1061"/>
      <c r="D1061"/>
      <c r="E1061"/>
      <c r="F1061"/>
      <c r="H1061"/>
      <c r="I1061"/>
      <c r="J1061"/>
    </row>
    <row r="1062" spans="2:10" x14ac:dyDescent="0.2">
      <c r="B1062"/>
      <c r="C1062"/>
      <c r="D1062"/>
      <c r="E1062"/>
      <c r="F1062"/>
      <c r="H1062"/>
      <c r="I1062"/>
      <c r="J1062"/>
    </row>
    <row r="1063" spans="2:10" x14ac:dyDescent="0.2">
      <c r="B1063"/>
      <c r="C1063"/>
      <c r="D1063"/>
      <c r="E1063"/>
      <c r="F1063"/>
      <c r="H1063"/>
      <c r="I1063"/>
      <c r="J1063"/>
    </row>
    <row r="1064" spans="2:10" x14ac:dyDescent="0.2">
      <c r="B1064"/>
      <c r="C1064"/>
      <c r="D1064"/>
      <c r="E1064"/>
      <c r="F1064"/>
      <c r="H1064"/>
      <c r="I1064"/>
      <c r="J1064"/>
    </row>
    <row r="1065" spans="2:10" x14ac:dyDescent="0.2">
      <c r="B1065"/>
      <c r="C1065"/>
      <c r="D1065"/>
      <c r="E1065"/>
      <c r="F1065"/>
      <c r="H1065"/>
      <c r="I1065"/>
      <c r="J1065"/>
    </row>
    <row r="1066" spans="2:10" x14ac:dyDescent="0.2">
      <c r="B1066"/>
      <c r="C1066"/>
      <c r="D1066"/>
      <c r="E1066"/>
      <c r="F1066"/>
      <c r="H1066"/>
      <c r="I1066"/>
      <c r="J1066"/>
    </row>
    <row r="1067" spans="2:10" x14ac:dyDescent="0.2">
      <c r="B1067"/>
      <c r="C1067"/>
      <c r="D1067"/>
      <c r="E1067"/>
      <c r="F1067"/>
      <c r="H1067"/>
      <c r="I1067"/>
      <c r="J1067"/>
    </row>
    <row r="1068" spans="2:10" x14ac:dyDescent="0.2">
      <c r="B1068"/>
      <c r="C1068"/>
      <c r="D1068"/>
      <c r="E1068"/>
      <c r="F1068"/>
      <c r="H1068"/>
      <c r="I1068"/>
      <c r="J1068"/>
    </row>
    <row r="1069" spans="2:10" x14ac:dyDescent="0.2">
      <c r="B1069"/>
      <c r="C1069"/>
      <c r="D1069"/>
      <c r="E1069"/>
      <c r="F1069"/>
      <c r="H1069"/>
      <c r="I1069"/>
      <c r="J1069"/>
    </row>
    <row r="1070" spans="2:10" x14ac:dyDescent="0.2">
      <c r="B1070"/>
      <c r="C1070"/>
      <c r="D1070"/>
      <c r="E1070"/>
      <c r="F1070"/>
      <c r="H1070"/>
      <c r="I1070"/>
      <c r="J1070"/>
    </row>
    <row r="1071" spans="2:10" x14ac:dyDescent="0.2">
      <c r="B1071"/>
      <c r="C1071"/>
      <c r="D1071"/>
      <c r="E1071"/>
      <c r="F1071"/>
      <c r="H1071"/>
      <c r="I1071"/>
      <c r="J1071"/>
    </row>
    <row r="1072" spans="2:10" x14ac:dyDescent="0.2">
      <c r="B1072"/>
      <c r="C1072"/>
      <c r="D1072"/>
      <c r="E1072"/>
      <c r="F1072"/>
      <c r="H1072"/>
      <c r="I1072"/>
      <c r="J1072"/>
    </row>
    <row r="1073" spans="2:10" x14ac:dyDescent="0.2">
      <c r="B1073"/>
      <c r="C1073"/>
      <c r="D1073"/>
      <c r="E1073"/>
      <c r="F1073"/>
      <c r="H1073"/>
      <c r="I1073"/>
      <c r="J1073"/>
    </row>
    <row r="1074" spans="2:10" x14ac:dyDescent="0.2">
      <c r="B1074"/>
      <c r="C1074"/>
      <c r="D1074"/>
      <c r="E1074"/>
      <c r="F1074"/>
      <c r="H1074"/>
      <c r="I1074"/>
      <c r="J1074"/>
    </row>
    <row r="1075" spans="2:10" x14ac:dyDescent="0.2">
      <c r="B1075"/>
      <c r="C1075"/>
      <c r="D1075"/>
      <c r="E1075"/>
      <c r="F1075"/>
      <c r="H1075"/>
      <c r="I1075"/>
      <c r="J1075"/>
    </row>
    <row r="1076" spans="2:10" x14ac:dyDescent="0.2">
      <c r="B1076"/>
      <c r="C1076"/>
      <c r="D1076"/>
      <c r="E1076"/>
      <c r="F1076"/>
      <c r="H1076"/>
      <c r="I1076"/>
      <c r="J1076"/>
    </row>
    <row r="1077" spans="2:10" x14ac:dyDescent="0.2">
      <c r="B1077"/>
      <c r="C1077"/>
      <c r="D1077"/>
      <c r="E1077"/>
      <c r="F1077"/>
      <c r="H1077"/>
      <c r="I1077"/>
      <c r="J1077"/>
    </row>
    <row r="1078" spans="2:10" x14ac:dyDescent="0.2">
      <c r="B1078"/>
      <c r="C1078"/>
      <c r="D1078"/>
      <c r="E1078"/>
      <c r="F1078"/>
      <c r="H1078"/>
      <c r="I1078"/>
      <c r="J1078"/>
    </row>
    <row r="1079" spans="2:10" x14ac:dyDescent="0.2">
      <c r="B1079"/>
      <c r="C1079"/>
      <c r="D1079"/>
      <c r="E1079"/>
      <c r="F1079"/>
    </row>
    <row r="1080" spans="2:10" x14ac:dyDescent="0.2">
      <c r="B1080"/>
      <c r="C1080"/>
      <c r="D1080"/>
      <c r="E1080"/>
      <c r="F1080"/>
    </row>
    <row r="1081" spans="2:10" x14ac:dyDescent="0.2">
      <c r="B1081"/>
      <c r="C1081"/>
      <c r="D1081"/>
      <c r="E1081"/>
      <c r="F1081"/>
    </row>
    <row r="1082" spans="2:10" x14ac:dyDescent="0.2">
      <c r="B1082"/>
      <c r="C1082"/>
      <c r="D1082"/>
      <c r="E1082"/>
      <c r="F1082"/>
    </row>
    <row r="1083" spans="2:10" x14ac:dyDescent="0.2">
      <c r="B1083"/>
      <c r="C1083"/>
      <c r="D1083"/>
      <c r="E1083"/>
      <c r="F1083"/>
    </row>
    <row r="1084" spans="2:10" x14ac:dyDescent="0.2">
      <c r="B1084"/>
      <c r="C1084"/>
      <c r="D1084"/>
      <c r="E1084"/>
      <c r="F1084"/>
    </row>
    <row r="1085" spans="2:10" x14ac:dyDescent="0.2">
      <c r="B1085"/>
      <c r="C1085"/>
      <c r="D1085"/>
      <c r="E1085"/>
      <c r="F1085"/>
    </row>
    <row r="1086" spans="2:10" x14ac:dyDescent="0.2">
      <c r="B1086"/>
      <c r="C1086"/>
      <c r="D1086"/>
      <c r="E1086"/>
      <c r="F1086"/>
    </row>
    <row r="1087" spans="2:10" x14ac:dyDescent="0.2">
      <c r="B1087"/>
      <c r="C1087"/>
      <c r="D1087"/>
      <c r="E1087"/>
      <c r="F1087"/>
    </row>
    <row r="1088" spans="2:10" x14ac:dyDescent="0.2">
      <c r="B1088"/>
      <c r="C1088"/>
      <c r="D1088"/>
      <c r="E1088"/>
      <c r="F1088"/>
    </row>
    <row r="1089" spans="2:6" x14ac:dyDescent="0.2">
      <c r="B1089"/>
      <c r="C1089"/>
      <c r="D1089"/>
      <c r="E1089"/>
      <c r="F1089"/>
    </row>
    <row r="1090" spans="2:6" x14ac:dyDescent="0.2">
      <c r="B1090"/>
      <c r="C1090"/>
      <c r="D1090"/>
      <c r="E1090"/>
      <c r="F1090"/>
    </row>
    <row r="1091" spans="2:6" x14ac:dyDescent="0.2">
      <c r="B1091"/>
      <c r="C1091"/>
      <c r="D1091"/>
      <c r="E1091"/>
      <c r="F1091"/>
    </row>
    <row r="1092" spans="2:6" x14ac:dyDescent="0.2">
      <c r="B1092"/>
      <c r="C1092"/>
      <c r="D1092"/>
      <c r="E1092"/>
      <c r="F1092"/>
    </row>
    <row r="1093" spans="2:6" x14ac:dyDescent="0.2">
      <c r="B1093"/>
      <c r="C1093"/>
      <c r="D1093"/>
      <c r="E1093"/>
      <c r="F1093"/>
    </row>
    <row r="1094" spans="2:6" x14ac:dyDescent="0.2">
      <c r="B1094"/>
      <c r="C1094"/>
      <c r="D1094"/>
      <c r="E1094"/>
      <c r="F1094"/>
    </row>
    <row r="1095" spans="2:6" x14ac:dyDescent="0.2">
      <c r="B1095"/>
      <c r="C1095"/>
      <c r="D1095"/>
      <c r="E1095"/>
      <c r="F1095"/>
    </row>
    <row r="1096" spans="2:6" x14ac:dyDescent="0.2">
      <c r="B1096"/>
      <c r="C1096"/>
      <c r="D1096"/>
      <c r="E1096"/>
      <c r="F1096"/>
    </row>
    <row r="1097" spans="2:6" x14ac:dyDescent="0.2">
      <c r="B1097"/>
      <c r="C1097"/>
      <c r="D1097"/>
      <c r="E1097"/>
      <c r="F1097"/>
    </row>
    <row r="1098" spans="2:6" x14ac:dyDescent="0.2">
      <c r="B1098"/>
      <c r="C1098"/>
      <c r="D1098"/>
      <c r="E1098"/>
      <c r="F1098"/>
    </row>
    <row r="1099" spans="2:6" x14ac:dyDescent="0.2">
      <c r="B1099"/>
      <c r="C1099"/>
      <c r="D1099"/>
      <c r="E1099"/>
      <c r="F1099"/>
    </row>
    <row r="1100" spans="2:6" x14ac:dyDescent="0.2">
      <c r="B1100"/>
      <c r="C1100"/>
      <c r="D1100"/>
      <c r="E1100"/>
      <c r="F1100"/>
    </row>
    <row r="1101" spans="2:6" x14ac:dyDescent="0.2">
      <c r="B1101"/>
      <c r="C1101"/>
      <c r="D1101"/>
      <c r="E1101"/>
      <c r="F1101"/>
    </row>
    <row r="1102" spans="2:6" x14ac:dyDescent="0.2">
      <c r="B1102"/>
      <c r="C1102"/>
      <c r="D1102"/>
      <c r="E1102"/>
      <c r="F1102"/>
    </row>
    <row r="1103" spans="2:6" x14ac:dyDescent="0.2">
      <c r="B1103"/>
      <c r="C1103"/>
      <c r="D1103"/>
      <c r="E1103"/>
      <c r="F1103"/>
    </row>
    <row r="1104" spans="2:6" x14ac:dyDescent="0.2">
      <c r="B1104"/>
      <c r="C1104"/>
      <c r="D1104"/>
      <c r="E1104"/>
      <c r="F1104"/>
    </row>
    <row r="1105" spans="2:6" x14ac:dyDescent="0.2">
      <c r="B1105"/>
      <c r="C1105"/>
      <c r="D1105"/>
      <c r="E1105"/>
      <c r="F1105"/>
    </row>
    <row r="1106" spans="2:6" x14ac:dyDescent="0.2">
      <c r="B1106"/>
      <c r="C1106"/>
      <c r="D1106"/>
      <c r="E1106"/>
      <c r="F1106"/>
    </row>
    <row r="1107" spans="2:6" x14ac:dyDescent="0.2">
      <c r="B1107"/>
      <c r="C1107"/>
      <c r="D1107"/>
      <c r="E1107"/>
      <c r="F1107"/>
    </row>
    <row r="1108" spans="2:6" x14ac:dyDescent="0.2">
      <c r="B1108"/>
      <c r="C1108"/>
      <c r="D1108"/>
      <c r="E1108"/>
      <c r="F1108"/>
    </row>
    <row r="1109" spans="2:6" x14ac:dyDescent="0.2">
      <c r="B1109"/>
      <c r="C1109"/>
      <c r="D1109"/>
      <c r="E1109"/>
      <c r="F1109"/>
    </row>
    <row r="1110" spans="2:6" x14ac:dyDescent="0.2">
      <c r="B1110"/>
      <c r="C1110"/>
      <c r="D1110"/>
      <c r="E1110"/>
      <c r="F1110"/>
    </row>
    <row r="1111" spans="2:6" x14ac:dyDescent="0.2">
      <c r="B1111"/>
      <c r="C1111"/>
      <c r="D1111"/>
      <c r="E1111"/>
      <c r="F1111"/>
    </row>
    <row r="1112" spans="2:6" x14ac:dyDescent="0.2">
      <c r="B1112"/>
      <c r="C1112"/>
      <c r="D1112"/>
      <c r="E1112"/>
      <c r="F1112"/>
    </row>
    <row r="1113" spans="2:6" x14ac:dyDescent="0.2">
      <c r="B1113"/>
      <c r="C1113"/>
      <c r="D1113"/>
      <c r="E1113"/>
      <c r="F1113"/>
    </row>
    <row r="1114" spans="2:6" x14ac:dyDescent="0.2">
      <c r="B1114"/>
      <c r="C1114"/>
      <c r="D1114"/>
      <c r="E1114"/>
      <c r="F1114"/>
    </row>
    <row r="1115" spans="2:6" x14ac:dyDescent="0.2">
      <c r="B1115"/>
      <c r="C1115"/>
      <c r="D1115"/>
      <c r="E1115"/>
      <c r="F1115"/>
    </row>
    <row r="1116" spans="2:6" x14ac:dyDescent="0.2">
      <c r="B1116"/>
      <c r="C1116"/>
      <c r="D1116"/>
      <c r="E1116"/>
      <c r="F1116"/>
    </row>
    <row r="1117" spans="2:6" x14ac:dyDescent="0.2">
      <c r="B1117"/>
      <c r="C1117"/>
      <c r="D1117"/>
      <c r="E1117"/>
      <c r="F1117"/>
    </row>
    <row r="1118" spans="2:6" x14ac:dyDescent="0.2">
      <c r="B1118"/>
      <c r="C1118"/>
      <c r="D1118"/>
      <c r="E1118"/>
      <c r="F1118"/>
    </row>
    <row r="1119" spans="2:6" x14ac:dyDescent="0.2">
      <c r="B1119"/>
      <c r="C1119"/>
      <c r="D1119"/>
      <c r="E1119"/>
      <c r="F1119"/>
    </row>
    <row r="1120" spans="2:6" x14ac:dyDescent="0.2">
      <c r="B1120"/>
      <c r="C1120"/>
      <c r="D1120"/>
      <c r="E1120"/>
      <c r="F1120"/>
    </row>
    <row r="1121" spans="2:6" x14ac:dyDescent="0.2">
      <c r="B1121"/>
      <c r="C1121"/>
      <c r="D1121"/>
      <c r="E1121"/>
      <c r="F1121"/>
    </row>
    <row r="1122" spans="2:6" x14ac:dyDescent="0.2">
      <c r="B1122"/>
      <c r="C1122"/>
      <c r="D1122"/>
      <c r="E1122"/>
      <c r="F1122"/>
    </row>
    <row r="1123" spans="2:6" x14ac:dyDescent="0.2">
      <c r="B1123"/>
      <c r="C1123"/>
      <c r="D1123"/>
      <c r="E1123"/>
      <c r="F1123"/>
    </row>
    <row r="1124" spans="2:6" x14ac:dyDescent="0.2">
      <c r="B1124"/>
      <c r="C1124"/>
      <c r="D1124"/>
      <c r="E1124"/>
      <c r="F1124"/>
    </row>
    <row r="1125" spans="2:6" x14ac:dyDescent="0.2">
      <c r="B1125"/>
      <c r="C1125"/>
      <c r="D1125"/>
      <c r="E1125"/>
      <c r="F1125"/>
    </row>
    <row r="1126" spans="2:6" x14ac:dyDescent="0.2">
      <c r="B1126"/>
      <c r="C1126"/>
      <c r="D1126"/>
      <c r="E1126"/>
      <c r="F1126"/>
    </row>
    <row r="1127" spans="2:6" x14ac:dyDescent="0.2">
      <c r="B1127"/>
      <c r="C1127"/>
      <c r="D1127"/>
      <c r="E1127"/>
      <c r="F1127"/>
    </row>
    <row r="1128" spans="2:6" x14ac:dyDescent="0.2">
      <c r="B1128"/>
      <c r="C1128"/>
      <c r="D1128"/>
      <c r="E1128"/>
      <c r="F1128"/>
    </row>
    <row r="1129" spans="2:6" x14ac:dyDescent="0.2">
      <c r="B1129"/>
      <c r="C1129"/>
      <c r="D1129"/>
      <c r="E1129"/>
      <c r="F1129"/>
    </row>
    <row r="1130" spans="2:6" x14ac:dyDescent="0.2">
      <c r="B1130"/>
      <c r="C1130"/>
      <c r="D1130"/>
      <c r="E1130"/>
      <c r="F1130"/>
    </row>
    <row r="1131" spans="2:6" x14ac:dyDescent="0.2">
      <c r="B1131"/>
      <c r="C1131"/>
      <c r="D1131"/>
      <c r="E1131"/>
      <c r="F1131"/>
    </row>
    <row r="1132" spans="2:6" x14ac:dyDescent="0.2">
      <c r="B1132"/>
      <c r="C1132"/>
      <c r="D1132"/>
      <c r="E1132"/>
      <c r="F1132"/>
    </row>
    <row r="1133" spans="2:6" x14ac:dyDescent="0.2">
      <c r="B1133"/>
      <c r="C1133"/>
      <c r="D1133"/>
      <c r="E1133"/>
      <c r="F1133"/>
    </row>
    <row r="1134" spans="2:6" x14ac:dyDescent="0.2">
      <c r="B1134"/>
      <c r="C1134"/>
      <c r="D1134"/>
      <c r="E1134"/>
      <c r="F1134"/>
    </row>
    <row r="1135" spans="2:6" x14ac:dyDescent="0.2">
      <c r="B1135"/>
      <c r="C1135"/>
      <c r="D1135"/>
      <c r="E1135"/>
      <c r="F1135"/>
    </row>
    <row r="1136" spans="2:6" x14ac:dyDescent="0.2">
      <c r="B1136"/>
      <c r="C1136"/>
      <c r="D1136"/>
      <c r="E1136"/>
      <c r="F1136"/>
    </row>
    <row r="1137" spans="2:6" x14ac:dyDescent="0.2">
      <c r="B1137"/>
      <c r="C1137"/>
      <c r="D1137"/>
      <c r="E1137"/>
      <c r="F1137"/>
    </row>
    <row r="1138" spans="2:6" x14ac:dyDescent="0.2">
      <c r="B1138"/>
      <c r="C1138"/>
      <c r="D1138"/>
      <c r="E1138"/>
      <c r="F1138"/>
    </row>
    <row r="1139" spans="2:6" x14ac:dyDescent="0.2">
      <c r="B1139"/>
      <c r="C1139"/>
      <c r="D1139"/>
      <c r="E1139"/>
      <c r="F1139"/>
    </row>
    <row r="1140" spans="2:6" x14ac:dyDescent="0.2">
      <c r="B1140"/>
      <c r="C1140"/>
      <c r="D1140"/>
      <c r="E1140"/>
      <c r="F1140"/>
    </row>
    <row r="1141" spans="2:6" x14ac:dyDescent="0.2">
      <c r="B1141"/>
      <c r="C1141"/>
      <c r="D1141"/>
      <c r="E1141"/>
      <c r="F1141"/>
    </row>
    <row r="1142" spans="2:6" x14ac:dyDescent="0.2">
      <c r="B1142"/>
      <c r="C1142"/>
      <c r="D1142"/>
      <c r="E1142"/>
      <c r="F1142"/>
    </row>
    <row r="1143" spans="2:6" x14ac:dyDescent="0.2">
      <c r="B1143"/>
      <c r="C1143"/>
      <c r="D1143"/>
      <c r="E1143"/>
      <c r="F1143"/>
    </row>
    <row r="1144" spans="2:6" x14ac:dyDescent="0.2">
      <c r="B1144"/>
      <c r="C1144"/>
      <c r="D1144"/>
      <c r="E1144"/>
      <c r="F1144"/>
    </row>
    <row r="1145" spans="2:6" x14ac:dyDescent="0.2">
      <c r="B1145"/>
      <c r="C1145"/>
      <c r="D1145"/>
      <c r="E1145"/>
      <c r="F1145"/>
    </row>
    <row r="1146" spans="2:6" x14ac:dyDescent="0.2">
      <c r="B1146"/>
      <c r="C1146"/>
      <c r="D1146"/>
      <c r="E1146"/>
      <c r="F1146"/>
    </row>
    <row r="1147" spans="2:6" x14ac:dyDescent="0.2">
      <c r="B1147"/>
      <c r="C1147"/>
      <c r="D1147"/>
      <c r="E1147"/>
      <c r="F1147"/>
    </row>
    <row r="1148" spans="2:6" x14ac:dyDescent="0.2">
      <c r="B1148"/>
      <c r="C1148"/>
      <c r="D1148"/>
      <c r="E1148"/>
      <c r="F1148"/>
    </row>
    <row r="1149" spans="2:6" x14ac:dyDescent="0.2">
      <c r="B1149"/>
      <c r="C1149"/>
      <c r="D1149"/>
      <c r="E1149"/>
      <c r="F1149"/>
    </row>
    <row r="1150" spans="2:6" x14ac:dyDescent="0.2">
      <c r="B1150"/>
      <c r="C1150"/>
      <c r="D1150"/>
      <c r="E1150"/>
      <c r="F1150"/>
    </row>
    <row r="1151" spans="2:6" x14ac:dyDescent="0.2">
      <c r="B1151"/>
      <c r="C1151"/>
      <c r="D1151"/>
      <c r="E1151"/>
      <c r="F1151"/>
    </row>
    <row r="1152" spans="2:6" x14ac:dyDescent="0.2">
      <c r="B1152"/>
      <c r="C1152"/>
      <c r="D1152"/>
      <c r="E1152"/>
      <c r="F1152"/>
    </row>
    <row r="1153" spans="2:6" x14ac:dyDescent="0.2">
      <c r="B1153"/>
      <c r="C1153"/>
      <c r="D1153"/>
      <c r="E1153"/>
      <c r="F1153"/>
    </row>
    <row r="1154" spans="2:6" x14ac:dyDescent="0.2">
      <c r="B1154"/>
      <c r="C1154"/>
      <c r="D1154"/>
      <c r="E1154"/>
      <c r="F1154"/>
    </row>
    <row r="1155" spans="2:6" x14ac:dyDescent="0.2">
      <c r="B1155"/>
      <c r="C1155"/>
      <c r="D1155"/>
      <c r="E1155"/>
      <c r="F1155"/>
    </row>
    <row r="1156" spans="2:6" x14ac:dyDescent="0.2">
      <c r="B1156"/>
      <c r="C1156"/>
      <c r="D1156"/>
      <c r="E1156"/>
      <c r="F1156"/>
    </row>
    <row r="1157" spans="2:6" x14ac:dyDescent="0.2">
      <c r="B1157"/>
      <c r="C1157"/>
      <c r="D1157"/>
      <c r="E1157"/>
      <c r="F1157"/>
    </row>
    <row r="1158" spans="2:6" x14ac:dyDescent="0.2">
      <c r="B1158"/>
      <c r="C1158"/>
      <c r="D1158"/>
      <c r="E1158"/>
      <c r="F1158"/>
    </row>
    <row r="1159" spans="2:6" x14ac:dyDescent="0.2">
      <c r="B1159"/>
      <c r="C1159"/>
      <c r="D1159"/>
      <c r="E1159"/>
      <c r="F1159"/>
    </row>
    <row r="1160" spans="2:6" x14ac:dyDescent="0.2">
      <c r="B1160"/>
      <c r="C1160"/>
      <c r="D1160"/>
      <c r="E1160"/>
      <c r="F1160"/>
    </row>
    <row r="1161" spans="2:6" x14ac:dyDescent="0.2">
      <c r="B1161"/>
      <c r="C1161"/>
      <c r="D1161"/>
      <c r="E1161"/>
      <c r="F1161"/>
    </row>
    <row r="1162" spans="2:6" x14ac:dyDescent="0.2">
      <c r="B1162"/>
      <c r="C1162"/>
      <c r="D1162"/>
      <c r="E1162"/>
      <c r="F1162"/>
    </row>
    <row r="1163" spans="2:6" x14ac:dyDescent="0.2">
      <c r="B1163"/>
      <c r="C1163"/>
      <c r="D1163"/>
      <c r="E1163"/>
      <c r="F1163"/>
    </row>
    <row r="1164" spans="2:6" x14ac:dyDescent="0.2">
      <c r="B1164"/>
      <c r="C1164"/>
      <c r="D1164"/>
      <c r="E1164"/>
      <c r="F1164"/>
    </row>
    <row r="1165" spans="2:6" x14ac:dyDescent="0.2">
      <c r="B1165"/>
      <c r="C1165"/>
      <c r="D1165"/>
      <c r="E1165"/>
      <c r="F1165"/>
    </row>
    <row r="1166" spans="2:6" x14ac:dyDescent="0.2">
      <c r="B1166"/>
      <c r="C1166"/>
      <c r="D1166"/>
      <c r="E1166"/>
      <c r="F1166"/>
    </row>
    <row r="1167" spans="2:6" x14ac:dyDescent="0.2">
      <c r="B1167"/>
      <c r="C1167"/>
      <c r="D1167"/>
      <c r="E1167"/>
      <c r="F1167"/>
    </row>
    <row r="1168" spans="2:6" x14ac:dyDescent="0.2">
      <c r="B1168"/>
      <c r="C1168"/>
      <c r="D1168"/>
      <c r="E1168"/>
      <c r="F1168"/>
    </row>
    <row r="1169" spans="2:6" x14ac:dyDescent="0.2">
      <c r="B1169"/>
      <c r="C1169"/>
      <c r="D1169"/>
      <c r="E1169"/>
      <c r="F1169"/>
    </row>
    <row r="1170" spans="2:6" x14ac:dyDescent="0.2">
      <c r="B1170"/>
      <c r="C1170"/>
      <c r="D1170"/>
      <c r="E1170"/>
      <c r="F1170"/>
    </row>
    <row r="1171" spans="2:6" x14ac:dyDescent="0.2">
      <c r="B1171"/>
      <c r="C1171"/>
      <c r="D1171"/>
      <c r="E1171"/>
      <c r="F1171"/>
    </row>
    <row r="1172" spans="2:6" x14ac:dyDescent="0.2">
      <c r="B1172"/>
      <c r="C1172"/>
      <c r="D1172"/>
      <c r="E1172"/>
      <c r="F1172"/>
    </row>
    <row r="1173" spans="2:6" x14ac:dyDescent="0.2">
      <c r="B1173"/>
      <c r="C1173"/>
      <c r="D1173"/>
      <c r="E1173"/>
      <c r="F1173"/>
    </row>
    <row r="1174" spans="2:6" x14ac:dyDescent="0.2">
      <c r="B1174"/>
      <c r="C1174"/>
      <c r="D1174"/>
      <c r="E1174"/>
      <c r="F1174"/>
    </row>
    <row r="1175" spans="2:6" x14ac:dyDescent="0.2">
      <c r="B1175"/>
      <c r="C1175"/>
      <c r="D1175"/>
      <c r="E1175"/>
      <c r="F1175"/>
    </row>
    <row r="1176" spans="2:6" x14ac:dyDescent="0.2">
      <c r="B1176"/>
      <c r="C1176"/>
      <c r="D1176"/>
      <c r="E1176"/>
      <c r="F1176"/>
    </row>
    <row r="1177" spans="2:6" x14ac:dyDescent="0.2">
      <c r="B1177"/>
      <c r="C1177"/>
      <c r="D1177"/>
      <c r="E1177"/>
      <c r="F1177"/>
    </row>
    <row r="1178" spans="2:6" x14ac:dyDescent="0.2">
      <c r="B1178"/>
      <c r="C1178"/>
      <c r="D1178"/>
      <c r="E1178"/>
      <c r="F1178"/>
    </row>
    <row r="1179" spans="2:6" x14ac:dyDescent="0.2">
      <c r="B1179"/>
      <c r="C1179"/>
      <c r="D1179"/>
      <c r="E1179"/>
      <c r="F1179"/>
    </row>
    <row r="1180" spans="2:6" x14ac:dyDescent="0.2">
      <c r="B1180"/>
      <c r="C1180"/>
      <c r="D1180"/>
      <c r="E1180"/>
      <c r="F1180"/>
    </row>
    <row r="1181" spans="2:6" x14ac:dyDescent="0.2">
      <c r="B1181"/>
      <c r="C1181"/>
      <c r="D1181"/>
      <c r="E1181"/>
      <c r="F1181"/>
    </row>
    <row r="1182" spans="2:6" x14ac:dyDescent="0.2">
      <c r="B1182"/>
      <c r="C1182"/>
      <c r="D1182"/>
      <c r="E1182"/>
      <c r="F1182"/>
    </row>
    <row r="1183" spans="2:6" x14ac:dyDescent="0.2">
      <c r="B1183"/>
      <c r="C1183"/>
      <c r="D1183"/>
      <c r="E1183"/>
      <c r="F1183"/>
    </row>
    <row r="1184" spans="2:6" x14ac:dyDescent="0.2">
      <c r="B1184"/>
      <c r="C1184"/>
      <c r="D1184"/>
      <c r="E1184"/>
      <c r="F1184"/>
    </row>
    <row r="1185" spans="2:6" x14ac:dyDescent="0.2">
      <c r="B1185"/>
      <c r="C1185"/>
      <c r="D1185"/>
      <c r="E1185"/>
      <c r="F1185"/>
    </row>
    <row r="1186" spans="2:6" x14ac:dyDescent="0.2">
      <c r="B1186"/>
      <c r="C1186"/>
      <c r="D1186"/>
      <c r="E1186"/>
      <c r="F1186"/>
    </row>
    <row r="1187" spans="2:6" x14ac:dyDescent="0.2">
      <c r="B1187"/>
      <c r="C1187"/>
      <c r="D1187"/>
      <c r="E1187"/>
      <c r="F1187"/>
    </row>
    <row r="1188" spans="2:6" x14ac:dyDescent="0.2">
      <c r="B1188"/>
      <c r="C1188"/>
      <c r="D1188"/>
      <c r="E1188"/>
      <c r="F1188"/>
    </row>
    <row r="1189" spans="2:6" x14ac:dyDescent="0.2">
      <c r="B1189"/>
      <c r="C1189"/>
      <c r="D1189"/>
      <c r="E1189"/>
      <c r="F1189"/>
    </row>
    <row r="1190" spans="2:6" x14ac:dyDescent="0.2">
      <c r="B1190"/>
      <c r="C1190"/>
      <c r="D1190"/>
      <c r="E1190"/>
      <c r="F1190"/>
    </row>
    <row r="1191" spans="2:6" x14ac:dyDescent="0.2">
      <c r="B1191"/>
      <c r="C1191"/>
      <c r="D1191"/>
      <c r="E1191"/>
      <c r="F1191"/>
    </row>
    <row r="1192" spans="2:6" x14ac:dyDescent="0.2">
      <c r="B1192"/>
      <c r="C1192"/>
      <c r="D1192"/>
      <c r="E1192"/>
      <c r="F1192"/>
    </row>
    <row r="1193" spans="2:6" x14ac:dyDescent="0.2">
      <c r="B1193"/>
      <c r="C1193"/>
      <c r="D1193"/>
      <c r="E1193"/>
      <c r="F1193"/>
    </row>
    <row r="1194" spans="2:6" x14ac:dyDescent="0.2">
      <c r="B1194"/>
      <c r="C1194"/>
      <c r="D1194"/>
      <c r="E1194"/>
      <c r="F1194"/>
    </row>
    <row r="1195" spans="2:6" x14ac:dyDescent="0.2">
      <c r="B1195"/>
      <c r="C1195"/>
      <c r="D1195"/>
      <c r="E1195"/>
      <c r="F1195"/>
    </row>
    <row r="1196" spans="2:6" x14ac:dyDescent="0.2">
      <c r="B1196"/>
      <c r="C1196"/>
      <c r="D1196"/>
      <c r="E1196"/>
      <c r="F1196"/>
    </row>
    <row r="1197" spans="2:6" x14ac:dyDescent="0.2">
      <c r="B1197"/>
      <c r="C1197"/>
      <c r="D1197"/>
      <c r="E1197"/>
      <c r="F1197"/>
    </row>
    <row r="1198" spans="2:6" x14ac:dyDescent="0.2">
      <c r="B1198"/>
      <c r="C1198"/>
      <c r="D1198"/>
      <c r="E1198"/>
      <c r="F1198"/>
    </row>
    <row r="1199" spans="2:6" x14ac:dyDescent="0.2">
      <c r="B1199"/>
      <c r="C1199"/>
      <c r="D1199"/>
      <c r="E1199"/>
      <c r="F1199"/>
    </row>
    <row r="1200" spans="2:6" x14ac:dyDescent="0.2">
      <c r="B1200"/>
      <c r="C1200"/>
      <c r="D1200"/>
      <c r="E1200"/>
      <c r="F1200"/>
    </row>
    <row r="1201" spans="2:6" x14ac:dyDescent="0.2">
      <c r="B1201"/>
      <c r="C1201"/>
      <c r="D1201"/>
      <c r="E1201"/>
      <c r="F1201"/>
    </row>
    <row r="1202" spans="2:6" x14ac:dyDescent="0.2">
      <c r="B1202"/>
      <c r="C1202"/>
      <c r="D1202"/>
      <c r="E1202"/>
      <c r="F1202"/>
    </row>
    <row r="1203" spans="2:6" x14ac:dyDescent="0.2">
      <c r="B1203"/>
      <c r="C1203"/>
      <c r="D1203"/>
      <c r="E1203"/>
      <c r="F1203"/>
    </row>
    <row r="1204" spans="2:6" x14ac:dyDescent="0.2">
      <c r="B1204"/>
      <c r="C1204"/>
      <c r="D1204"/>
      <c r="E1204"/>
      <c r="F1204"/>
    </row>
    <row r="1205" spans="2:6" x14ac:dyDescent="0.2">
      <c r="B1205"/>
      <c r="C1205"/>
      <c r="D1205"/>
      <c r="E1205"/>
      <c r="F1205"/>
    </row>
    <row r="1206" spans="2:6" x14ac:dyDescent="0.2">
      <c r="B1206"/>
      <c r="C1206"/>
      <c r="D1206"/>
      <c r="E1206"/>
      <c r="F1206"/>
    </row>
    <row r="1207" spans="2:6" x14ac:dyDescent="0.2">
      <c r="B1207"/>
      <c r="C1207"/>
      <c r="D1207"/>
      <c r="E1207"/>
      <c r="F1207"/>
    </row>
    <row r="1208" spans="2:6" x14ac:dyDescent="0.2">
      <c r="B1208"/>
      <c r="C1208"/>
      <c r="D1208"/>
      <c r="E1208"/>
      <c r="F1208"/>
    </row>
    <row r="1209" spans="2:6" x14ac:dyDescent="0.2">
      <c r="B1209"/>
      <c r="C1209"/>
      <c r="D1209"/>
      <c r="E1209"/>
      <c r="F1209"/>
    </row>
    <row r="1210" spans="2:6" x14ac:dyDescent="0.2">
      <c r="B1210"/>
      <c r="C1210"/>
      <c r="D1210"/>
      <c r="E1210"/>
      <c r="F1210"/>
    </row>
    <row r="1211" spans="2:6" x14ac:dyDescent="0.2">
      <c r="B1211"/>
      <c r="C1211"/>
      <c r="D1211"/>
      <c r="E1211"/>
      <c r="F1211"/>
    </row>
    <row r="1212" spans="2:6" x14ac:dyDescent="0.2">
      <c r="B1212"/>
      <c r="C1212"/>
      <c r="D1212"/>
      <c r="E1212"/>
      <c r="F1212"/>
    </row>
    <row r="1213" spans="2:6" x14ac:dyDescent="0.2">
      <c r="B1213"/>
      <c r="C1213"/>
      <c r="D1213"/>
      <c r="E1213"/>
      <c r="F1213"/>
    </row>
    <row r="1214" spans="2:6" x14ac:dyDescent="0.2">
      <c r="B1214"/>
      <c r="C1214"/>
      <c r="D1214"/>
      <c r="E1214"/>
      <c r="F1214"/>
    </row>
    <row r="1215" spans="2:6" x14ac:dyDescent="0.2">
      <c r="B1215"/>
      <c r="C1215"/>
      <c r="D1215"/>
      <c r="E1215"/>
      <c r="F1215"/>
    </row>
    <row r="1216" spans="2:6" x14ac:dyDescent="0.2">
      <c r="B1216"/>
      <c r="C1216"/>
      <c r="D1216"/>
      <c r="E1216"/>
      <c r="F1216"/>
    </row>
    <row r="1217" spans="2:6" x14ac:dyDescent="0.2">
      <c r="B1217"/>
      <c r="C1217"/>
      <c r="D1217"/>
      <c r="E1217"/>
      <c r="F1217"/>
    </row>
    <row r="1218" spans="2:6" x14ac:dyDescent="0.2">
      <c r="B1218"/>
      <c r="C1218"/>
      <c r="D1218"/>
      <c r="E1218"/>
      <c r="F1218"/>
    </row>
    <row r="1219" spans="2:6" x14ac:dyDescent="0.2">
      <c r="B1219"/>
      <c r="C1219"/>
      <c r="D1219"/>
      <c r="E1219"/>
      <c r="F1219"/>
    </row>
    <row r="1220" spans="2:6" x14ac:dyDescent="0.2">
      <c r="B1220"/>
      <c r="C1220"/>
      <c r="D1220"/>
      <c r="E1220"/>
      <c r="F1220"/>
    </row>
    <row r="1221" spans="2:6" x14ac:dyDescent="0.2">
      <c r="B1221"/>
      <c r="C1221"/>
      <c r="D1221"/>
      <c r="E1221"/>
      <c r="F1221"/>
    </row>
    <row r="1222" spans="2:6" x14ac:dyDescent="0.2">
      <c r="B1222"/>
      <c r="C1222"/>
      <c r="D1222"/>
      <c r="E1222"/>
      <c r="F1222"/>
    </row>
    <row r="1223" spans="2:6" x14ac:dyDescent="0.2">
      <c r="B1223"/>
      <c r="C1223"/>
      <c r="D1223"/>
      <c r="E1223"/>
      <c r="F1223"/>
    </row>
    <row r="1224" spans="2:6" x14ac:dyDescent="0.2">
      <c r="B1224"/>
      <c r="C1224"/>
      <c r="D1224"/>
      <c r="E1224"/>
      <c r="F1224"/>
    </row>
    <row r="1225" spans="2:6" x14ac:dyDescent="0.2">
      <c r="B1225"/>
      <c r="C1225"/>
      <c r="D1225"/>
      <c r="E1225"/>
      <c r="F1225"/>
    </row>
    <row r="1226" spans="2:6" x14ac:dyDescent="0.2">
      <c r="B1226"/>
      <c r="C1226"/>
      <c r="D1226"/>
      <c r="E1226"/>
      <c r="F1226"/>
    </row>
    <row r="1227" spans="2:6" x14ac:dyDescent="0.2">
      <c r="B1227"/>
      <c r="C1227"/>
      <c r="D1227"/>
      <c r="E1227"/>
      <c r="F1227"/>
    </row>
    <row r="1228" spans="2:6" x14ac:dyDescent="0.2">
      <c r="B1228"/>
      <c r="C1228"/>
      <c r="D1228"/>
      <c r="E1228"/>
      <c r="F1228"/>
    </row>
    <row r="1229" spans="2:6" x14ac:dyDescent="0.2">
      <c r="B1229"/>
      <c r="C1229"/>
      <c r="D1229"/>
      <c r="E1229"/>
      <c r="F1229"/>
    </row>
    <row r="1230" spans="2:6" x14ac:dyDescent="0.2">
      <c r="B1230"/>
      <c r="C1230"/>
      <c r="D1230"/>
      <c r="E1230"/>
      <c r="F1230"/>
    </row>
    <row r="1231" spans="2:6" x14ac:dyDescent="0.2">
      <c r="B1231"/>
      <c r="C1231"/>
      <c r="D1231"/>
      <c r="E1231"/>
      <c r="F1231"/>
    </row>
    <row r="1232" spans="2:6" x14ac:dyDescent="0.2">
      <c r="B1232"/>
      <c r="C1232"/>
      <c r="D1232"/>
      <c r="E1232"/>
      <c r="F1232"/>
    </row>
    <row r="1233" spans="2:6" x14ac:dyDescent="0.2">
      <c r="B1233"/>
      <c r="C1233"/>
      <c r="D1233"/>
      <c r="E1233"/>
      <c r="F1233"/>
    </row>
    <row r="1234" spans="2:6" x14ac:dyDescent="0.2">
      <c r="B1234"/>
      <c r="C1234"/>
      <c r="D1234"/>
      <c r="E1234"/>
      <c r="F1234"/>
    </row>
    <row r="1235" spans="2:6" x14ac:dyDescent="0.2">
      <c r="B1235"/>
      <c r="C1235"/>
      <c r="D1235"/>
      <c r="E1235"/>
      <c r="F1235"/>
    </row>
    <row r="1236" spans="2:6" x14ac:dyDescent="0.2">
      <c r="B1236"/>
      <c r="C1236"/>
      <c r="D1236"/>
      <c r="E1236"/>
      <c r="F1236"/>
    </row>
    <row r="1237" spans="2:6" x14ac:dyDescent="0.2">
      <c r="B1237"/>
      <c r="C1237"/>
      <c r="D1237"/>
      <c r="E1237"/>
      <c r="F1237"/>
    </row>
    <row r="1238" spans="2:6" x14ac:dyDescent="0.2">
      <c r="B1238"/>
      <c r="C1238"/>
      <c r="D1238"/>
      <c r="E1238"/>
      <c r="F1238"/>
    </row>
    <row r="1239" spans="2:6" x14ac:dyDescent="0.2">
      <c r="B1239"/>
      <c r="C1239"/>
      <c r="D1239"/>
      <c r="E1239"/>
      <c r="F1239"/>
    </row>
    <row r="1240" spans="2:6" x14ac:dyDescent="0.2">
      <c r="B1240"/>
      <c r="C1240"/>
      <c r="D1240"/>
      <c r="E1240"/>
      <c r="F1240"/>
    </row>
    <row r="1241" spans="2:6" x14ac:dyDescent="0.2">
      <c r="B1241"/>
      <c r="C1241"/>
      <c r="D1241"/>
      <c r="E1241"/>
      <c r="F1241"/>
    </row>
    <row r="1242" spans="2:6" x14ac:dyDescent="0.2">
      <c r="B1242"/>
      <c r="C1242"/>
      <c r="D1242"/>
      <c r="E1242"/>
      <c r="F1242"/>
    </row>
    <row r="1243" spans="2:6" x14ac:dyDescent="0.2">
      <c r="B1243"/>
      <c r="C1243"/>
      <c r="D1243"/>
      <c r="E1243"/>
      <c r="F1243"/>
    </row>
    <row r="1244" spans="2:6" x14ac:dyDescent="0.2">
      <c r="B1244"/>
      <c r="C1244"/>
      <c r="D1244"/>
      <c r="E1244"/>
      <c r="F1244"/>
    </row>
    <row r="1245" spans="2:6" x14ac:dyDescent="0.2">
      <c r="B1245"/>
      <c r="C1245"/>
      <c r="D1245"/>
      <c r="E1245"/>
      <c r="F1245"/>
    </row>
    <row r="1246" spans="2:6" x14ac:dyDescent="0.2">
      <c r="B1246"/>
      <c r="C1246"/>
      <c r="D1246"/>
      <c r="E1246"/>
      <c r="F1246"/>
    </row>
    <row r="1247" spans="2:6" x14ac:dyDescent="0.2">
      <c r="B1247"/>
      <c r="C1247"/>
      <c r="D1247"/>
      <c r="E1247"/>
      <c r="F1247"/>
    </row>
    <row r="1248" spans="2:6" x14ac:dyDescent="0.2">
      <c r="B1248"/>
      <c r="C1248"/>
      <c r="D1248"/>
      <c r="E1248"/>
      <c r="F1248"/>
    </row>
    <row r="1249" spans="2:6" x14ac:dyDescent="0.2">
      <c r="B1249"/>
      <c r="C1249"/>
      <c r="D1249"/>
      <c r="E1249"/>
      <c r="F1249"/>
    </row>
    <row r="1250" spans="2:6" x14ac:dyDescent="0.2">
      <c r="B1250"/>
      <c r="C1250"/>
      <c r="D1250"/>
      <c r="E1250"/>
      <c r="F1250"/>
    </row>
    <row r="1251" spans="2:6" x14ac:dyDescent="0.2">
      <c r="B1251"/>
      <c r="C1251"/>
      <c r="D1251"/>
      <c r="E1251"/>
      <c r="F1251"/>
    </row>
    <row r="1252" spans="2:6" x14ac:dyDescent="0.2">
      <c r="B1252"/>
      <c r="C1252"/>
      <c r="D1252"/>
      <c r="E1252"/>
      <c r="F1252"/>
    </row>
    <row r="1253" spans="2:6" x14ac:dyDescent="0.2">
      <c r="B1253"/>
      <c r="C1253"/>
      <c r="D1253"/>
      <c r="E1253"/>
      <c r="F1253"/>
    </row>
    <row r="1254" spans="2:6" x14ac:dyDescent="0.2">
      <c r="B1254"/>
      <c r="C1254"/>
      <c r="D1254"/>
      <c r="E1254"/>
      <c r="F1254"/>
    </row>
    <row r="1255" spans="2:6" x14ac:dyDescent="0.2">
      <c r="B1255"/>
      <c r="C1255"/>
      <c r="D1255"/>
      <c r="E1255"/>
      <c r="F1255"/>
    </row>
    <row r="1256" spans="2:6" x14ac:dyDescent="0.2">
      <c r="B1256"/>
      <c r="C1256"/>
      <c r="D1256"/>
      <c r="E1256"/>
      <c r="F1256"/>
    </row>
    <row r="1257" spans="2:6" x14ac:dyDescent="0.2">
      <c r="B1257"/>
      <c r="C1257"/>
      <c r="D1257"/>
      <c r="E1257"/>
      <c r="F1257"/>
    </row>
    <row r="1258" spans="2:6" x14ac:dyDescent="0.2">
      <c r="B1258"/>
      <c r="C1258"/>
      <c r="D1258"/>
      <c r="E1258"/>
      <c r="F1258"/>
    </row>
    <row r="1259" spans="2:6" x14ac:dyDescent="0.2">
      <c r="B1259"/>
      <c r="C1259"/>
      <c r="D1259"/>
      <c r="E1259"/>
      <c r="F1259"/>
    </row>
    <row r="1260" spans="2:6" x14ac:dyDescent="0.2">
      <c r="B1260"/>
      <c r="C1260"/>
      <c r="D1260"/>
      <c r="E1260"/>
      <c r="F1260"/>
    </row>
    <row r="1261" spans="2:6" x14ac:dyDescent="0.2">
      <c r="B1261"/>
      <c r="C1261"/>
      <c r="D1261"/>
      <c r="E1261"/>
      <c r="F1261"/>
    </row>
    <row r="1262" spans="2:6" x14ac:dyDescent="0.2">
      <c r="B1262"/>
      <c r="C1262"/>
      <c r="D1262"/>
      <c r="E1262"/>
      <c r="F1262"/>
    </row>
    <row r="1263" spans="2:6" x14ac:dyDescent="0.2">
      <c r="B1263"/>
      <c r="C1263"/>
      <c r="D1263"/>
      <c r="E1263"/>
      <c r="F1263"/>
    </row>
    <row r="1264" spans="2:6" x14ac:dyDescent="0.2">
      <c r="B1264"/>
      <c r="C1264"/>
      <c r="D1264"/>
      <c r="E1264"/>
      <c r="F1264"/>
    </row>
    <row r="1265" spans="2:6" x14ac:dyDescent="0.2">
      <c r="B1265"/>
      <c r="C1265"/>
      <c r="D1265"/>
      <c r="E1265"/>
      <c r="F1265"/>
    </row>
    <row r="1266" spans="2:6" x14ac:dyDescent="0.2">
      <c r="B1266"/>
      <c r="C1266"/>
      <c r="D1266"/>
      <c r="E1266"/>
      <c r="F1266"/>
    </row>
    <row r="1267" spans="2:6" x14ac:dyDescent="0.2">
      <c r="B1267"/>
      <c r="C1267"/>
      <c r="D1267"/>
      <c r="E1267"/>
      <c r="F1267"/>
    </row>
    <row r="1268" spans="2:6" x14ac:dyDescent="0.2">
      <c r="B1268"/>
      <c r="C1268"/>
      <c r="D1268"/>
      <c r="E1268"/>
      <c r="F1268"/>
    </row>
    <row r="1269" spans="2:6" x14ac:dyDescent="0.2">
      <c r="B1269"/>
      <c r="C1269"/>
      <c r="D1269"/>
      <c r="E1269"/>
      <c r="F1269"/>
    </row>
    <row r="1270" spans="2:6" x14ac:dyDescent="0.2">
      <c r="B1270"/>
      <c r="C1270"/>
      <c r="D1270"/>
      <c r="E1270"/>
      <c r="F1270"/>
    </row>
    <row r="1271" spans="2:6" x14ac:dyDescent="0.2">
      <c r="B1271"/>
      <c r="C1271"/>
      <c r="D1271"/>
      <c r="E1271"/>
      <c r="F1271"/>
    </row>
    <row r="1272" spans="2:6" x14ac:dyDescent="0.2">
      <c r="B1272"/>
      <c r="C1272"/>
      <c r="D1272"/>
      <c r="E1272"/>
      <c r="F1272"/>
    </row>
    <row r="1273" spans="2:6" x14ac:dyDescent="0.2">
      <c r="B1273"/>
      <c r="C1273"/>
      <c r="D1273"/>
      <c r="E1273"/>
      <c r="F1273"/>
    </row>
    <row r="1274" spans="2:6" x14ac:dyDescent="0.2">
      <c r="B1274"/>
      <c r="C1274"/>
      <c r="D1274"/>
      <c r="E1274"/>
      <c r="F1274"/>
    </row>
    <row r="1275" spans="2:6" x14ac:dyDescent="0.2">
      <c r="B1275"/>
      <c r="C1275"/>
      <c r="D1275"/>
      <c r="E1275"/>
      <c r="F1275"/>
    </row>
    <row r="1276" spans="2:6" x14ac:dyDescent="0.2">
      <c r="B1276"/>
      <c r="C1276"/>
      <c r="D1276"/>
      <c r="E1276"/>
      <c r="F1276"/>
    </row>
    <row r="1277" spans="2:6" x14ac:dyDescent="0.2">
      <c r="B1277"/>
      <c r="C1277"/>
      <c r="D1277"/>
      <c r="E1277"/>
      <c r="F1277"/>
    </row>
    <row r="1278" spans="2:6" x14ac:dyDescent="0.2">
      <c r="B1278"/>
      <c r="C1278"/>
      <c r="D1278"/>
      <c r="E1278"/>
      <c r="F1278"/>
    </row>
    <row r="1279" spans="2:6" x14ac:dyDescent="0.2">
      <c r="B1279"/>
      <c r="C1279"/>
      <c r="D1279"/>
      <c r="E1279"/>
      <c r="F1279"/>
    </row>
    <row r="1280" spans="2:6" x14ac:dyDescent="0.2">
      <c r="B1280"/>
      <c r="C1280"/>
      <c r="D1280"/>
      <c r="E1280"/>
      <c r="F1280"/>
    </row>
    <row r="1281" spans="2:6" x14ac:dyDescent="0.2">
      <c r="B1281"/>
      <c r="C1281"/>
      <c r="D1281"/>
      <c r="E1281"/>
      <c r="F1281"/>
    </row>
    <row r="1282" spans="2:6" x14ac:dyDescent="0.2">
      <c r="B1282"/>
      <c r="C1282"/>
      <c r="D1282"/>
      <c r="E1282"/>
      <c r="F1282"/>
    </row>
    <row r="1283" spans="2:6" x14ac:dyDescent="0.2">
      <c r="B1283"/>
      <c r="C1283"/>
      <c r="D1283"/>
      <c r="E1283"/>
      <c r="F1283"/>
    </row>
    <row r="1284" spans="2:6" x14ac:dyDescent="0.2">
      <c r="B1284"/>
      <c r="C1284"/>
      <c r="D1284"/>
      <c r="E1284"/>
      <c r="F1284"/>
    </row>
    <row r="1285" spans="2:6" x14ac:dyDescent="0.2">
      <c r="B1285"/>
      <c r="C1285"/>
      <c r="D1285"/>
      <c r="E1285"/>
      <c r="F1285"/>
    </row>
    <row r="1286" spans="2:6" x14ac:dyDescent="0.2">
      <c r="B1286"/>
      <c r="C1286"/>
      <c r="D1286"/>
      <c r="E1286"/>
      <c r="F1286"/>
    </row>
    <row r="1287" spans="2:6" x14ac:dyDescent="0.2">
      <c r="B1287"/>
      <c r="C1287"/>
      <c r="D1287"/>
      <c r="E1287"/>
      <c r="F1287"/>
    </row>
    <row r="1288" spans="2:6" x14ac:dyDescent="0.2">
      <c r="B1288"/>
      <c r="C1288"/>
      <c r="D1288"/>
      <c r="E1288"/>
      <c r="F1288"/>
    </row>
    <row r="1289" spans="2:6" x14ac:dyDescent="0.2">
      <c r="B1289"/>
      <c r="C1289"/>
      <c r="D1289"/>
      <c r="E1289"/>
      <c r="F1289"/>
    </row>
    <row r="1290" spans="2:6" x14ac:dyDescent="0.2">
      <c r="B1290"/>
      <c r="C1290"/>
      <c r="D1290"/>
      <c r="E1290"/>
      <c r="F1290"/>
    </row>
    <row r="1291" spans="2:6" x14ac:dyDescent="0.2">
      <c r="B1291"/>
      <c r="C1291"/>
      <c r="D1291"/>
      <c r="E1291"/>
      <c r="F1291"/>
    </row>
    <row r="1292" spans="2:6" x14ac:dyDescent="0.2">
      <c r="B1292"/>
      <c r="C1292"/>
      <c r="D1292"/>
      <c r="E1292"/>
      <c r="F1292"/>
    </row>
    <row r="1293" spans="2:6" x14ac:dyDescent="0.2">
      <c r="B1293"/>
      <c r="C1293"/>
      <c r="D1293"/>
      <c r="E1293"/>
      <c r="F1293"/>
    </row>
    <row r="1294" spans="2:6" x14ac:dyDescent="0.2">
      <c r="B1294"/>
      <c r="C1294"/>
      <c r="D1294"/>
      <c r="E1294"/>
      <c r="F1294"/>
    </row>
    <row r="1295" spans="2:6" x14ac:dyDescent="0.2">
      <c r="B1295"/>
      <c r="C1295"/>
      <c r="D1295"/>
      <c r="E1295"/>
      <c r="F1295"/>
    </row>
    <row r="1296" spans="2:6" x14ac:dyDescent="0.2">
      <c r="B1296"/>
      <c r="C1296"/>
      <c r="D1296"/>
      <c r="E1296"/>
      <c r="F1296"/>
    </row>
    <row r="1297" spans="2:6" x14ac:dyDescent="0.2">
      <c r="B1297"/>
      <c r="C1297"/>
      <c r="D1297"/>
      <c r="E1297"/>
      <c r="F1297"/>
    </row>
    <row r="1298" spans="2:6" x14ac:dyDescent="0.2">
      <c r="B1298"/>
      <c r="C1298"/>
      <c r="D1298"/>
      <c r="E1298"/>
      <c r="F1298"/>
    </row>
    <row r="1299" spans="2:6" x14ac:dyDescent="0.2">
      <c r="B1299"/>
      <c r="C1299"/>
      <c r="D1299"/>
      <c r="E1299"/>
      <c r="F1299"/>
    </row>
    <row r="1300" spans="2:6" x14ac:dyDescent="0.2">
      <c r="B1300"/>
      <c r="C1300"/>
      <c r="D1300"/>
      <c r="E1300"/>
      <c r="F1300"/>
    </row>
    <row r="1301" spans="2:6" x14ac:dyDescent="0.2">
      <c r="B1301"/>
      <c r="C1301"/>
      <c r="D1301"/>
      <c r="E1301"/>
      <c r="F1301"/>
    </row>
    <row r="1302" spans="2:6" x14ac:dyDescent="0.2">
      <c r="B1302"/>
      <c r="C1302"/>
      <c r="D1302"/>
      <c r="E1302"/>
      <c r="F1302"/>
    </row>
    <row r="1303" spans="2:6" x14ac:dyDescent="0.2">
      <c r="B1303"/>
      <c r="C1303"/>
      <c r="D1303"/>
      <c r="E1303"/>
      <c r="F1303"/>
    </row>
    <row r="1304" spans="2:6" x14ac:dyDescent="0.2">
      <c r="B1304"/>
      <c r="C1304"/>
      <c r="D1304"/>
      <c r="E1304"/>
      <c r="F1304"/>
    </row>
    <row r="1305" spans="2:6" x14ac:dyDescent="0.2">
      <c r="B1305"/>
      <c r="C1305"/>
      <c r="D1305"/>
      <c r="E1305"/>
      <c r="F1305"/>
    </row>
    <row r="1306" spans="2:6" x14ac:dyDescent="0.2">
      <c r="B1306"/>
      <c r="C1306"/>
      <c r="D1306"/>
      <c r="E1306"/>
      <c r="F1306"/>
    </row>
    <row r="1307" spans="2:6" x14ac:dyDescent="0.2">
      <c r="B1307"/>
      <c r="C1307"/>
      <c r="D1307"/>
      <c r="E1307"/>
      <c r="F1307"/>
    </row>
    <row r="1308" spans="2:6" x14ac:dyDescent="0.2">
      <c r="B1308"/>
      <c r="C1308"/>
      <c r="D1308"/>
      <c r="E1308"/>
      <c r="F1308"/>
    </row>
    <row r="1309" spans="2:6" x14ac:dyDescent="0.2">
      <c r="B1309"/>
      <c r="C1309"/>
      <c r="D1309"/>
      <c r="E1309"/>
      <c r="F1309"/>
    </row>
    <row r="1310" spans="2:6" x14ac:dyDescent="0.2">
      <c r="B1310"/>
      <c r="C1310"/>
      <c r="D1310"/>
      <c r="E1310"/>
      <c r="F1310"/>
    </row>
    <row r="1311" spans="2:6" x14ac:dyDescent="0.2">
      <c r="B1311"/>
      <c r="C1311"/>
      <c r="D1311"/>
      <c r="E1311"/>
      <c r="F1311"/>
    </row>
    <row r="1312" spans="2:6" x14ac:dyDescent="0.2">
      <c r="B1312"/>
      <c r="C1312"/>
      <c r="D1312"/>
      <c r="E1312"/>
      <c r="F1312"/>
    </row>
    <row r="1313" spans="2:6" x14ac:dyDescent="0.2">
      <c r="B1313"/>
      <c r="C1313"/>
      <c r="D1313"/>
      <c r="E1313"/>
      <c r="F1313"/>
    </row>
    <row r="1314" spans="2:6" x14ac:dyDescent="0.2">
      <c r="B1314"/>
      <c r="C1314"/>
      <c r="D1314"/>
      <c r="E1314"/>
      <c r="F1314"/>
    </row>
    <row r="1315" spans="2:6" x14ac:dyDescent="0.2">
      <c r="B1315"/>
      <c r="C1315"/>
      <c r="D1315"/>
      <c r="E1315"/>
      <c r="F1315"/>
    </row>
    <row r="1316" spans="2:6" x14ac:dyDescent="0.2">
      <c r="B1316"/>
      <c r="C1316"/>
      <c r="D1316"/>
      <c r="E1316"/>
      <c r="F1316"/>
    </row>
    <row r="1317" spans="2:6" x14ac:dyDescent="0.2">
      <c r="B1317"/>
      <c r="C1317"/>
      <c r="D1317"/>
      <c r="E1317"/>
      <c r="F1317"/>
    </row>
    <row r="1318" spans="2:6" x14ac:dyDescent="0.2">
      <c r="B1318"/>
      <c r="C1318"/>
      <c r="D1318"/>
      <c r="E1318"/>
      <c r="F1318"/>
    </row>
    <row r="1319" spans="2:6" x14ac:dyDescent="0.2">
      <c r="B1319"/>
      <c r="C1319"/>
      <c r="D1319"/>
      <c r="E1319"/>
      <c r="F1319"/>
    </row>
    <row r="1320" spans="2:6" x14ac:dyDescent="0.2">
      <c r="B1320"/>
      <c r="C1320"/>
      <c r="D1320"/>
      <c r="E1320"/>
      <c r="F1320"/>
    </row>
    <row r="1321" spans="2:6" x14ac:dyDescent="0.2">
      <c r="B1321"/>
      <c r="C1321"/>
      <c r="D1321"/>
      <c r="E1321"/>
      <c r="F1321"/>
    </row>
    <row r="1322" spans="2:6" x14ac:dyDescent="0.2">
      <c r="B1322"/>
      <c r="C1322"/>
      <c r="D1322"/>
      <c r="E1322"/>
      <c r="F1322"/>
    </row>
    <row r="1323" spans="2:6" x14ac:dyDescent="0.2">
      <c r="B1323"/>
      <c r="C1323"/>
      <c r="D1323"/>
      <c r="E1323"/>
      <c r="F1323"/>
    </row>
    <row r="1324" spans="2:6" x14ac:dyDescent="0.2">
      <c r="B1324"/>
      <c r="C1324"/>
      <c r="D1324"/>
      <c r="E1324"/>
      <c r="F1324"/>
    </row>
    <row r="1325" spans="2:6" x14ac:dyDescent="0.2">
      <c r="B1325"/>
      <c r="C1325"/>
      <c r="D1325"/>
      <c r="E1325"/>
      <c r="F1325"/>
    </row>
    <row r="1326" spans="2:6" x14ac:dyDescent="0.2">
      <c r="B1326"/>
      <c r="C1326"/>
      <c r="D1326"/>
      <c r="E1326"/>
      <c r="F1326"/>
    </row>
    <row r="1327" spans="2:6" x14ac:dyDescent="0.2">
      <c r="B1327"/>
      <c r="C1327"/>
      <c r="D1327"/>
      <c r="E1327"/>
      <c r="F1327"/>
    </row>
    <row r="1328" spans="2:6" x14ac:dyDescent="0.2">
      <c r="B1328"/>
      <c r="C1328"/>
      <c r="D1328"/>
      <c r="E1328"/>
      <c r="F1328"/>
    </row>
    <row r="1329" spans="2:6" x14ac:dyDescent="0.2">
      <c r="B1329"/>
      <c r="C1329"/>
      <c r="D1329"/>
      <c r="E1329"/>
      <c r="F1329"/>
    </row>
    <row r="1330" spans="2:6" x14ac:dyDescent="0.2">
      <c r="B1330"/>
      <c r="C1330"/>
      <c r="D1330"/>
      <c r="E1330"/>
      <c r="F1330"/>
    </row>
    <row r="1331" spans="2:6" x14ac:dyDescent="0.2">
      <c r="B1331"/>
      <c r="C1331"/>
      <c r="D1331"/>
      <c r="E1331"/>
      <c r="F1331"/>
    </row>
    <row r="1332" spans="2:6" x14ac:dyDescent="0.2">
      <c r="B1332"/>
      <c r="C1332"/>
      <c r="D1332"/>
      <c r="E1332"/>
      <c r="F1332"/>
    </row>
    <row r="1333" spans="2:6" x14ac:dyDescent="0.2">
      <c r="B1333"/>
      <c r="C1333"/>
      <c r="D1333"/>
      <c r="E1333"/>
      <c r="F1333"/>
    </row>
    <row r="1334" spans="2:6" x14ac:dyDescent="0.2">
      <c r="B1334"/>
      <c r="C1334"/>
      <c r="D1334"/>
      <c r="E1334"/>
      <c r="F1334"/>
    </row>
    <row r="1335" spans="2:6" x14ac:dyDescent="0.2">
      <c r="B1335"/>
      <c r="C1335"/>
      <c r="D1335"/>
      <c r="E1335"/>
      <c r="F1335"/>
    </row>
    <row r="1336" spans="2:6" x14ac:dyDescent="0.2">
      <c r="B1336"/>
      <c r="C1336"/>
      <c r="D1336"/>
      <c r="E1336"/>
      <c r="F1336"/>
    </row>
    <row r="1337" spans="2:6" x14ac:dyDescent="0.2">
      <c r="B1337"/>
      <c r="C1337"/>
      <c r="D1337"/>
      <c r="E1337"/>
      <c r="F1337"/>
    </row>
    <row r="1338" spans="2:6" x14ac:dyDescent="0.2">
      <c r="B1338"/>
      <c r="C1338"/>
      <c r="D1338"/>
      <c r="E1338"/>
      <c r="F1338"/>
    </row>
    <row r="1339" spans="2:6" x14ac:dyDescent="0.2">
      <c r="B1339"/>
      <c r="C1339"/>
      <c r="D1339"/>
      <c r="E1339"/>
      <c r="F1339"/>
    </row>
    <row r="1340" spans="2:6" x14ac:dyDescent="0.2">
      <c r="B1340"/>
      <c r="C1340"/>
      <c r="D1340"/>
      <c r="E1340"/>
      <c r="F1340"/>
    </row>
    <row r="1341" spans="2:6" x14ac:dyDescent="0.2">
      <c r="B1341"/>
      <c r="C1341"/>
      <c r="D1341"/>
      <c r="E1341"/>
      <c r="F1341"/>
    </row>
    <row r="1342" spans="2:6" x14ac:dyDescent="0.2">
      <c r="B1342"/>
      <c r="C1342"/>
      <c r="D1342"/>
      <c r="E1342"/>
      <c r="F1342"/>
    </row>
    <row r="1343" spans="2:6" x14ac:dyDescent="0.2">
      <c r="B1343"/>
      <c r="C1343"/>
      <c r="D1343"/>
      <c r="E1343"/>
      <c r="F1343"/>
    </row>
    <row r="1344" spans="2:6" x14ac:dyDescent="0.2">
      <c r="B1344"/>
      <c r="C1344"/>
      <c r="D1344"/>
      <c r="E1344"/>
      <c r="F1344"/>
    </row>
    <row r="1345" spans="2:6" x14ac:dyDescent="0.2">
      <c r="B1345"/>
      <c r="C1345"/>
      <c r="D1345"/>
      <c r="E1345"/>
      <c r="F1345"/>
    </row>
    <row r="1346" spans="2:6" x14ac:dyDescent="0.2">
      <c r="B1346"/>
      <c r="C1346"/>
      <c r="D1346"/>
      <c r="E1346"/>
      <c r="F1346"/>
    </row>
    <row r="1347" spans="2:6" x14ac:dyDescent="0.2">
      <c r="B1347"/>
      <c r="C1347"/>
      <c r="D1347"/>
      <c r="E1347"/>
      <c r="F1347"/>
    </row>
    <row r="1348" spans="2:6" x14ac:dyDescent="0.2">
      <c r="B1348"/>
      <c r="C1348"/>
      <c r="D1348"/>
      <c r="E1348"/>
      <c r="F1348"/>
    </row>
    <row r="1349" spans="2:6" x14ac:dyDescent="0.2">
      <c r="B1349"/>
      <c r="C1349"/>
      <c r="D1349"/>
      <c r="E1349"/>
      <c r="F1349"/>
    </row>
    <row r="1350" spans="2:6" x14ac:dyDescent="0.2">
      <c r="B1350"/>
      <c r="C1350"/>
      <c r="D1350"/>
      <c r="E1350"/>
      <c r="F1350"/>
    </row>
    <row r="1351" spans="2:6" x14ac:dyDescent="0.2">
      <c r="B1351"/>
      <c r="C1351"/>
      <c r="D1351"/>
      <c r="E1351"/>
      <c r="F1351"/>
    </row>
    <row r="1352" spans="2:6" x14ac:dyDescent="0.2">
      <c r="B1352"/>
      <c r="C1352"/>
      <c r="D1352"/>
      <c r="E1352"/>
      <c r="F1352"/>
    </row>
    <row r="1353" spans="2:6" x14ac:dyDescent="0.2">
      <c r="B1353"/>
      <c r="C1353"/>
      <c r="D1353"/>
      <c r="E1353"/>
      <c r="F1353"/>
    </row>
    <row r="1354" spans="2:6" x14ac:dyDescent="0.2">
      <c r="B1354"/>
      <c r="C1354"/>
      <c r="D1354"/>
      <c r="E1354"/>
      <c r="F1354"/>
    </row>
    <row r="1355" spans="2:6" x14ac:dyDescent="0.2">
      <c r="B1355"/>
      <c r="C1355"/>
      <c r="D1355"/>
      <c r="E1355"/>
      <c r="F1355"/>
    </row>
    <row r="1356" spans="2:6" x14ac:dyDescent="0.2">
      <c r="B1356"/>
      <c r="C1356"/>
      <c r="D1356"/>
      <c r="E1356"/>
      <c r="F1356"/>
    </row>
    <row r="1357" spans="2:6" x14ac:dyDescent="0.2">
      <c r="B1357"/>
      <c r="C1357"/>
      <c r="D1357"/>
      <c r="E1357"/>
      <c r="F1357"/>
    </row>
    <row r="1358" spans="2:6" x14ac:dyDescent="0.2">
      <c r="B1358"/>
      <c r="C1358"/>
      <c r="D1358"/>
      <c r="E1358"/>
      <c r="F1358"/>
    </row>
    <row r="1359" spans="2:6" x14ac:dyDescent="0.2">
      <c r="B1359"/>
      <c r="C1359"/>
      <c r="D1359"/>
      <c r="E1359"/>
      <c r="F1359"/>
    </row>
    <row r="1360" spans="2:6" x14ac:dyDescent="0.2">
      <c r="B1360"/>
      <c r="C1360"/>
      <c r="D1360"/>
      <c r="E1360"/>
      <c r="F1360"/>
    </row>
    <row r="1361" spans="2:6" x14ac:dyDescent="0.2">
      <c r="B1361"/>
      <c r="C1361"/>
      <c r="D1361"/>
      <c r="E1361"/>
      <c r="F1361"/>
    </row>
    <row r="1362" spans="2:6" x14ac:dyDescent="0.2">
      <c r="B1362"/>
      <c r="C1362"/>
      <c r="D1362"/>
      <c r="E1362"/>
      <c r="F1362"/>
    </row>
    <row r="1363" spans="2:6" x14ac:dyDescent="0.2">
      <c r="B1363"/>
      <c r="C1363"/>
      <c r="D1363"/>
      <c r="E1363"/>
      <c r="F1363"/>
    </row>
    <row r="1364" spans="2:6" x14ac:dyDescent="0.2">
      <c r="B1364"/>
      <c r="C1364"/>
      <c r="D1364"/>
      <c r="E1364"/>
      <c r="F1364"/>
    </row>
    <row r="1365" spans="2:6" x14ac:dyDescent="0.2">
      <c r="B1365"/>
      <c r="C1365"/>
      <c r="D1365"/>
      <c r="E1365"/>
      <c r="F1365"/>
    </row>
    <row r="1366" spans="2:6" x14ac:dyDescent="0.2">
      <c r="B1366"/>
      <c r="C1366"/>
      <c r="D1366"/>
      <c r="E1366"/>
      <c r="F1366"/>
    </row>
    <row r="1367" spans="2:6" x14ac:dyDescent="0.2">
      <c r="B1367"/>
      <c r="C1367"/>
      <c r="D1367"/>
      <c r="E1367"/>
      <c r="F1367"/>
    </row>
    <row r="1368" spans="2:6" x14ac:dyDescent="0.2">
      <c r="B1368"/>
      <c r="C1368"/>
      <c r="D1368"/>
      <c r="E1368"/>
      <c r="F1368"/>
    </row>
    <row r="1369" spans="2:6" x14ac:dyDescent="0.2">
      <c r="B1369"/>
      <c r="C1369"/>
      <c r="D1369"/>
      <c r="E1369"/>
      <c r="F1369"/>
    </row>
    <row r="1370" spans="2:6" x14ac:dyDescent="0.2">
      <c r="B1370"/>
      <c r="C1370"/>
      <c r="D1370"/>
      <c r="E1370"/>
      <c r="F1370"/>
    </row>
    <row r="1371" spans="2:6" x14ac:dyDescent="0.2">
      <c r="B1371"/>
      <c r="C1371"/>
      <c r="D1371"/>
      <c r="E1371"/>
      <c r="F1371"/>
    </row>
    <row r="1372" spans="2:6" x14ac:dyDescent="0.2">
      <c r="B1372"/>
      <c r="C1372"/>
      <c r="D1372"/>
      <c r="E1372"/>
      <c r="F1372"/>
    </row>
    <row r="1373" spans="2:6" x14ac:dyDescent="0.2">
      <c r="B1373"/>
      <c r="C1373"/>
      <c r="D1373"/>
      <c r="E1373"/>
      <c r="F1373"/>
    </row>
    <row r="1374" spans="2:6" x14ac:dyDescent="0.2">
      <c r="B1374"/>
      <c r="C1374"/>
      <c r="D1374"/>
      <c r="E1374"/>
      <c r="F1374"/>
    </row>
    <row r="1375" spans="2:6" x14ac:dyDescent="0.2">
      <c r="B1375"/>
      <c r="C1375"/>
      <c r="D1375"/>
      <c r="E1375"/>
      <c r="F1375"/>
    </row>
    <row r="1376" spans="2:6" x14ac:dyDescent="0.2">
      <c r="B1376"/>
      <c r="C1376"/>
      <c r="D1376"/>
      <c r="E1376"/>
      <c r="F1376"/>
    </row>
    <row r="1377" spans="2:6" x14ac:dyDescent="0.2">
      <c r="B1377"/>
      <c r="C1377"/>
      <c r="D1377"/>
      <c r="E1377"/>
      <c r="F1377"/>
    </row>
    <row r="1378" spans="2:6" x14ac:dyDescent="0.2">
      <c r="B1378"/>
      <c r="C1378"/>
      <c r="D1378"/>
      <c r="E1378"/>
      <c r="F1378"/>
    </row>
    <row r="1379" spans="2:6" x14ac:dyDescent="0.2">
      <c r="B1379"/>
      <c r="C1379"/>
      <c r="D1379"/>
      <c r="E1379"/>
      <c r="F1379"/>
    </row>
    <row r="1380" spans="2:6" x14ac:dyDescent="0.2">
      <c r="B1380"/>
      <c r="C1380"/>
      <c r="D1380"/>
      <c r="E1380"/>
      <c r="F1380"/>
    </row>
    <row r="1381" spans="2:6" x14ac:dyDescent="0.2">
      <c r="B1381"/>
      <c r="C1381"/>
      <c r="D1381"/>
      <c r="E1381"/>
      <c r="F1381"/>
    </row>
    <row r="1382" spans="2:6" x14ac:dyDescent="0.2">
      <c r="B1382"/>
      <c r="C1382"/>
      <c r="D1382"/>
      <c r="E1382"/>
      <c r="F1382"/>
    </row>
    <row r="1383" spans="2:6" x14ac:dyDescent="0.2">
      <c r="B1383"/>
      <c r="C1383"/>
      <c r="D1383"/>
      <c r="E1383"/>
      <c r="F1383"/>
    </row>
    <row r="1384" spans="2:6" x14ac:dyDescent="0.2">
      <c r="B1384"/>
      <c r="C1384"/>
      <c r="D1384"/>
      <c r="E1384"/>
      <c r="F1384"/>
    </row>
    <row r="1385" spans="2:6" x14ac:dyDescent="0.2">
      <c r="B1385"/>
      <c r="C1385"/>
      <c r="D1385"/>
      <c r="E1385"/>
      <c r="F1385"/>
    </row>
    <row r="1386" spans="2:6" x14ac:dyDescent="0.2">
      <c r="B1386"/>
      <c r="C1386"/>
      <c r="D1386"/>
      <c r="E1386"/>
      <c r="F1386"/>
    </row>
    <row r="1387" spans="2:6" x14ac:dyDescent="0.2">
      <c r="B1387"/>
      <c r="C1387"/>
      <c r="D1387"/>
      <c r="E1387"/>
      <c r="F1387"/>
    </row>
    <row r="1388" spans="2:6" x14ac:dyDescent="0.2">
      <c r="B1388"/>
      <c r="C1388"/>
      <c r="D1388"/>
      <c r="E1388"/>
      <c r="F1388"/>
    </row>
    <row r="1389" spans="2:6" x14ac:dyDescent="0.2">
      <c r="B1389"/>
      <c r="C1389"/>
      <c r="D1389"/>
      <c r="E1389"/>
      <c r="F1389"/>
    </row>
    <row r="1390" spans="2:6" x14ac:dyDescent="0.2">
      <c r="B1390"/>
      <c r="C1390"/>
      <c r="D1390"/>
      <c r="E1390"/>
      <c r="F1390"/>
    </row>
    <row r="1391" spans="2:6" x14ac:dyDescent="0.2">
      <c r="B1391"/>
      <c r="C1391"/>
      <c r="D1391"/>
      <c r="E1391"/>
      <c r="F1391"/>
    </row>
    <row r="1392" spans="2:6" x14ac:dyDescent="0.2">
      <c r="B1392"/>
      <c r="C1392"/>
      <c r="D1392"/>
      <c r="E1392"/>
      <c r="F1392"/>
    </row>
    <row r="1393" spans="2:6" x14ac:dyDescent="0.2">
      <c r="B1393"/>
      <c r="C1393"/>
      <c r="D1393"/>
      <c r="E1393"/>
      <c r="F1393"/>
    </row>
    <row r="1394" spans="2:6" x14ac:dyDescent="0.2">
      <c r="B1394"/>
      <c r="C1394"/>
      <c r="D1394"/>
      <c r="E1394"/>
      <c r="F1394"/>
    </row>
    <row r="1395" spans="2:6" x14ac:dyDescent="0.2">
      <c r="B1395"/>
      <c r="C1395"/>
      <c r="D1395"/>
      <c r="E1395"/>
      <c r="F1395"/>
    </row>
    <row r="1396" spans="2:6" x14ac:dyDescent="0.2">
      <c r="B1396"/>
      <c r="C1396"/>
      <c r="D1396"/>
      <c r="E1396"/>
      <c r="F1396"/>
    </row>
    <row r="1397" spans="2:6" x14ac:dyDescent="0.2">
      <c r="B1397"/>
      <c r="C1397"/>
      <c r="D1397"/>
      <c r="E1397"/>
      <c r="F1397"/>
    </row>
    <row r="1398" spans="2:6" x14ac:dyDescent="0.2">
      <c r="B1398"/>
      <c r="C1398"/>
      <c r="D1398"/>
      <c r="E1398"/>
      <c r="F1398"/>
    </row>
    <row r="1399" spans="2:6" x14ac:dyDescent="0.2">
      <c r="B1399"/>
      <c r="C1399"/>
      <c r="D1399"/>
      <c r="E1399"/>
      <c r="F1399"/>
    </row>
    <row r="1400" spans="2:6" x14ac:dyDescent="0.2">
      <c r="B1400"/>
      <c r="C1400"/>
      <c r="D1400"/>
      <c r="E1400"/>
      <c r="F1400"/>
    </row>
    <row r="1401" spans="2:6" x14ac:dyDescent="0.2">
      <c r="B1401"/>
      <c r="C1401"/>
      <c r="D1401"/>
      <c r="E1401"/>
      <c r="F1401"/>
    </row>
    <row r="1402" spans="2:6" x14ac:dyDescent="0.2">
      <c r="B1402"/>
      <c r="C1402"/>
      <c r="D1402"/>
      <c r="E1402"/>
      <c r="F1402"/>
    </row>
    <row r="1403" spans="2:6" x14ac:dyDescent="0.2">
      <c r="B1403"/>
      <c r="C1403"/>
      <c r="D1403"/>
      <c r="E1403"/>
      <c r="F1403"/>
    </row>
    <row r="1404" spans="2:6" x14ac:dyDescent="0.2">
      <c r="B1404"/>
      <c r="C1404"/>
      <c r="D1404"/>
      <c r="E1404"/>
      <c r="F1404"/>
    </row>
    <row r="1405" spans="2:6" x14ac:dyDescent="0.2">
      <c r="B1405"/>
      <c r="C1405"/>
      <c r="D1405"/>
      <c r="E1405"/>
      <c r="F1405"/>
    </row>
    <row r="1406" spans="2:6" x14ac:dyDescent="0.2">
      <c r="B1406"/>
      <c r="C1406"/>
      <c r="D1406"/>
      <c r="E1406"/>
      <c r="F1406"/>
    </row>
    <row r="1407" spans="2:6" x14ac:dyDescent="0.2">
      <c r="B1407"/>
      <c r="C1407"/>
      <c r="D1407"/>
      <c r="E1407"/>
      <c r="F1407"/>
    </row>
    <row r="1408" spans="2:6" x14ac:dyDescent="0.2">
      <c r="B1408"/>
      <c r="C1408"/>
      <c r="D1408"/>
      <c r="E1408"/>
      <c r="F1408"/>
    </row>
    <row r="1409" spans="2:6" x14ac:dyDescent="0.2">
      <c r="B1409"/>
      <c r="C1409"/>
      <c r="D1409"/>
      <c r="E1409"/>
      <c r="F1409"/>
    </row>
    <row r="1410" spans="2:6" x14ac:dyDescent="0.2">
      <c r="B1410"/>
      <c r="C1410"/>
      <c r="D1410"/>
      <c r="E1410"/>
      <c r="F1410"/>
    </row>
    <row r="1411" spans="2:6" x14ac:dyDescent="0.2">
      <c r="B1411"/>
      <c r="C1411"/>
      <c r="D1411"/>
      <c r="E1411"/>
      <c r="F1411"/>
    </row>
    <row r="1412" spans="2:6" x14ac:dyDescent="0.2">
      <c r="B1412"/>
      <c r="C1412"/>
      <c r="D1412"/>
      <c r="E1412"/>
      <c r="F1412"/>
    </row>
    <row r="1413" spans="2:6" x14ac:dyDescent="0.2">
      <c r="B1413"/>
      <c r="C1413"/>
      <c r="D1413"/>
      <c r="E1413"/>
      <c r="F1413"/>
    </row>
    <row r="1414" spans="2:6" x14ac:dyDescent="0.2">
      <c r="B1414"/>
      <c r="C1414"/>
      <c r="D1414"/>
      <c r="E1414"/>
      <c r="F1414"/>
    </row>
    <row r="1415" spans="2:6" x14ac:dyDescent="0.2">
      <c r="B1415"/>
      <c r="C1415"/>
      <c r="D1415"/>
      <c r="E1415"/>
      <c r="F1415"/>
    </row>
    <row r="1416" spans="2:6" x14ac:dyDescent="0.2">
      <c r="B1416"/>
      <c r="C1416"/>
      <c r="D1416"/>
      <c r="E1416"/>
      <c r="F1416"/>
    </row>
    <row r="1417" spans="2:6" x14ac:dyDescent="0.2">
      <c r="B1417"/>
      <c r="C1417"/>
      <c r="D1417"/>
      <c r="E1417"/>
      <c r="F1417"/>
    </row>
    <row r="1418" spans="2:6" x14ac:dyDescent="0.2">
      <c r="B1418"/>
      <c r="C1418"/>
      <c r="D1418"/>
      <c r="E1418"/>
      <c r="F1418"/>
    </row>
    <row r="1419" spans="2:6" x14ac:dyDescent="0.2">
      <c r="B1419"/>
      <c r="C1419"/>
      <c r="D1419"/>
      <c r="E1419"/>
      <c r="F1419"/>
    </row>
    <row r="1420" spans="2:6" x14ac:dyDescent="0.2">
      <c r="B1420"/>
      <c r="C1420"/>
      <c r="D1420"/>
      <c r="E1420"/>
      <c r="F1420"/>
    </row>
    <row r="1421" spans="2:6" x14ac:dyDescent="0.2">
      <c r="B1421"/>
      <c r="C1421"/>
      <c r="D1421"/>
      <c r="E1421"/>
      <c r="F1421"/>
    </row>
    <row r="1422" spans="2:6" x14ac:dyDescent="0.2">
      <c r="B1422"/>
      <c r="C1422"/>
      <c r="D1422"/>
      <c r="E1422"/>
      <c r="F1422"/>
    </row>
    <row r="1423" spans="2:6" x14ac:dyDescent="0.2">
      <c r="B1423"/>
      <c r="C1423"/>
      <c r="D1423"/>
      <c r="E1423"/>
      <c r="F1423"/>
    </row>
    <row r="1424" spans="2:6" x14ac:dyDescent="0.2">
      <c r="B1424"/>
      <c r="C1424"/>
      <c r="D1424"/>
      <c r="E1424"/>
      <c r="F1424"/>
    </row>
    <row r="1425" spans="2:6" x14ac:dyDescent="0.2">
      <c r="B1425"/>
      <c r="C1425"/>
      <c r="D1425"/>
      <c r="E1425"/>
      <c r="F1425"/>
    </row>
    <row r="1426" spans="2:6" x14ac:dyDescent="0.2">
      <c r="B1426"/>
      <c r="C1426"/>
      <c r="D1426"/>
      <c r="E1426"/>
      <c r="F1426"/>
    </row>
    <row r="1427" spans="2:6" x14ac:dyDescent="0.2">
      <c r="B1427"/>
      <c r="C1427"/>
      <c r="D1427"/>
      <c r="E1427"/>
      <c r="F1427"/>
    </row>
    <row r="1428" spans="2:6" x14ac:dyDescent="0.2">
      <c r="B1428"/>
      <c r="C1428"/>
      <c r="D1428"/>
      <c r="E1428"/>
      <c r="F1428"/>
    </row>
    <row r="1429" spans="2:6" x14ac:dyDescent="0.2">
      <c r="B1429"/>
      <c r="C1429"/>
      <c r="D1429"/>
      <c r="E1429"/>
      <c r="F1429"/>
    </row>
    <row r="1430" spans="2:6" x14ac:dyDescent="0.2">
      <c r="B1430"/>
      <c r="C1430"/>
      <c r="D1430"/>
      <c r="E1430"/>
      <c r="F1430"/>
    </row>
    <row r="1431" spans="2:6" x14ac:dyDescent="0.2">
      <c r="B1431"/>
      <c r="C1431"/>
      <c r="D1431"/>
      <c r="E1431"/>
      <c r="F1431"/>
    </row>
    <row r="1432" spans="2:6" x14ac:dyDescent="0.2">
      <c r="B1432"/>
      <c r="C1432"/>
      <c r="D1432"/>
      <c r="E1432"/>
      <c r="F1432"/>
    </row>
    <row r="1433" spans="2:6" x14ac:dyDescent="0.2">
      <c r="B1433"/>
      <c r="C1433"/>
      <c r="D1433"/>
      <c r="E1433"/>
      <c r="F1433"/>
    </row>
    <row r="1434" spans="2:6" x14ac:dyDescent="0.2">
      <c r="B1434"/>
      <c r="C1434"/>
      <c r="D1434"/>
      <c r="E1434"/>
      <c r="F1434"/>
    </row>
    <row r="1435" spans="2:6" x14ac:dyDescent="0.2">
      <c r="B1435"/>
      <c r="C1435"/>
      <c r="D1435"/>
      <c r="E1435"/>
      <c r="F1435"/>
    </row>
    <row r="1436" spans="2:6" x14ac:dyDescent="0.2">
      <c r="B1436"/>
      <c r="C1436"/>
      <c r="D1436"/>
      <c r="E1436"/>
      <c r="F1436"/>
    </row>
    <row r="1437" spans="2:6" x14ac:dyDescent="0.2">
      <c r="B1437"/>
      <c r="C1437"/>
      <c r="D1437"/>
      <c r="E1437"/>
      <c r="F1437"/>
    </row>
    <row r="1438" spans="2:6" x14ac:dyDescent="0.2">
      <c r="B1438"/>
      <c r="C1438"/>
      <c r="D1438"/>
      <c r="E1438"/>
      <c r="F1438"/>
    </row>
    <row r="1439" spans="2:6" x14ac:dyDescent="0.2">
      <c r="B1439"/>
      <c r="C1439"/>
      <c r="D1439"/>
      <c r="E1439"/>
      <c r="F1439"/>
    </row>
    <row r="1440" spans="2:6" x14ac:dyDescent="0.2">
      <c r="B1440"/>
      <c r="C1440"/>
      <c r="D1440"/>
      <c r="E1440"/>
      <c r="F1440"/>
    </row>
    <row r="1441" spans="2:6" x14ac:dyDescent="0.2">
      <c r="B1441"/>
      <c r="C1441"/>
      <c r="D1441"/>
      <c r="E1441"/>
      <c r="F1441"/>
    </row>
    <row r="1442" spans="2:6" x14ac:dyDescent="0.2">
      <c r="B1442"/>
      <c r="C1442"/>
      <c r="D1442"/>
      <c r="E1442"/>
      <c r="F1442"/>
    </row>
    <row r="1443" spans="2:6" x14ac:dyDescent="0.2">
      <c r="B1443"/>
      <c r="C1443"/>
      <c r="D1443"/>
      <c r="E1443"/>
      <c r="F1443"/>
    </row>
    <row r="1444" spans="2:6" x14ac:dyDescent="0.2">
      <c r="B1444"/>
      <c r="C1444"/>
      <c r="D1444"/>
      <c r="E1444"/>
      <c r="F1444"/>
    </row>
    <row r="1445" spans="2:6" x14ac:dyDescent="0.2">
      <c r="B1445"/>
      <c r="C1445"/>
      <c r="D1445"/>
      <c r="E1445"/>
      <c r="F1445"/>
    </row>
    <row r="1446" spans="2:6" x14ac:dyDescent="0.2">
      <c r="B1446"/>
      <c r="C1446"/>
      <c r="D1446"/>
      <c r="E1446"/>
      <c r="F1446"/>
    </row>
    <row r="1447" spans="2:6" x14ac:dyDescent="0.2">
      <c r="B1447"/>
      <c r="C1447"/>
      <c r="D1447"/>
      <c r="E1447"/>
      <c r="F1447"/>
    </row>
    <row r="1448" spans="2:6" x14ac:dyDescent="0.2">
      <c r="B1448"/>
      <c r="C1448"/>
      <c r="D1448"/>
      <c r="E1448"/>
      <c r="F1448"/>
    </row>
    <row r="1449" spans="2:6" x14ac:dyDescent="0.2">
      <c r="B1449"/>
      <c r="C1449"/>
      <c r="D1449"/>
      <c r="E1449"/>
      <c r="F1449"/>
    </row>
    <row r="1450" spans="2:6" x14ac:dyDescent="0.2">
      <c r="B1450"/>
      <c r="C1450"/>
      <c r="D1450"/>
      <c r="E1450"/>
      <c r="F1450"/>
    </row>
    <row r="1451" spans="2:6" x14ac:dyDescent="0.2">
      <c r="B1451"/>
      <c r="C1451"/>
      <c r="D1451"/>
      <c r="E1451"/>
      <c r="F1451"/>
    </row>
    <row r="1452" spans="2:6" x14ac:dyDescent="0.2">
      <c r="B1452"/>
      <c r="C1452"/>
      <c r="D1452"/>
      <c r="E1452"/>
      <c r="F1452"/>
    </row>
    <row r="1453" spans="2:6" x14ac:dyDescent="0.2">
      <c r="B1453"/>
      <c r="C1453"/>
      <c r="D1453"/>
      <c r="E1453"/>
      <c r="F1453"/>
    </row>
    <row r="1454" spans="2:6" x14ac:dyDescent="0.2">
      <c r="B1454"/>
      <c r="C1454"/>
      <c r="D1454"/>
      <c r="E1454"/>
      <c r="F1454"/>
    </row>
    <row r="1455" spans="2:6" x14ac:dyDescent="0.2">
      <c r="B1455"/>
      <c r="C1455"/>
      <c r="D1455"/>
      <c r="E1455"/>
      <c r="F1455"/>
    </row>
    <row r="1456" spans="2:6" x14ac:dyDescent="0.2">
      <c r="B1456"/>
      <c r="C1456"/>
      <c r="D1456"/>
      <c r="E1456"/>
      <c r="F1456"/>
    </row>
    <row r="1457" spans="2:6" x14ac:dyDescent="0.2">
      <c r="B1457"/>
      <c r="C1457"/>
      <c r="D1457"/>
      <c r="E1457"/>
      <c r="F1457"/>
    </row>
    <row r="1458" spans="2:6" x14ac:dyDescent="0.2">
      <c r="B1458"/>
      <c r="C1458"/>
      <c r="D1458"/>
      <c r="E1458"/>
      <c r="F1458"/>
    </row>
    <row r="1459" spans="2:6" x14ac:dyDescent="0.2">
      <c r="B1459"/>
      <c r="C1459"/>
      <c r="D1459"/>
      <c r="E1459"/>
      <c r="F1459"/>
    </row>
    <row r="1460" spans="2:6" x14ac:dyDescent="0.2">
      <c r="B1460"/>
      <c r="C1460"/>
      <c r="D1460"/>
      <c r="E1460"/>
      <c r="F1460"/>
    </row>
    <row r="1461" spans="2:6" x14ac:dyDescent="0.2">
      <c r="B1461"/>
      <c r="C1461"/>
      <c r="D1461"/>
      <c r="E1461"/>
      <c r="F1461"/>
    </row>
    <row r="1462" spans="2:6" x14ac:dyDescent="0.2">
      <c r="B1462"/>
      <c r="C1462"/>
      <c r="D1462"/>
      <c r="E1462"/>
      <c r="F1462"/>
    </row>
    <row r="1463" spans="2:6" x14ac:dyDescent="0.2">
      <c r="B1463"/>
      <c r="C1463"/>
      <c r="D1463"/>
      <c r="E1463"/>
      <c r="F1463"/>
    </row>
    <row r="1464" spans="2:6" x14ac:dyDescent="0.2">
      <c r="B1464"/>
      <c r="C1464"/>
      <c r="D1464"/>
      <c r="E1464"/>
      <c r="F1464"/>
    </row>
    <row r="1465" spans="2:6" x14ac:dyDescent="0.2">
      <c r="B1465"/>
      <c r="C1465"/>
      <c r="D1465"/>
      <c r="E1465"/>
      <c r="F1465"/>
    </row>
    <row r="1466" spans="2:6" x14ac:dyDescent="0.2">
      <c r="B1466"/>
      <c r="C1466"/>
      <c r="D1466"/>
      <c r="E1466"/>
      <c r="F1466"/>
    </row>
    <row r="1467" spans="2:6" x14ac:dyDescent="0.2">
      <c r="B1467"/>
      <c r="C1467"/>
      <c r="D1467"/>
      <c r="E1467"/>
      <c r="F1467"/>
    </row>
    <row r="1468" spans="2:6" x14ac:dyDescent="0.2">
      <c r="B1468"/>
      <c r="C1468"/>
      <c r="D1468"/>
      <c r="E1468"/>
      <c r="F1468"/>
    </row>
    <row r="1469" spans="2:6" x14ac:dyDescent="0.2">
      <c r="B1469"/>
      <c r="C1469"/>
      <c r="D1469"/>
      <c r="E1469"/>
      <c r="F1469"/>
    </row>
    <row r="1470" spans="2:6" x14ac:dyDescent="0.2">
      <c r="B1470"/>
      <c r="C1470"/>
      <c r="D1470"/>
      <c r="E1470"/>
      <c r="F1470"/>
    </row>
    <row r="1471" spans="2:6" x14ac:dyDescent="0.2">
      <c r="B1471"/>
      <c r="C1471"/>
      <c r="D1471"/>
      <c r="E1471"/>
      <c r="F1471"/>
    </row>
    <row r="1472" spans="2:6" x14ac:dyDescent="0.2">
      <c r="B1472"/>
      <c r="C1472"/>
      <c r="D1472"/>
      <c r="E1472"/>
      <c r="F1472"/>
    </row>
    <row r="1473" spans="2:6" x14ac:dyDescent="0.2">
      <c r="B1473"/>
      <c r="C1473"/>
      <c r="D1473"/>
      <c r="E1473"/>
      <c r="F1473"/>
    </row>
    <row r="1474" spans="2:6" x14ac:dyDescent="0.2">
      <c r="B1474"/>
      <c r="C1474"/>
      <c r="D1474"/>
      <c r="E1474"/>
      <c r="F1474"/>
    </row>
    <row r="1475" spans="2:6" x14ac:dyDescent="0.2">
      <c r="B1475"/>
      <c r="C1475"/>
      <c r="D1475"/>
      <c r="E1475"/>
      <c r="F1475"/>
    </row>
    <row r="1476" spans="2:6" x14ac:dyDescent="0.2">
      <c r="B1476"/>
      <c r="C1476"/>
      <c r="D1476"/>
      <c r="E1476"/>
      <c r="F1476"/>
    </row>
    <row r="1477" spans="2:6" x14ac:dyDescent="0.2">
      <c r="B1477"/>
      <c r="C1477"/>
      <c r="D1477"/>
      <c r="E1477"/>
      <c r="F1477"/>
    </row>
    <row r="1478" spans="2:6" x14ac:dyDescent="0.2">
      <c r="B1478"/>
      <c r="C1478"/>
      <c r="D1478"/>
      <c r="E1478"/>
      <c r="F1478"/>
    </row>
    <row r="1479" spans="2:6" x14ac:dyDescent="0.2">
      <c r="B1479"/>
      <c r="C1479"/>
      <c r="D1479"/>
      <c r="E1479"/>
      <c r="F1479"/>
    </row>
    <row r="1480" spans="2:6" x14ac:dyDescent="0.2">
      <c r="B1480"/>
      <c r="C1480"/>
      <c r="D1480"/>
      <c r="E1480"/>
      <c r="F1480"/>
    </row>
    <row r="1481" spans="2:6" x14ac:dyDescent="0.2">
      <c r="B1481"/>
      <c r="C1481"/>
      <c r="D1481"/>
      <c r="E1481"/>
      <c r="F1481"/>
    </row>
    <row r="1482" spans="2:6" x14ac:dyDescent="0.2">
      <c r="B1482"/>
      <c r="C1482"/>
      <c r="D1482"/>
      <c r="E1482"/>
      <c r="F1482"/>
    </row>
    <row r="1483" spans="2:6" x14ac:dyDescent="0.2">
      <c r="B1483"/>
      <c r="C1483"/>
      <c r="D1483"/>
      <c r="E1483"/>
      <c r="F1483"/>
    </row>
    <row r="1484" spans="2:6" x14ac:dyDescent="0.2">
      <c r="B1484"/>
      <c r="C1484"/>
      <c r="D1484"/>
      <c r="E1484"/>
      <c r="F1484"/>
    </row>
    <row r="1485" spans="2:6" x14ac:dyDescent="0.2">
      <c r="B1485"/>
      <c r="C1485"/>
      <c r="D1485"/>
      <c r="E1485"/>
      <c r="F1485"/>
    </row>
    <row r="1486" spans="2:6" x14ac:dyDescent="0.2">
      <c r="B1486"/>
      <c r="C1486"/>
      <c r="D1486"/>
      <c r="E1486"/>
      <c r="F1486"/>
    </row>
    <row r="1487" spans="2:6" x14ac:dyDescent="0.2">
      <c r="B1487"/>
      <c r="C1487"/>
      <c r="D1487"/>
      <c r="E1487"/>
      <c r="F1487"/>
    </row>
    <row r="1488" spans="2:6" x14ac:dyDescent="0.2">
      <c r="B1488"/>
      <c r="C1488"/>
      <c r="D1488"/>
      <c r="E1488"/>
      <c r="F1488"/>
    </row>
    <row r="1489" spans="2:6" x14ac:dyDescent="0.2">
      <c r="B1489"/>
      <c r="C1489"/>
      <c r="D1489"/>
      <c r="E1489"/>
      <c r="F1489"/>
    </row>
    <row r="1490" spans="2:6" x14ac:dyDescent="0.2">
      <c r="B1490"/>
      <c r="C1490"/>
      <c r="D1490"/>
      <c r="E1490"/>
      <c r="F1490"/>
    </row>
    <row r="1491" spans="2:6" x14ac:dyDescent="0.2">
      <c r="B1491"/>
      <c r="C1491"/>
      <c r="D1491"/>
      <c r="E1491"/>
      <c r="F1491"/>
    </row>
    <row r="1492" spans="2:6" x14ac:dyDescent="0.2">
      <c r="B1492"/>
      <c r="C1492"/>
      <c r="D1492"/>
      <c r="E1492"/>
      <c r="F1492"/>
    </row>
    <row r="1493" spans="2:6" x14ac:dyDescent="0.2">
      <c r="B1493"/>
      <c r="C1493"/>
      <c r="D1493"/>
      <c r="E1493"/>
      <c r="F1493"/>
    </row>
    <row r="1494" spans="2:6" x14ac:dyDescent="0.2">
      <c r="B1494"/>
      <c r="C1494"/>
      <c r="D1494"/>
      <c r="E1494"/>
      <c r="F1494"/>
    </row>
    <row r="1495" spans="2:6" x14ac:dyDescent="0.2">
      <c r="B1495"/>
      <c r="C1495"/>
      <c r="D1495"/>
      <c r="E1495"/>
      <c r="F1495"/>
    </row>
    <row r="1496" spans="2:6" x14ac:dyDescent="0.2">
      <c r="B1496"/>
      <c r="C1496"/>
      <c r="D1496"/>
      <c r="E1496"/>
      <c r="F1496"/>
    </row>
    <row r="1497" spans="2:6" x14ac:dyDescent="0.2">
      <c r="B1497"/>
      <c r="C1497"/>
      <c r="D1497"/>
      <c r="E1497"/>
      <c r="F1497"/>
    </row>
    <row r="1498" spans="2:6" x14ac:dyDescent="0.2">
      <c r="B1498"/>
      <c r="C1498"/>
      <c r="D1498"/>
      <c r="E1498"/>
      <c r="F1498"/>
    </row>
    <row r="1499" spans="2:6" x14ac:dyDescent="0.2">
      <c r="B1499"/>
      <c r="C1499"/>
      <c r="D1499"/>
      <c r="E1499"/>
      <c r="F1499"/>
    </row>
    <row r="1500" spans="2:6" x14ac:dyDescent="0.2">
      <c r="B1500"/>
      <c r="C1500"/>
      <c r="D1500"/>
      <c r="E1500"/>
      <c r="F1500"/>
    </row>
    <row r="1501" spans="2:6" x14ac:dyDescent="0.2">
      <c r="B1501"/>
      <c r="C1501"/>
      <c r="D1501"/>
      <c r="E1501"/>
      <c r="F1501"/>
    </row>
    <row r="1502" spans="2:6" x14ac:dyDescent="0.2">
      <c r="B1502"/>
      <c r="C1502"/>
      <c r="D1502"/>
      <c r="E1502"/>
      <c r="F1502"/>
    </row>
    <row r="1503" spans="2:6" x14ac:dyDescent="0.2">
      <c r="B1503"/>
      <c r="C1503"/>
      <c r="D1503"/>
      <c r="E1503"/>
      <c r="F1503"/>
    </row>
    <row r="1504" spans="2:6" x14ac:dyDescent="0.2">
      <c r="B1504"/>
      <c r="C1504"/>
      <c r="D1504"/>
      <c r="E1504"/>
      <c r="F1504"/>
    </row>
    <row r="1505" spans="2:6" x14ac:dyDescent="0.2">
      <c r="B1505"/>
      <c r="C1505"/>
      <c r="D1505"/>
      <c r="E1505"/>
      <c r="F1505"/>
    </row>
    <row r="1506" spans="2:6" x14ac:dyDescent="0.2">
      <c r="B1506"/>
      <c r="C1506"/>
      <c r="D1506"/>
      <c r="E1506"/>
      <c r="F1506"/>
    </row>
    <row r="1507" spans="2:6" x14ac:dyDescent="0.2">
      <c r="B1507"/>
      <c r="C1507"/>
      <c r="D1507"/>
      <c r="E1507"/>
      <c r="F1507"/>
    </row>
    <row r="1508" spans="2:6" x14ac:dyDescent="0.2">
      <c r="B1508"/>
      <c r="C1508"/>
      <c r="D1508"/>
      <c r="E1508"/>
      <c r="F1508"/>
    </row>
    <row r="1509" spans="2:6" x14ac:dyDescent="0.2">
      <c r="B1509"/>
      <c r="C1509"/>
      <c r="D1509"/>
      <c r="E1509"/>
      <c r="F1509"/>
    </row>
    <row r="1510" spans="2:6" x14ac:dyDescent="0.2">
      <c r="B1510"/>
      <c r="C1510"/>
      <c r="D1510"/>
      <c r="E1510"/>
      <c r="F1510"/>
    </row>
    <row r="1511" spans="2:6" x14ac:dyDescent="0.2">
      <c r="B1511"/>
      <c r="C1511"/>
      <c r="D1511"/>
      <c r="E1511"/>
      <c r="F1511"/>
    </row>
    <row r="1512" spans="2:6" x14ac:dyDescent="0.2">
      <c r="B1512"/>
      <c r="C1512"/>
      <c r="D1512"/>
      <c r="E1512"/>
      <c r="F1512"/>
    </row>
    <row r="1513" spans="2:6" x14ac:dyDescent="0.2">
      <c r="B1513"/>
      <c r="C1513"/>
      <c r="D1513"/>
      <c r="E1513"/>
      <c r="F1513"/>
    </row>
    <row r="1514" spans="2:6" x14ac:dyDescent="0.2">
      <c r="B1514"/>
      <c r="C1514"/>
      <c r="D1514"/>
      <c r="E1514"/>
      <c r="F1514"/>
    </row>
    <row r="1515" spans="2:6" x14ac:dyDescent="0.2">
      <c r="B1515"/>
      <c r="C1515"/>
      <c r="D1515"/>
      <c r="E1515"/>
      <c r="F1515"/>
    </row>
    <row r="1516" spans="2:6" x14ac:dyDescent="0.2">
      <c r="B1516"/>
      <c r="C1516"/>
      <c r="D1516"/>
      <c r="E1516"/>
      <c r="F1516"/>
    </row>
    <row r="1517" spans="2:6" x14ac:dyDescent="0.2">
      <c r="B1517"/>
      <c r="C1517"/>
      <c r="D1517"/>
      <c r="E1517"/>
      <c r="F1517"/>
    </row>
    <row r="1518" spans="2:6" x14ac:dyDescent="0.2">
      <c r="B1518"/>
      <c r="C1518"/>
      <c r="D1518"/>
      <c r="E1518"/>
      <c r="F1518"/>
    </row>
    <row r="1519" spans="2:6" x14ac:dyDescent="0.2">
      <c r="B1519"/>
      <c r="C1519"/>
      <c r="D1519"/>
      <c r="E1519"/>
      <c r="F1519"/>
    </row>
    <row r="1520" spans="2:6" x14ac:dyDescent="0.2">
      <c r="B1520"/>
      <c r="C1520"/>
      <c r="D1520"/>
      <c r="E1520"/>
      <c r="F1520"/>
    </row>
    <row r="1521" spans="2:6" x14ac:dyDescent="0.2">
      <c r="B1521"/>
      <c r="C1521"/>
      <c r="D1521"/>
      <c r="E1521"/>
      <c r="F1521"/>
    </row>
    <row r="1522" spans="2:6" x14ac:dyDescent="0.2">
      <c r="B1522"/>
      <c r="C1522"/>
      <c r="D1522"/>
      <c r="E1522"/>
      <c r="F1522"/>
    </row>
    <row r="1523" spans="2:6" x14ac:dyDescent="0.2">
      <c r="B1523"/>
      <c r="C1523"/>
      <c r="D1523"/>
      <c r="E1523"/>
      <c r="F1523"/>
    </row>
    <row r="1524" spans="2:6" x14ac:dyDescent="0.2">
      <c r="B1524"/>
      <c r="C1524"/>
      <c r="D1524"/>
      <c r="E1524"/>
      <c r="F1524"/>
    </row>
    <row r="1525" spans="2:6" x14ac:dyDescent="0.2">
      <c r="B1525"/>
      <c r="C1525"/>
      <c r="D1525"/>
      <c r="E1525"/>
      <c r="F1525"/>
    </row>
    <row r="1526" spans="2:6" x14ac:dyDescent="0.2">
      <c r="B1526"/>
      <c r="C1526"/>
      <c r="D1526"/>
      <c r="E1526"/>
      <c r="F1526"/>
    </row>
    <row r="1527" spans="2:6" x14ac:dyDescent="0.2">
      <c r="B1527"/>
      <c r="C1527"/>
      <c r="D1527"/>
      <c r="E1527"/>
      <c r="F1527"/>
    </row>
    <row r="1528" spans="2:6" x14ac:dyDescent="0.2">
      <c r="B1528"/>
      <c r="C1528"/>
      <c r="D1528"/>
      <c r="E1528"/>
      <c r="F1528"/>
    </row>
    <row r="1529" spans="2:6" x14ac:dyDescent="0.2">
      <c r="B1529"/>
      <c r="C1529"/>
      <c r="D1529"/>
      <c r="E1529"/>
      <c r="F1529"/>
    </row>
    <row r="1530" spans="2:6" x14ac:dyDescent="0.2">
      <c r="B1530"/>
      <c r="C1530"/>
      <c r="D1530"/>
      <c r="E1530"/>
      <c r="F1530"/>
    </row>
    <row r="1531" spans="2:6" x14ac:dyDescent="0.2">
      <c r="B1531"/>
      <c r="C1531"/>
      <c r="D1531"/>
      <c r="E1531"/>
      <c r="F1531"/>
    </row>
    <row r="1532" spans="2:6" x14ac:dyDescent="0.2">
      <c r="B1532"/>
      <c r="C1532"/>
      <c r="D1532"/>
      <c r="E1532"/>
      <c r="F1532"/>
    </row>
    <row r="1533" spans="2:6" x14ac:dyDescent="0.2">
      <c r="B1533"/>
      <c r="C1533"/>
      <c r="D1533"/>
      <c r="E1533"/>
      <c r="F1533"/>
    </row>
    <row r="1534" spans="2:6" x14ac:dyDescent="0.2">
      <c r="B1534"/>
      <c r="C1534"/>
      <c r="D1534"/>
      <c r="E1534"/>
      <c r="F1534"/>
    </row>
    <row r="1535" spans="2:6" x14ac:dyDescent="0.2">
      <c r="B1535"/>
      <c r="C1535"/>
      <c r="D1535"/>
      <c r="E1535"/>
      <c r="F1535"/>
    </row>
    <row r="1536" spans="2:6" x14ac:dyDescent="0.2">
      <c r="B1536"/>
      <c r="C1536"/>
      <c r="D1536"/>
      <c r="E1536"/>
      <c r="F1536"/>
    </row>
    <row r="1537" spans="2:6" x14ac:dyDescent="0.2">
      <c r="B1537"/>
      <c r="C1537"/>
      <c r="D1537"/>
      <c r="E1537"/>
      <c r="F1537"/>
    </row>
    <row r="1538" spans="2:6" x14ac:dyDescent="0.2">
      <c r="B1538"/>
      <c r="C1538"/>
      <c r="D1538"/>
      <c r="E1538"/>
      <c r="F1538"/>
    </row>
    <row r="1539" spans="2:6" x14ac:dyDescent="0.2">
      <c r="B1539"/>
      <c r="C1539"/>
      <c r="D1539"/>
      <c r="E1539"/>
      <c r="F1539"/>
    </row>
    <row r="1540" spans="2:6" x14ac:dyDescent="0.2">
      <c r="B1540"/>
      <c r="C1540"/>
      <c r="D1540"/>
      <c r="E1540"/>
      <c r="F1540"/>
    </row>
    <row r="1541" spans="2:6" x14ac:dyDescent="0.2">
      <c r="B1541"/>
      <c r="C1541"/>
      <c r="D1541"/>
      <c r="E1541"/>
      <c r="F1541"/>
    </row>
    <row r="1542" spans="2:6" x14ac:dyDescent="0.2">
      <c r="B1542"/>
      <c r="C1542"/>
      <c r="D1542"/>
      <c r="E1542"/>
      <c r="F1542"/>
    </row>
    <row r="1543" spans="2:6" x14ac:dyDescent="0.2">
      <c r="B1543"/>
      <c r="C1543"/>
      <c r="D1543"/>
      <c r="E1543"/>
      <c r="F1543"/>
    </row>
    <row r="1544" spans="2:6" x14ac:dyDescent="0.2">
      <c r="B1544"/>
      <c r="C1544"/>
      <c r="D1544"/>
      <c r="E1544"/>
      <c r="F1544"/>
    </row>
    <row r="1545" spans="2:6" x14ac:dyDescent="0.2">
      <c r="B1545"/>
      <c r="C1545"/>
      <c r="D1545"/>
      <c r="E1545"/>
      <c r="F1545"/>
    </row>
    <row r="1546" spans="2:6" x14ac:dyDescent="0.2">
      <c r="B1546"/>
      <c r="C1546"/>
      <c r="D1546"/>
      <c r="E1546"/>
      <c r="F1546"/>
    </row>
    <row r="1547" spans="2:6" x14ac:dyDescent="0.2">
      <c r="B1547"/>
      <c r="C1547"/>
      <c r="D1547"/>
      <c r="E1547"/>
      <c r="F1547"/>
    </row>
    <row r="1548" spans="2:6" x14ac:dyDescent="0.2">
      <c r="B1548"/>
      <c r="C1548"/>
      <c r="D1548"/>
      <c r="E1548"/>
      <c r="F1548"/>
    </row>
    <row r="1549" spans="2:6" x14ac:dyDescent="0.2">
      <c r="B1549"/>
      <c r="C1549"/>
      <c r="D1549"/>
      <c r="E1549"/>
      <c r="F1549"/>
    </row>
    <row r="1550" spans="2:6" x14ac:dyDescent="0.2">
      <c r="B1550"/>
      <c r="C1550"/>
      <c r="D1550"/>
      <c r="E1550"/>
      <c r="F1550"/>
    </row>
    <row r="1551" spans="2:6" x14ac:dyDescent="0.2">
      <c r="B1551"/>
      <c r="C1551"/>
      <c r="D1551"/>
      <c r="E1551"/>
      <c r="F1551"/>
    </row>
    <row r="1552" spans="2:6" x14ac:dyDescent="0.2">
      <c r="B1552"/>
      <c r="C1552"/>
      <c r="D1552"/>
      <c r="E1552"/>
      <c r="F1552"/>
    </row>
    <row r="1553" spans="2:6" x14ac:dyDescent="0.2">
      <c r="B1553"/>
      <c r="C1553"/>
      <c r="D1553"/>
      <c r="E1553"/>
      <c r="F1553"/>
    </row>
    <row r="1554" spans="2:6" x14ac:dyDescent="0.2">
      <c r="B1554"/>
      <c r="C1554"/>
      <c r="D1554"/>
      <c r="E1554"/>
      <c r="F1554"/>
    </row>
    <row r="1555" spans="2:6" x14ac:dyDescent="0.2">
      <c r="B1555"/>
      <c r="C1555"/>
      <c r="D1555"/>
      <c r="E1555"/>
      <c r="F1555"/>
    </row>
    <row r="1556" spans="2:6" x14ac:dyDescent="0.2">
      <c r="B1556"/>
      <c r="C1556"/>
      <c r="D1556"/>
      <c r="E1556"/>
      <c r="F1556"/>
    </row>
    <row r="1557" spans="2:6" x14ac:dyDescent="0.2">
      <c r="B1557"/>
      <c r="C1557"/>
      <c r="D1557"/>
      <c r="E1557"/>
      <c r="F1557"/>
    </row>
    <row r="1558" spans="2:6" x14ac:dyDescent="0.2">
      <c r="B1558"/>
      <c r="C1558"/>
      <c r="D1558"/>
      <c r="E1558"/>
      <c r="F1558"/>
    </row>
    <row r="1559" spans="2:6" x14ac:dyDescent="0.2">
      <c r="B1559"/>
      <c r="C1559"/>
      <c r="D1559"/>
      <c r="E1559"/>
      <c r="F1559"/>
    </row>
    <row r="1560" spans="2:6" x14ac:dyDescent="0.2">
      <c r="B1560"/>
      <c r="C1560"/>
      <c r="D1560"/>
      <c r="E1560"/>
      <c r="F1560"/>
    </row>
    <row r="1561" spans="2:6" x14ac:dyDescent="0.2">
      <c r="B1561"/>
      <c r="C1561"/>
      <c r="D1561"/>
      <c r="E1561"/>
      <c r="F1561"/>
    </row>
    <row r="1562" spans="2:6" x14ac:dyDescent="0.2">
      <c r="B1562"/>
      <c r="C1562"/>
      <c r="D1562"/>
      <c r="E1562"/>
      <c r="F1562"/>
    </row>
    <row r="1563" spans="2:6" x14ac:dyDescent="0.2">
      <c r="B1563"/>
      <c r="C1563"/>
      <c r="D1563"/>
      <c r="E1563"/>
      <c r="F1563"/>
    </row>
    <row r="1564" spans="2:6" x14ac:dyDescent="0.2">
      <c r="B1564"/>
      <c r="C1564"/>
      <c r="D1564"/>
      <c r="E1564"/>
      <c r="F1564"/>
    </row>
    <row r="1565" spans="2:6" x14ac:dyDescent="0.2">
      <c r="B1565"/>
      <c r="C1565"/>
      <c r="D1565"/>
      <c r="E1565"/>
      <c r="F1565"/>
    </row>
    <row r="1566" spans="2:6" x14ac:dyDescent="0.2">
      <c r="B1566"/>
      <c r="C1566"/>
      <c r="D1566"/>
      <c r="E1566"/>
      <c r="F1566"/>
    </row>
    <row r="1567" spans="2:6" x14ac:dyDescent="0.2">
      <c r="B1567"/>
      <c r="C1567"/>
      <c r="D1567"/>
      <c r="E1567"/>
      <c r="F1567"/>
    </row>
    <row r="1568" spans="2:6" x14ac:dyDescent="0.2">
      <c r="B1568"/>
      <c r="C1568"/>
      <c r="D1568"/>
      <c r="E1568"/>
      <c r="F1568"/>
    </row>
    <row r="1569" spans="2:6" x14ac:dyDescent="0.2">
      <c r="B1569"/>
      <c r="C1569"/>
      <c r="D1569"/>
      <c r="E1569"/>
      <c r="F1569"/>
    </row>
    <row r="1570" spans="2:6" x14ac:dyDescent="0.2">
      <c r="B1570"/>
      <c r="C1570"/>
      <c r="D1570"/>
      <c r="E1570"/>
      <c r="F1570"/>
    </row>
    <row r="1571" spans="2:6" x14ac:dyDescent="0.2">
      <c r="B1571"/>
      <c r="C1571"/>
      <c r="D1571"/>
      <c r="E1571"/>
      <c r="F1571"/>
    </row>
    <row r="1572" spans="2:6" x14ac:dyDescent="0.2">
      <c r="B1572"/>
      <c r="C1572"/>
      <c r="D1572"/>
      <c r="E1572"/>
      <c r="F1572"/>
    </row>
    <row r="1573" spans="2:6" x14ac:dyDescent="0.2">
      <c r="B1573"/>
      <c r="C1573"/>
      <c r="D1573"/>
      <c r="E1573"/>
      <c r="F1573"/>
    </row>
    <row r="1574" spans="2:6" x14ac:dyDescent="0.2">
      <c r="B1574"/>
      <c r="C1574"/>
      <c r="D1574"/>
      <c r="E1574"/>
      <c r="F1574"/>
    </row>
    <row r="1575" spans="2:6" x14ac:dyDescent="0.2">
      <c r="B1575"/>
      <c r="C1575"/>
      <c r="D1575"/>
      <c r="E1575"/>
      <c r="F1575"/>
    </row>
    <row r="1576" spans="2:6" x14ac:dyDescent="0.2">
      <c r="B1576"/>
      <c r="C1576"/>
      <c r="D1576"/>
      <c r="E1576"/>
      <c r="F1576"/>
    </row>
    <row r="1577" spans="2:6" x14ac:dyDescent="0.2">
      <c r="B1577"/>
      <c r="C1577"/>
      <c r="D1577"/>
      <c r="E1577"/>
      <c r="F1577"/>
    </row>
    <row r="1578" spans="2:6" x14ac:dyDescent="0.2">
      <c r="B1578"/>
      <c r="C1578"/>
      <c r="D1578"/>
      <c r="E1578"/>
      <c r="F1578"/>
    </row>
    <row r="1579" spans="2:6" x14ac:dyDescent="0.2">
      <c r="B1579"/>
      <c r="C1579"/>
      <c r="D1579"/>
      <c r="E1579"/>
      <c r="F1579"/>
    </row>
    <row r="1580" spans="2:6" x14ac:dyDescent="0.2">
      <c r="B1580"/>
      <c r="C1580"/>
      <c r="D1580"/>
      <c r="E1580"/>
      <c r="F1580"/>
    </row>
    <row r="1581" spans="2:6" x14ac:dyDescent="0.2">
      <c r="B1581"/>
      <c r="C1581"/>
      <c r="D1581"/>
      <c r="E1581"/>
      <c r="F1581"/>
    </row>
    <row r="1582" spans="2:6" x14ac:dyDescent="0.2">
      <c r="B1582"/>
      <c r="C1582"/>
      <c r="D1582"/>
      <c r="E1582"/>
      <c r="F1582"/>
    </row>
    <row r="1583" spans="2:6" x14ac:dyDescent="0.2">
      <c r="B1583"/>
      <c r="C1583"/>
      <c r="D1583"/>
      <c r="E1583"/>
      <c r="F1583"/>
    </row>
    <row r="1584" spans="2:6" x14ac:dyDescent="0.2">
      <c r="B1584"/>
      <c r="C1584"/>
      <c r="D1584"/>
      <c r="E1584"/>
      <c r="F1584"/>
    </row>
    <row r="1585" spans="2:6" x14ac:dyDescent="0.2">
      <c r="B1585"/>
      <c r="C1585"/>
      <c r="D1585"/>
      <c r="E1585"/>
      <c r="F1585"/>
    </row>
    <row r="1586" spans="2:6" x14ac:dyDescent="0.2">
      <c r="B1586"/>
      <c r="C1586"/>
      <c r="D1586"/>
      <c r="E1586"/>
      <c r="F1586"/>
    </row>
    <row r="1587" spans="2:6" x14ac:dyDescent="0.2">
      <c r="B1587"/>
      <c r="C1587"/>
      <c r="D1587"/>
      <c r="E1587"/>
      <c r="F1587"/>
    </row>
    <row r="1588" spans="2:6" x14ac:dyDescent="0.2">
      <c r="B1588"/>
      <c r="C1588"/>
      <c r="D1588"/>
      <c r="E1588"/>
      <c r="F1588"/>
    </row>
    <row r="1589" spans="2:6" x14ac:dyDescent="0.2">
      <c r="B1589"/>
      <c r="C1589"/>
      <c r="D1589"/>
      <c r="E1589"/>
      <c r="F1589"/>
    </row>
    <row r="1590" spans="2:6" x14ac:dyDescent="0.2">
      <c r="B1590"/>
      <c r="C1590"/>
      <c r="D1590"/>
      <c r="E1590"/>
      <c r="F1590"/>
    </row>
    <row r="1591" spans="2:6" x14ac:dyDescent="0.2">
      <c r="B1591"/>
      <c r="C1591"/>
      <c r="D1591"/>
      <c r="E1591"/>
      <c r="F1591"/>
    </row>
    <row r="1592" spans="2:6" x14ac:dyDescent="0.2">
      <c r="B1592"/>
      <c r="C1592"/>
      <c r="D1592"/>
      <c r="E1592"/>
      <c r="F1592"/>
    </row>
    <row r="1593" spans="2:6" x14ac:dyDescent="0.2">
      <c r="B1593"/>
      <c r="C1593"/>
      <c r="D1593"/>
      <c r="E1593"/>
      <c r="F1593"/>
    </row>
    <row r="1594" spans="2:6" x14ac:dyDescent="0.2">
      <c r="B1594"/>
      <c r="C1594"/>
      <c r="D1594"/>
      <c r="E1594"/>
      <c r="F1594"/>
    </row>
    <row r="1595" spans="2:6" x14ac:dyDescent="0.2">
      <c r="B1595"/>
      <c r="C1595"/>
      <c r="D1595"/>
      <c r="E1595"/>
      <c r="F1595"/>
    </row>
    <row r="1596" spans="2:6" x14ac:dyDescent="0.2">
      <c r="B1596"/>
      <c r="C1596"/>
      <c r="D1596"/>
      <c r="E1596"/>
      <c r="F1596"/>
    </row>
    <row r="1597" spans="2:6" x14ac:dyDescent="0.2">
      <c r="B1597"/>
      <c r="C1597"/>
      <c r="D1597"/>
      <c r="E1597"/>
      <c r="F1597"/>
    </row>
    <row r="1598" spans="2:6" x14ac:dyDescent="0.2">
      <c r="B1598"/>
      <c r="C1598"/>
      <c r="D1598"/>
      <c r="E1598"/>
      <c r="F1598"/>
    </row>
    <row r="1599" spans="2:6" x14ac:dyDescent="0.2">
      <c r="B1599"/>
      <c r="C1599"/>
      <c r="D1599"/>
      <c r="E1599"/>
      <c r="F1599"/>
    </row>
    <row r="1600" spans="2:6" x14ac:dyDescent="0.2">
      <c r="B1600"/>
      <c r="C1600"/>
      <c r="D1600"/>
      <c r="E1600"/>
      <c r="F1600"/>
    </row>
    <row r="1601" spans="2:6" x14ac:dyDescent="0.2">
      <c r="B1601"/>
      <c r="C1601"/>
      <c r="D1601"/>
      <c r="E1601"/>
      <c r="F1601"/>
    </row>
    <row r="1602" spans="2:6" x14ac:dyDescent="0.2">
      <c r="B1602"/>
      <c r="C1602"/>
      <c r="D1602"/>
      <c r="E1602"/>
      <c r="F1602"/>
    </row>
    <row r="1603" spans="2:6" x14ac:dyDescent="0.2">
      <c r="B1603"/>
      <c r="C1603"/>
      <c r="D1603"/>
      <c r="E1603"/>
      <c r="F1603"/>
    </row>
    <row r="1604" spans="2:6" x14ac:dyDescent="0.2">
      <c r="B1604"/>
      <c r="C1604"/>
      <c r="D1604"/>
      <c r="E1604"/>
      <c r="F1604"/>
    </row>
    <row r="1605" spans="2:6" x14ac:dyDescent="0.2">
      <c r="B1605"/>
      <c r="C1605"/>
      <c r="D1605"/>
      <c r="E1605"/>
      <c r="F1605"/>
    </row>
    <row r="1606" spans="2:6" x14ac:dyDescent="0.2">
      <c r="B1606"/>
      <c r="C1606"/>
      <c r="D1606"/>
      <c r="E1606"/>
      <c r="F1606"/>
    </row>
    <row r="1607" spans="2:6" x14ac:dyDescent="0.2">
      <c r="B1607"/>
      <c r="C1607"/>
      <c r="D1607"/>
      <c r="E1607"/>
      <c r="F1607"/>
    </row>
    <row r="1608" spans="2:6" x14ac:dyDescent="0.2">
      <c r="B1608"/>
      <c r="C1608"/>
      <c r="D1608"/>
      <c r="E1608"/>
      <c r="F1608"/>
    </row>
    <row r="1609" spans="2:6" x14ac:dyDescent="0.2">
      <c r="B1609"/>
      <c r="C1609"/>
      <c r="D1609"/>
      <c r="E1609"/>
      <c r="F1609"/>
    </row>
    <row r="1610" spans="2:6" x14ac:dyDescent="0.2">
      <c r="B1610"/>
      <c r="C1610"/>
      <c r="D1610"/>
      <c r="E1610"/>
      <c r="F1610"/>
    </row>
    <row r="1611" spans="2:6" x14ac:dyDescent="0.2">
      <c r="B1611"/>
      <c r="C1611"/>
      <c r="D1611"/>
      <c r="E1611"/>
      <c r="F1611"/>
    </row>
    <row r="1612" spans="2:6" x14ac:dyDescent="0.2">
      <c r="B1612"/>
      <c r="C1612"/>
      <c r="D1612"/>
      <c r="E1612"/>
      <c r="F1612"/>
    </row>
    <row r="1613" spans="2:6" x14ac:dyDescent="0.2">
      <c r="B1613"/>
      <c r="C1613"/>
      <c r="D1613"/>
      <c r="E1613"/>
      <c r="F1613"/>
    </row>
    <row r="1614" spans="2:6" x14ac:dyDescent="0.2">
      <c r="B1614"/>
      <c r="C1614"/>
      <c r="D1614"/>
      <c r="E1614"/>
      <c r="F1614"/>
    </row>
    <row r="1615" spans="2:6" x14ac:dyDescent="0.2">
      <c r="B1615"/>
      <c r="C1615"/>
      <c r="D1615"/>
      <c r="E1615"/>
      <c r="F1615"/>
    </row>
    <row r="1616" spans="2:6" x14ac:dyDescent="0.2">
      <c r="B1616"/>
      <c r="C1616"/>
      <c r="D1616"/>
      <c r="E1616"/>
      <c r="F1616"/>
    </row>
    <row r="1617" spans="2:6" x14ac:dyDescent="0.2">
      <c r="B1617"/>
      <c r="C1617"/>
      <c r="D1617"/>
      <c r="E1617"/>
      <c r="F1617"/>
    </row>
    <row r="1618" spans="2:6" x14ac:dyDescent="0.2">
      <c r="B1618"/>
      <c r="C1618"/>
      <c r="D1618"/>
      <c r="E1618"/>
      <c r="F1618"/>
    </row>
    <row r="1619" spans="2:6" x14ac:dyDescent="0.2">
      <c r="B1619"/>
      <c r="C1619"/>
      <c r="D1619"/>
      <c r="E1619"/>
      <c r="F1619"/>
    </row>
    <row r="1620" spans="2:6" x14ac:dyDescent="0.2">
      <c r="B1620"/>
      <c r="C1620"/>
      <c r="D1620"/>
      <c r="E1620"/>
      <c r="F1620"/>
    </row>
    <row r="1621" spans="2:6" x14ac:dyDescent="0.2">
      <c r="B1621"/>
      <c r="C1621"/>
      <c r="D1621"/>
      <c r="E1621"/>
      <c r="F1621"/>
    </row>
    <row r="1622" spans="2:6" x14ac:dyDescent="0.2">
      <c r="B1622"/>
      <c r="C1622"/>
      <c r="D1622"/>
      <c r="E1622"/>
      <c r="F1622"/>
    </row>
    <row r="1623" spans="2:6" x14ac:dyDescent="0.2">
      <c r="B1623"/>
      <c r="C1623"/>
      <c r="D1623"/>
      <c r="E1623"/>
      <c r="F1623"/>
    </row>
    <row r="1624" spans="2:6" x14ac:dyDescent="0.2">
      <c r="B1624"/>
      <c r="C1624"/>
      <c r="D1624"/>
      <c r="E1624"/>
      <c r="F1624"/>
    </row>
    <row r="1625" spans="2:6" x14ac:dyDescent="0.2">
      <c r="B1625"/>
      <c r="C1625"/>
      <c r="D1625"/>
      <c r="E1625"/>
      <c r="F1625"/>
    </row>
    <row r="1626" spans="2:6" x14ac:dyDescent="0.2">
      <c r="B1626"/>
      <c r="C1626"/>
      <c r="D1626"/>
      <c r="E1626"/>
      <c r="F1626"/>
    </row>
    <row r="1627" spans="2:6" x14ac:dyDescent="0.2">
      <c r="B1627"/>
      <c r="C1627"/>
      <c r="D1627"/>
      <c r="E1627"/>
      <c r="F1627"/>
    </row>
    <row r="1628" spans="2:6" x14ac:dyDescent="0.2">
      <c r="B1628"/>
      <c r="C1628"/>
      <c r="D1628"/>
      <c r="E1628"/>
      <c r="F1628"/>
    </row>
    <row r="1629" spans="2:6" x14ac:dyDescent="0.2">
      <c r="B1629"/>
      <c r="C1629"/>
      <c r="D1629"/>
      <c r="E1629"/>
      <c r="F1629"/>
    </row>
    <row r="1630" spans="2:6" x14ac:dyDescent="0.2">
      <c r="B1630"/>
      <c r="C1630"/>
      <c r="D1630"/>
      <c r="E1630"/>
      <c r="F1630"/>
    </row>
    <row r="1631" spans="2:6" x14ac:dyDescent="0.2">
      <c r="B1631"/>
      <c r="C1631"/>
      <c r="D1631"/>
      <c r="E1631"/>
      <c r="F1631"/>
    </row>
    <row r="1632" spans="2:6" x14ac:dyDescent="0.2">
      <c r="B1632"/>
      <c r="C1632"/>
      <c r="D1632"/>
      <c r="E1632"/>
      <c r="F1632"/>
    </row>
    <row r="1633" spans="2:6" x14ac:dyDescent="0.2">
      <c r="B1633"/>
      <c r="C1633"/>
      <c r="D1633"/>
      <c r="E1633"/>
      <c r="F1633"/>
    </row>
    <row r="1634" spans="2:6" x14ac:dyDescent="0.2">
      <c r="B1634"/>
      <c r="C1634"/>
      <c r="D1634"/>
      <c r="E1634"/>
      <c r="F1634"/>
    </row>
    <row r="1635" spans="2:6" x14ac:dyDescent="0.2">
      <c r="B1635"/>
      <c r="C1635"/>
      <c r="D1635"/>
      <c r="E1635"/>
      <c r="F1635"/>
    </row>
    <row r="1636" spans="2:6" x14ac:dyDescent="0.2">
      <c r="B1636"/>
      <c r="C1636"/>
      <c r="D1636"/>
      <c r="E1636"/>
      <c r="F1636"/>
    </row>
    <row r="1637" spans="2:6" x14ac:dyDescent="0.2">
      <c r="B1637"/>
      <c r="C1637"/>
      <c r="D1637"/>
      <c r="E1637"/>
      <c r="F1637"/>
    </row>
    <row r="1638" spans="2:6" x14ac:dyDescent="0.2">
      <c r="B1638"/>
      <c r="C1638"/>
      <c r="D1638"/>
      <c r="E1638"/>
      <c r="F1638"/>
    </row>
    <row r="1639" spans="2:6" x14ac:dyDescent="0.2">
      <c r="B1639"/>
      <c r="C1639"/>
      <c r="D1639"/>
      <c r="E1639"/>
      <c r="F1639"/>
    </row>
    <row r="1640" spans="2:6" x14ac:dyDescent="0.2">
      <c r="B1640"/>
      <c r="C1640"/>
      <c r="D1640"/>
      <c r="E1640"/>
      <c r="F1640"/>
    </row>
    <row r="1641" spans="2:6" x14ac:dyDescent="0.2">
      <c r="B1641"/>
      <c r="C1641"/>
      <c r="D1641"/>
      <c r="E1641"/>
      <c r="F1641"/>
    </row>
    <row r="1642" spans="2:6" x14ac:dyDescent="0.2">
      <c r="B1642"/>
      <c r="C1642"/>
      <c r="D1642"/>
      <c r="E1642"/>
      <c r="F1642"/>
    </row>
    <row r="1643" spans="2:6" x14ac:dyDescent="0.2">
      <c r="B1643"/>
      <c r="C1643"/>
      <c r="D1643"/>
      <c r="E1643"/>
      <c r="F1643"/>
    </row>
    <row r="1644" spans="2:6" x14ac:dyDescent="0.2">
      <c r="B1644"/>
      <c r="C1644"/>
      <c r="D1644"/>
      <c r="E1644"/>
      <c r="F1644"/>
    </row>
    <row r="1645" spans="2:6" x14ac:dyDescent="0.2">
      <c r="B1645"/>
      <c r="C1645"/>
      <c r="D1645"/>
      <c r="E1645"/>
      <c r="F1645"/>
    </row>
    <row r="1646" spans="2:6" x14ac:dyDescent="0.2">
      <c r="B1646"/>
      <c r="C1646"/>
      <c r="D1646"/>
      <c r="E1646"/>
      <c r="F1646"/>
    </row>
    <row r="1647" spans="2:6" x14ac:dyDescent="0.2">
      <c r="B1647"/>
      <c r="C1647"/>
      <c r="D1647"/>
      <c r="E1647"/>
      <c r="F1647"/>
    </row>
    <row r="1648" spans="2:6" x14ac:dyDescent="0.2">
      <c r="B1648"/>
      <c r="C1648"/>
      <c r="D1648"/>
      <c r="E1648"/>
      <c r="F1648"/>
    </row>
    <row r="1649" spans="2:6" x14ac:dyDescent="0.2">
      <c r="B1649"/>
      <c r="C1649"/>
      <c r="D1649"/>
      <c r="E1649"/>
      <c r="F1649"/>
    </row>
    <row r="1650" spans="2:6" x14ac:dyDescent="0.2">
      <c r="B1650"/>
      <c r="C1650"/>
      <c r="D1650"/>
      <c r="E1650"/>
      <c r="F1650"/>
    </row>
    <row r="1651" spans="2:6" x14ac:dyDescent="0.2">
      <c r="B1651"/>
      <c r="C1651"/>
      <c r="D1651"/>
      <c r="E1651"/>
      <c r="F1651"/>
    </row>
    <row r="1652" spans="2:6" x14ac:dyDescent="0.2">
      <c r="B1652"/>
      <c r="C1652"/>
      <c r="D1652"/>
      <c r="E1652"/>
      <c r="F1652"/>
    </row>
    <row r="1653" spans="2:6" x14ac:dyDescent="0.2">
      <c r="B1653"/>
      <c r="C1653"/>
      <c r="D1653"/>
      <c r="E1653"/>
      <c r="F1653"/>
    </row>
    <row r="1654" spans="2:6" x14ac:dyDescent="0.2">
      <c r="B1654"/>
      <c r="C1654"/>
      <c r="D1654"/>
      <c r="E1654"/>
      <c r="F1654"/>
    </row>
    <row r="1655" spans="2:6" x14ac:dyDescent="0.2">
      <c r="B1655"/>
      <c r="C1655"/>
      <c r="D1655"/>
      <c r="E1655"/>
      <c r="F1655"/>
    </row>
    <row r="1656" spans="2:6" x14ac:dyDescent="0.2">
      <c r="B1656"/>
      <c r="C1656"/>
      <c r="D1656"/>
      <c r="E1656"/>
      <c r="F1656"/>
    </row>
    <row r="1657" spans="2:6" x14ac:dyDescent="0.2">
      <c r="B1657"/>
      <c r="C1657"/>
      <c r="D1657"/>
      <c r="E1657"/>
      <c r="F1657"/>
    </row>
    <row r="1658" spans="2:6" x14ac:dyDescent="0.2">
      <c r="B1658"/>
      <c r="C1658"/>
      <c r="D1658"/>
      <c r="E1658"/>
      <c r="F1658"/>
    </row>
    <row r="1659" spans="2:6" x14ac:dyDescent="0.2">
      <c r="B1659"/>
      <c r="C1659"/>
      <c r="D1659"/>
      <c r="E1659"/>
      <c r="F1659"/>
    </row>
    <row r="1660" spans="2:6" x14ac:dyDescent="0.2">
      <c r="B1660"/>
      <c r="C1660"/>
      <c r="D1660"/>
      <c r="E1660"/>
      <c r="F1660"/>
    </row>
    <row r="1661" spans="2:6" x14ac:dyDescent="0.2">
      <c r="B1661"/>
      <c r="C1661"/>
      <c r="D1661"/>
      <c r="E1661"/>
      <c r="F1661"/>
    </row>
    <row r="1662" spans="2:6" x14ac:dyDescent="0.2">
      <c r="B1662"/>
      <c r="C1662"/>
      <c r="D1662"/>
      <c r="E1662"/>
      <c r="F1662"/>
    </row>
    <row r="1663" spans="2:6" x14ac:dyDescent="0.2">
      <c r="B1663"/>
      <c r="C1663"/>
      <c r="D1663"/>
      <c r="E1663"/>
      <c r="F1663"/>
    </row>
    <row r="1664" spans="2:6" x14ac:dyDescent="0.2">
      <c r="B1664"/>
      <c r="C1664"/>
      <c r="D1664"/>
      <c r="E1664"/>
      <c r="F1664"/>
    </row>
    <row r="1665" spans="2:6" x14ac:dyDescent="0.2">
      <c r="B1665"/>
      <c r="C1665"/>
      <c r="D1665"/>
      <c r="E1665"/>
      <c r="F1665"/>
    </row>
    <row r="1666" spans="2:6" x14ac:dyDescent="0.2">
      <c r="B1666"/>
      <c r="C1666"/>
      <c r="D1666"/>
      <c r="E1666"/>
      <c r="F1666"/>
    </row>
    <row r="1667" spans="2:6" x14ac:dyDescent="0.2">
      <c r="B1667"/>
      <c r="C1667"/>
      <c r="D1667"/>
      <c r="E1667"/>
      <c r="F1667"/>
    </row>
    <row r="1668" spans="2:6" x14ac:dyDescent="0.2">
      <c r="B1668"/>
      <c r="C1668"/>
      <c r="D1668"/>
      <c r="E1668"/>
      <c r="F1668"/>
    </row>
    <row r="1669" spans="2:6" x14ac:dyDescent="0.2">
      <c r="B1669"/>
      <c r="C1669"/>
      <c r="D1669"/>
      <c r="E1669"/>
      <c r="F1669"/>
    </row>
    <row r="1670" spans="2:6" x14ac:dyDescent="0.2">
      <c r="B1670"/>
      <c r="C1670"/>
      <c r="D1670"/>
      <c r="E1670"/>
      <c r="F1670"/>
    </row>
    <row r="1671" spans="2:6" x14ac:dyDescent="0.2">
      <c r="B1671"/>
      <c r="C1671"/>
      <c r="D1671"/>
      <c r="E1671"/>
      <c r="F1671"/>
    </row>
    <row r="1672" spans="2:6" x14ac:dyDescent="0.2">
      <c r="B1672"/>
      <c r="C1672"/>
      <c r="D1672"/>
      <c r="E1672"/>
      <c r="F1672"/>
    </row>
    <row r="1673" spans="2:6" x14ac:dyDescent="0.2">
      <c r="B1673"/>
      <c r="C1673"/>
      <c r="D1673"/>
      <c r="E1673"/>
      <c r="F1673"/>
    </row>
    <row r="1674" spans="2:6" x14ac:dyDescent="0.2">
      <c r="B1674"/>
      <c r="C1674"/>
      <c r="D1674"/>
      <c r="E1674"/>
      <c r="F1674"/>
    </row>
    <row r="1675" spans="2:6" x14ac:dyDescent="0.2">
      <c r="B1675"/>
      <c r="C1675"/>
      <c r="D1675"/>
      <c r="E1675"/>
      <c r="F1675"/>
    </row>
    <row r="1676" spans="2:6" x14ac:dyDescent="0.2">
      <c r="B1676"/>
      <c r="C1676"/>
      <c r="D1676"/>
      <c r="E1676"/>
      <c r="F1676"/>
    </row>
    <row r="1677" spans="2:6" x14ac:dyDescent="0.2">
      <c r="B1677"/>
      <c r="C1677"/>
      <c r="D1677"/>
      <c r="E1677"/>
      <c r="F1677"/>
    </row>
    <row r="1678" spans="2:6" x14ac:dyDescent="0.2">
      <c r="B1678"/>
      <c r="C1678"/>
      <c r="D1678"/>
      <c r="E1678"/>
      <c r="F1678"/>
    </row>
    <row r="1679" spans="2:6" x14ac:dyDescent="0.2">
      <c r="B1679"/>
      <c r="C1679"/>
      <c r="D1679"/>
      <c r="E1679"/>
      <c r="F1679"/>
    </row>
    <row r="1680" spans="2:6" x14ac:dyDescent="0.2">
      <c r="B1680"/>
      <c r="C1680"/>
      <c r="D1680"/>
      <c r="E1680"/>
      <c r="F1680"/>
    </row>
    <row r="1681" spans="2:6" x14ac:dyDescent="0.2">
      <c r="B1681"/>
      <c r="C1681"/>
      <c r="D1681"/>
      <c r="E1681"/>
      <c r="F1681"/>
    </row>
    <row r="1682" spans="2:6" x14ac:dyDescent="0.2">
      <c r="B1682"/>
      <c r="C1682"/>
      <c r="D1682"/>
      <c r="E1682"/>
      <c r="F1682"/>
    </row>
    <row r="1683" spans="2:6" x14ac:dyDescent="0.2">
      <c r="B1683"/>
      <c r="C1683"/>
      <c r="D1683"/>
      <c r="E1683"/>
      <c r="F1683"/>
    </row>
    <row r="1684" spans="2:6" x14ac:dyDescent="0.2">
      <c r="B1684"/>
      <c r="C1684"/>
      <c r="D1684"/>
      <c r="E1684"/>
      <c r="F1684"/>
    </row>
    <row r="1685" spans="2:6" x14ac:dyDescent="0.2">
      <c r="B1685"/>
      <c r="C1685"/>
      <c r="D1685"/>
      <c r="E1685"/>
      <c r="F1685"/>
    </row>
    <row r="1686" spans="2:6" x14ac:dyDescent="0.2">
      <c r="B1686"/>
      <c r="C1686"/>
      <c r="D1686"/>
      <c r="E1686"/>
      <c r="F1686"/>
    </row>
    <row r="1687" spans="2:6" x14ac:dyDescent="0.2">
      <c r="B1687"/>
      <c r="C1687"/>
      <c r="D1687"/>
      <c r="E1687"/>
      <c r="F1687"/>
    </row>
    <row r="1688" spans="2:6" x14ac:dyDescent="0.2">
      <c r="B1688"/>
      <c r="C1688"/>
      <c r="D1688"/>
      <c r="E1688"/>
      <c r="F1688"/>
    </row>
    <row r="1689" spans="2:6" x14ac:dyDescent="0.2">
      <c r="B1689"/>
      <c r="C1689"/>
      <c r="D1689"/>
      <c r="E1689"/>
      <c r="F1689"/>
    </row>
    <row r="1690" spans="2:6" x14ac:dyDescent="0.2">
      <c r="B1690"/>
      <c r="C1690"/>
      <c r="D1690"/>
      <c r="E1690"/>
      <c r="F1690"/>
    </row>
    <row r="1691" spans="2:6" x14ac:dyDescent="0.2">
      <c r="B1691"/>
      <c r="C1691"/>
      <c r="D1691"/>
      <c r="E1691"/>
      <c r="F1691"/>
    </row>
    <row r="1692" spans="2:6" x14ac:dyDescent="0.2">
      <c r="B1692"/>
      <c r="C1692"/>
      <c r="D1692"/>
      <c r="E1692"/>
      <c r="F1692"/>
    </row>
    <row r="1693" spans="2:6" x14ac:dyDescent="0.2">
      <c r="B1693"/>
      <c r="C1693"/>
      <c r="D1693"/>
      <c r="E1693"/>
      <c r="F1693"/>
    </row>
    <row r="1694" spans="2:6" x14ac:dyDescent="0.2">
      <c r="B1694"/>
      <c r="C1694"/>
      <c r="D1694"/>
      <c r="E1694"/>
      <c r="F1694"/>
    </row>
    <row r="1695" spans="2:6" x14ac:dyDescent="0.2">
      <c r="B1695"/>
      <c r="C1695"/>
      <c r="D1695"/>
      <c r="E1695"/>
      <c r="F1695"/>
    </row>
    <row r="1696" spans="2:6" x14ac:dyDescent="0.2">
      <c r="B1696"/>
      <c r="C1696"/>
      <c r="D1696"/>
      <c r="E1696"/>
      <c r="F1696"/>
    </row>
    <row r="1697" spans="2:6" x14ac:dyDescent="0.2">
      <c r="B1697"/>
      <c r="C1697"/>
      <c r="D1697"/>
      <c r="E1697"/>
      <c r="F1697"/>
    </row>
    <row r="1698" spans="2:6" x14ac:dyDescent="0.2">
      <c r="B1698"/>
      <c r="C1698"/>
      <c r="D1698"/>
      <c r="E1698"/>
      <c r="F1698"/>
    </row>
    <row r="1699" spans="2:6" x14ac:dyDescent="0.2">
      <c r="B1699"/>
      <c r="C1699"/>
      <c r="D1699"/>
      <c r="E1699"/>
      <c r="F1699"/>
    </row>
    <row r="1700" spans="2:6" x14ac:dyDescent="0.2">
      <c r="B1700"/>
      <c r="C1700"/>
      <c r="D1700"/>
      <c r="E1700"/>
      <c r="F1700"/>
    </row>
    <row r="1701" spans="2:6" x14ac:dyDescent="0.2">
      <c r="B1701"/>
      <c r="C1701"/>
      <c r="D1701"/>
      <c r="E1701"/>
      <c r="F1701"/>
    </row>
    <row r="1702" spans="2:6" x14ac:dyDescent="0.2">
      <c r="B1702"/>
      <c r="C1702"/>
      <c r="D1702"/>
      <c r="E1702"/>
      <c r="F1702"/>
    </row>
    <row r="1703" spans="2:6" x14ac:dyDescent="0.2">
      <c r="B1703"/>
      <c r="C1703"/>
      <c r="D1703"/>
      <c r="E1703"/>
      <c r="F1703"/>
    </row>
    <row r="1704" spans="2:6" x14ac:dyDescent="0.2">
      <c r="B1704"/>
      <c r="C1704"/>
      <c r="D1704"/>
      <c r="E1704"/>
      <c r="F1704"/>
    </row>
    <row r="1705" spans="2:6" x14ac:dyDescent="0.2">
      <c r="B1705"/>
      <c r="C1705"/>
      <c r="D1705"/>
      <c r="E1705"/>
      <c r="F1705"/>
    </row>
    <row r="1706" spans="2:6" x14ac:dyDescent="0.2">
      <c r="B1706"/>
      <c r="C1706"/>
      <c r="D1706"/>
      <c r="E1706"/>
      <c r="F1706"/>
    </row>
    <row r="1707" spans="2:6" x14ac:dyDescent="0.2">
      <c r="B1707"/>
      <c r="C1707"/>
      <c r="D1707"/>
      <c r="E1707"/>
      <c r="F1707"/>
    </row>
    <row r="1708" spans="2:6" x14ac:dyDescent="0.2">
      <c r="B1708"/>
      <c r="C1708"/>
      <c r="D1708"/>
      <c r="E1708"/>
      <c r="F1708"/>
    </row>
    <row r="1709" spans="2:6" x14ac:dyDescent="0.2">
      <c r="B1709"/>
      <c r="C1709"/>
      <c r="D1709"/>
      <c r="E1709"/>
      <c r="F1709"/>
    </row>
    <row r="1710" spans="2:6" x14ac:dyDescent="0.2">
      <c r="B1710"/>
      <c r="C1710"/>
      <c r="D1710"/>
      <c r="E1710"/>
      <c r="F1710"/>
    </row>
    <row r="1711" spans="2:6" x14ac:dyDescent="0.2">
      <c r="B1711"/>
      <c r="C1711"/>
      <c r="D1711"/>
      <c r="E1711"/>
      <c r="F1711"/>
    </row>
    <row r="1712" spans="2:6" x14ac:dyDescent="0.2">
      <c r="B1712"/>
      <c r="C1712"/>
      <c r="D1712"/>
      <c r="E1712"/>
      <c r="F1712"/>
    </row>
    <row r="1713" spans="2:6" x14ac:dyDescent="0.2">
      <c r="B1713"/>
      <c r="C1713"/>
      <c r="D1713"/>
      <c r="E1713"/>
      <c r="F1713"/>
    </row>
    <row r="1714" spans="2:6" x14ac:dyDescent="0.2">
      <c r="B1714"/>
      <c r="C1714"/>
      <c r="D1714"/>
      <c r="E1714"/>
      <c r="F1714"/>
    </row>
    <row r="1715" spans="2:6" x14ac:dyDescent="0.2">
      <c r="B1715"/>
      <c r="C1715"/>
      <c r="D1715"/>
      <c r="E1715"/>
      <c r="F1715"/>
    </row>
    <row r="1716" spans="2:6" x14ac:dyDescent="0.2">
      <c r="B1716"/>
      <c r="C1716"/>
      <c r="D1716"/>
      <c r="E1716"/>
      <c r="F1716"/>
    </row>
    <row r="1717" spans="2:6" x14ac:dyDescent="0.2">
      <c r="B1717"/>
      <c r="C1717"/>
      <c r="D1717"/>
      <c r="E1717"/>
      <c r="F1717"/>
    </row>
    <row r="1718" spans="2:6" x14ac:dyDescent="0.2">
      <c r="B1718"/>
      <c r="C1718"/>
      <c r="D1718"/>
      <c r="E1718"/>
      <c r="F1718"/>
    </row>
    <row r="1719" spans="2:6" x14ac:dyDescent="0.2">
      <c r="B1719"/>
      <c r="C1719"/>
      <c r="D1719"/>
      <c r="E1719"/>
      <c r="F1719"/>
    </row>
    <row r="1720" spans="2:6" x14ac:dyDescent="0.2">
      <c r="B1720"/>
      <c r="C1720"/>
      <c r="D1720"/>
      <c r="E1720"/>
      <c r="F1720"/>
    </row>
    <row r="1721" spans="2:6" x14ac:dyDescent="0.2">
      <c r="B1721"/>
      <c r="C1721"/>
      <c r="D1721"/>
      <c r="E1721"/>
      <c r="F1721"/>
    </row>
    <row r="1722" spans="2:6" x14ac:dyDescent="0.2">
      <c r="B1722"/>
      <c r="C1722"/>
      <c r="D1722"/>
      <c r="E1722"/>
      <c r="F1722"/>
    </row>
    <row r="1723" spans="2:6" x14ac:dyDescent="0.2">
      <c r="B1723"/>
      <c r="C1723"/>
      <c r="D1723"/>
      <c r="E1723"/>
      <c r="F1723"/>
    </row>
    <row r="1724" spans="2:6" x14ac:dyDescent="0.2">
      <c r="B1724"/>
      <c r="C1724"/>
      <c r="D1724"/>
      <c r="E1724"/>
      <c r="F1724"/>
    </row>
    <row r="1725" spans="2:6" x14ac:dyDescent="0.2">
      <c r="B1725"/>
      <c r="C1725"/>
      <c r="D1725"/>
      <c r="E1725"/>
      <c r="F1725"/>
    </row>
    <row r="1726" spans="2:6" x14ac:dyDescent="0.2">
      <c r="B1726"/>
      <c r="C1726"/>
      <c r="D1726"/>
      <c r="E1726"/>
      <c r="F1726"/>
    </row>
    <row r="1727" spans="2:6" x14ac:dyDescent="0.2">
      <c r="B1727"/>
      <c r="C1727"/>
      <c r="D1727"/>
      <c r="E1727"/>
      <c r="F1727"/>
    </row>
    <row r="1728" spans="2:6" x14ac:dyDescent="0.2">
      <c r="B1728"/>
      <c r="C1728"/>
      <c r="D1728"/>
      <c r="E1728"/>
      <c r="F1728"/>
    </row>
    <row r="1729" spans="2:6" x14ac:dyDescent="0.2">
      <c r="B1729"/>
      <c r="C1729"/>
      <c r="D1729"/>
      <c r="E1729"/>
      <c r="F1729"/>
    </row>
    <row r="1730" spans="2:6" x14ac:dyDescent="0.2">
      <c r="B1730"/>
      <c r="C1730"/>
      <c r="D1730"/>
      <c r="E1730"/>
      <c r="F1730"/>
    </row>
    <row r="1731" spans="2:6" x14ac:dyDescent="0.2">
      <c r="B1731"/>
      <c r="C1731"/>
      <c r="D1731"/>
      <c r="E1731"/>
      <c r="F1731"/>
    </row>
    <row r="1732" spans="2:6" x14ac:dyDescent="0.2">
      <c r="B1732"/>
      <c r="C1732"/>
      <c r="D1732"/>
      <c r="E1732"/>
      <c r="F1732"/>
    </row>
    <row r="1733" spans="2:6" x14ac:dyDescent="0.2">
      <c r="B1733"/>
      <c r="C1733"/>
      <c r="D1733"/>
      <c r="E1733"/>
      <c r="F1733"/>
    </row>
    <row r="1734" spans="2:6" x14ac:dyDescent="0.2">
      <c r="B1734"/>
      <c r="C1734"/>
      <c r="D1734"/>
      <c r="E1734"/>
      <c r="F1734"/>
    </row>
    <row r="1735" spans="2:6" x14ac:dyDescent="0.2">
      <c r="B1735"/>
      <c r="C1735"/>
      <c r="D1735"/>
      <c r="E1735"/>
      <c r="F1735"/>
    </row>
    <row r="1736" spans="2:6" x14ac:dyDescent="0.2">
      <c r="B1736"/>
      <c r="C1736"/>
      <c r="D1736"/>
      <c r="E1736"/>
      <c r="F1736"/>
    </row>
    <row r="1737" spans="2:6" x14ac:dyDescent="0.2">
      <c r="B1737"/>
      <c r="C1737"/>
      <c r="D1737"/>
      <c r="E1737"/>
      <c r="F1737"/>
    </row>
    <row r="1738" spans="2:6" x14ac:dyDescent="0.2">
      <c r="B1738"/>
      <c r="C1738"/>
      <c r="D1738"/>
      <c r="E1738"/>
      <c r="F1738"/>
    </row>
    <row r="1739" spans="2:6" x14ac:dyDescent="0.2">
      <c r="B1739"/>
      <c r="C1739"/>
      <c r="D1739"/>
      <c r="E1739"/>
      <c r="F1739"/>
    </row>
    <row r="1740" spans="2:6" x14ac:dyDescent="0.2">
      <c r="B1740"/>
      <c r="C1740"/>
      <c r="D1740"/>
      <c r="E1740"/>
      <c r="F1740"/>
    </row>
    <row r="1741" spans="2:6" x14ac:dyDescent="0.2">
      <c r="B1741"/>
      <c r="C1741"/>
      <c r="D1741"/>
      <c r="E1741"/>
      <c r="F1741"/>
    </row>
    <row r="1742" spans="2:6" x14ac:dyDescent="0.2">
      <c r="B1742"/>
      <c r="C1742"/>
      <c r="D1742"/>
      <c r="E1742"/>
      <c r="F1742"/>
    </row>
    <row r="1743" spans="2:6" x14ac:dyDescent="0.2">
      <c r="B1743"/>
      <c r="C1743"/>
      <c r="D1743"/>
      <c r="E1743"/>
      <c r="F1743"/>
    </row>
    <row r="1744" spans="2:6" x14ac:dyDescent="0.2">
      <c r="B1744"/>
      <c r="C1744"/>
      <c r="D1744"/>
      <c r="E1744"/>
      <c r="F1744"/>
    </row>
    <row r="1745" spans="2:6" x14ac:dyDescent="0.2">
      <c r="B1745"/>
      <c r="C1745"/>
      <c r="D1745"/>
      <c r="E1745"/>
      <c r="F1745"/>
    </row>
    <row r="1746" spans="2:6" x14ac:dyDescent="0.2">
      <c r="B1746"/>
      <c r="C1746"/>
      <c r="D1746"/>
      <c r="E1746"/>
      <c r="F1746"/>
    </row>
    <row r="1747" spans="2:6" x14ac:dyDescent="0.2">
      <c r="B1747"/>
      <c r="C1747"/>
      <c r="D1747"/>
      <c r="E1747"/>
      <c r="F1747"/>
    </row>
    <row r="1748" spans="2:6" x14ac:dyDescent="0.2">
      <c r="B1748"/>
      <c r="C1748"/>
      <c r="D1748"/>
      <c r="E1748"/>
      <c r="F1748"/>
    </row>
    <row r="1749" spans="2:6" x14ac:dyDescent="0.2">
      <c r="B1749"/>
      <c r="C1749"/>
      <c r="D1749"/>
      <c r="E1749"/>
      <c r="F1749"/>
    </row>
    <row r="1750" spans="2:6" x14ac:dyDescent="0.2">
      <c r="B1750"/>
      <c r="C1750"/>
      <c r="D1750"/>
      <c r="E1750"/>
      <c r="F1750"/>
    </row>
    <row r="1751" spans="2:6" x14ac:dyDescent="0.2">
      <c r="B1751"/>
      <c r="C1751"/>
      <c r="D1751"/>
      <c r="E1751"/>
      <c r="F1751"/>
    </row>
    <row r="1752" spans="2:6" x14ac:dyDescent="0.2">
      <c r="B1752"/>
      <c r="C1752"/>
      <c r="D1752"/>
      <c r="E1752"/>
      <c r="F1752"/>
    </row>
    <row r="1753" spans="2:6" x14ac:dyDescent="0.2">
      <c r="B1753"/>
      <c r="C1753"/>
      <c r="D1753"/>
      <c r="E1753"/>
      <c r="F1753"/>
    </row>
    <row r="1754" spans="2:6" x14ac:dyDescent="0.2">
      <c r="B1754"/>
      <c r="C1754"/>
      <c r="D1754"/>
      <c r="E1754"/>
      <c r="F1754"/>
    </row>
    <row r="1755" spans="2:6" x14ac:dyDescent="0.2">
      <c r="B1755"/>
      <c r="C1755"/>
      <c r="D1755"/>
      <c r="E1755"/>
      <c r="F1755"/>
    </row>
    <row r="1756" spans="2:6" x14ac:dyDescent="0.2">
      <c r="B1756"/>
      <c r="C1756"/>
      <c r="D1756"/>
      <c r="E1756"/>
      <c r="F1756"/>
    </row>
    <row r="1757" spans="2:6" x14ac:dyDescent="0.2">
      <c r="B1757"/>
      <c r="C1757"/>
      <c r="D1757"/>
      <c r="E1757"/>
      <c r="F1757"/>
    </row>
    <row r="1758" spans="2:6" x14ac:dyDescent="0.2">
      <c r="B1758"/>
      <c r="C1758"/>
      <c r="D1758"/>
      <c r="E1758"/>
      <c r="F1758"/>
    </row>
    <row r="1759" spans="2:6" x14ac:dyDescent="0.2">
      <c r="B1759"/>
      <c r="C1759"/>
      <c r="D1759"/>
      <c r="E1759"/>
      <c r="F1759"/>
    </row>
    <row r="1760" spans="2:6" x14ac:dyDescent="0.2">
      <c r="B1760"/>
      <c r="C1760"/>
      <c r="D1760"/>
      <c r="E1760"/>
      <c r="F1760"/>
    </row>
    <row r="1761" spans="2:6" x14ac:dyDescent="0.2">
      <c r="B1761"/>
      <c r="C1761"/>
      <c r="D1761"/>
      <c r="E1761"/>
      <c r="F1761"/>
    </row>
    <row r="1762" spans="2:6" x14ac:dyDescent="0.2">
      <c r="B1762"/>
      <c r="C1762"/>
      <c r="D1762"/>
      <c r="E1762"/>
      <c r="F1762"/>
    </row>
    <row r="1763" spans="2:6" x14ac:dyDescent="0.2">
      <c r="B1763"/>
      <c r="C1763"/>
      <c r="D1763"/>
      <c r="E1763"/>
      <c r="F1763"/>
    </row>
    <row r="1764" spans="2:6" x14ac:dyDescent="0.2">
      <c r="B1764"/>
      <c r="C1764"/>
      <c r="D1764"/>
      <c r="E1764"/>
      <c r="F1764"/>
    </row>
    <row r="1765" spans="2:6" x14ac:dyDescent="0.2">
      <c r="B1765"/>
      <c r="C1765"/>
      <c r="D1765"/>
      <c r="E1765"/>
      <c r="F1765"/>
    </row>
    <row r="1766" spans="2:6" x14ac:dyDescent="0.2">
      <c r="B1766"/>
      <c r="C1766"/>
      <c r="D1766"/>
      <c r="E1766"/>
      <c r="F1766"/>
    </row>
    <row r="1767" spans="2:6" x14ac:dyDescent="0.2">
      <c r="B1767"/>
      <c r="C1767"/>
      <c r="D1767"/>
      <c r="E1767"/>
      <c r="F1767"/>
    </row>
    <row r="1768" spans="2:6" x14ac:dyDescent="0.2">
      <c r="B1768"/>
      <c r="C1768"/>
      <c r="D1768"/>
      <c r="E1768"/>
      <c r="F1768"/>
    </row>
    <row r="1769" spans="2:6" x14ac:dyDescent="0.2">
      <c r="B1769"/>
      <c r="C1769"/>
      <c r="D1769"/>
      <c r="E1769"/>
      <c r="F1769"/>
    </row>
    <row r="1770" spans="2:6" x14ac:dyDescent="0.2">
      <c r="B1770"/>
      <c r="C1770"/>
      <c r="D1770"/>
      <c r="E1770"/>
      <c r="F1770"/>
    </row>
    <row r="1771" spans="2:6" x14ac:dyDescent="0.2">
      <c r="B1771"/>
      <c r="C1771"/>
      <c r="D1771"/>
      <c r="E1771"/>
      <c r="F1771"/>
    </row>
    <row r="1772" spans="2:6" x14ac:dyDescent="0.2">
      <c r="B1772"/>
      <c r="C1772"/>
      <c r="D1772"/>
      <c r="E1772"/>
      <c r="F1772"/>
    </row>
    <row r="1773" spans="2:6" x14ac:dyDescent="0.2">
      <c r="B1773"/>
      <c r="C1773"/>
      <c r="D1773"/>
      <c r="E1773"/>
      <c r="F1773"/>
    </row>
    <row r="1774" spans="2:6" x14ac:dyDescent="0.2">
      <c r="B1774"/>
      <c r="C1774"/>
      <c r="D1774"/>
      <c r="E1774"/>
      <c r="F1774"/>
    </row>
    <row r="1775" spans="2:6" x14ac:dyDescent="0.2">
      <c r="B1775"/>
      <c r="C1775"/>
      <c r="D1775"/>
      <c r="E1775"/>
      <c r="F1775"/>
    </row>
    <row r="1776" spans="2:6" x14ac:dyDescent="0.2">
      <c r="B1776"/>
      <c r="C1776"/>
      <c r="D1776"/>
      <c r="E1776"/>
      <c r="F1776"/>
    </row>
    <row r="1777" spans="2:6" x14ac:dyDescent="0.2">
      <c r="B1777"/>
      <c r="C1777"/>
      <c r="D1777"/>
      <c r="E1777"/>
      <c r="F1777"/>
    </row>
    <row r="1778" spans="2:6" x14ac:dyDescent="0.2">
      <c r="B1778"/>
      <c r="C1778"/>
      <c r="D1778"/>
      <c r="E1778"/>
      <c r="F1778"/>
    </row>
    <row r="1779" spans="2:6" x14ac:dyDescent="0.2">
      <c r="B1779"/>
      <c r="C1779"/>
      <c r="D1779"/>
      <c r="E1779"/>
      <c r="F1779"/>
    </row>
    <row r="1780" spans="2:6" x14ac:dyDescent="0.2">
      <c r="B1780"/>
      <c r="C1780"/>
      <c r="D1780"/>
      <c r="E1780"/>
      <c r="F1780"/>
    </row>
    <row r="1781" spans="2:6" x14ac:dyDescent="0.2">
      <c r="B1781"/>
      <c r="C1781"/>
      <c r="D1781"/>
      <c r="E1781"/>
      <c r="F1781"/>
    </row>
    <row r="1782" spans="2:6" x14ac:dyDescent="0.2">
      <c r="B1782"/>
      <c r="C1782"/>
      <c r="D1782"/>
      <c r="E1782"/>
      <c r="F1782"/>
    </row>
    <row r="1783" spans="2:6" x14ac:dyDescent="0.2">
      <c r="B1783"/>
      <c r="C1783"/>
      <c r="D1783"/>
      <c r="E1783"/>
      <c r="F1783"/>
    </row>
    <row r="1784" spans="2:6" x14ac:dyDescent="0.2">
      <c r="B1784"/>
      <c r="C1784"/>
      <c r="D1784"/>
      <c r="E1784"/>
      <c r="F1784"/>
    </row>
    <row r="1785" spans="2:6" x14ac:dyDescent="0.2">
      <c r="B1785"/>
      <c r="C1785"/>
      <c r="D1785"/>
      <c r="E1785"/>
      <c r="F1785"/>
    </row>
    <row r="1786" spans="2:6" x14ac:dyDescent="0.2">
      <c r="B1786"/>
      <c r="C1786"/>
      <c r="D1786"/>
      <c r="E1786"/>
      <c r="F1786"/>
    </row>
    <row r="1787" spans="2:6" x14ac:dyDescent="0.2">
      <c r="B1787"/>
      <c r="C1787"/>
      <c r="D1787"/>
      <c r="E1787"/>
      <c r="F1787"/>
    </row>
    <row r="1788" spans="2:6" x14ac:dyDescent="0.2">
      <c r="B1788"/>
      <c r="C1788"/>
      <c r="D1788"/>
      <c r="E1788"/>
      <c r="F1788"/>
    </row>
    <row r="1789" spans="2:6" x14ac:dyDescent="0.2">
      <c r="B1789"/>
      <c r="C1789"/>
      <c r="D1789"/>
      <c r="E1789"/>
      <c r="F1789"/>
    </row>
    <row r="1790" spans="2:6" x14ac:dyDescent="0.2">
      <c r="B1790"/>
      <c r="C1790"/>
      <c r="D1790"/>
      <c r="E1790"/>
      <c r="F1790"/>
    </row>
    <row r="1791" spans="2:6" x14ac:dyDescent="0.2">
      <c r="B1791"/>
      <c r="C1791"/>
      <c r="D1791"/>
      <c r="E1791"/>
      <c r="F1791"/>
    </row>
    <row r="1792" spans="2:6" x14ac:dyDescent="0.2">
      <c r="B1792"/>
      <c r="C1792"/>
      <c r="D1792"/>
      <c r="E1792"/>
      <c r="F1792"/>
    </row>
    <row r="1793" spans="2:6" x14ac:dyDescent="0.2">
      <c r="B1793"/>
      <c r="C1793"/>
      <c r="D1793"/>
      <c r="E1793"/>
      <c r="F1793"/>
    </row>
    <row r="1794" spans="2:6" x14ac:dyDescent="0.2">
      <c r="B1794"/>
      <c r="C1794"/>
      <c r="D1794"/>
      <c r="E1794"/>
      <c r="F1794"/>
    </row>
    <row r="1795" spans="2:6" x14ac:dyDescent="0.2">
      <c r="B1795"/>
      <c r="C1795"/>
      <c r="D1795"/>
      <c r="E1795"/>
      <c r="F1795"/>
    </row>
    <row r="1796" spans="2:6" x14ac:dyDescent="0.2">
      <c r="B1796"/>
      <c r="C1796"/>
      <c r="D1796"/>
      <c r="E1796"/>
      <c r="F1796"/>
    </row>
    <row r="1797" spans="2:6" x14ac:dyDescent="0.2">
      <c r="B1797"/>
      <c r="C1797"/>
      <c r="D1797"/>
      <c r="E1797"/>
      <c r="F1797"/>
    </row>
    <row r="1798" spans="2:6" x14ac:dyDescent="0.2">
      <c r="B1798"/>
      <c r="C1798"/>
      <c r="D1798"/>
      <c r="E1798"/>
      <c r="F1798"/>
    </row>
    <row r="1799" spans="2:6" x14ac:dyDescent="0.2">
      <c r="B1799"/>
      <c r="C1799"/>
      <c r="D1799"/>
      <c r="E1799"/>
      <c r="F1799"/>
    </row>
    <row r="1800" spans="2:6" x14ac:dyDescent="0.2">
      <c r="B1800"/>
      <c r="C1800"/>
      <c r="D1800"/>
      <c r="E1800"/>
      <c r="F1800"/>
    </row>
    <row r="1801" spans="2:6" x14ac:dyDescent="0.2">
      <c r="B1801"/>
      <c r="C1801"/>
      <c r="D1801"/>
      <c r="E1801"/>
      <c r="F1801"/>
    </row>
    <row r="1802" spans="2:6" x14ac:dyDescent="0.2">
      <c r="B1802"/>
      <c r="C1802"/>
      <c r="D1802"/>
      <c r="E1802"/>
      <c r="F1802"/>
    </row>
    <row r="1803" spans="2:6" x14ac:dyDescent="0.2">
      <c r="B1803"/>
      <c r="C1803"/>
      <c r="D1803"/>
      <c r="E1803"/>
      <c r="F1803"/>
    </row>
    <row r="1804" spans="2:6" x14ac:dyDescent="0.2">
      <c r="B1804"/>
      <c r="C1804"/>
      <c r="D1804"/>
      <c r="E1804"/>
      <c r="F1804"/>
    </row>
    <row r="1805" spans="2:6" x14ac:dyDescent="0.2">
      <c r="B1805"/>
      <c r="C1805"/>
      <c r="D1805"/>
      <c r="E1805"/>
      <c r="F1805"/>
    </row>
    <row r="1806" spans="2:6" x14ac:dyDescent="0.2">
      <c r="B1806"/>
      <c r="C1806"/>
      <c r="D1806"/>
      <c r="E1806"/>
      <c r="F1806"/>
    </row>
    <row r="1807" spans="2:6" x14ac:dyDescent="0.2">
      <c r="B1807"/>
      <c r="C1807"/>
      <c r="D1807"/>
      <c r="E1807"/>
      <c r="F1807"/>
    </row>
    <row r="1808" spans="2:6" x14ac:dyDescent="0.2">
      <c r="B1808"/>
      <c r="C1808"/>
      <c r="D1808"/>
      <c r="E1808"/>
      <c r="F1808"/>
    </row>
    <row r="1809" spans="2:6" x14ac:dyDescent="0.2">
      <c r="B1809"/>
      <c r="C1809"/>
      <c r="D1809"/>
      <c r="E1809"/>
      <c r="F1809"/>
    </row>
    <row r="1810" spans="2:6" x14ac:dyDescent="0.2">
      <c r="B1810"/>
      <c r="C1810"/>
      <c r="D1810"/>
      <c r="E1810"/>
      <c r="F1810"/>
    </row>
    <row r="1811" spans="2:6" x14ac:dyDescent="0.2">
      <c r="B1811"/>
      <c r="C1811"/>
      <c r="D1811"/>
      <c r="E1811"/>
      <c r="F1811"/>
    </row>
    <row r="1812" spans="2:6" x14ac:dyDescent="0.2">
      <c r="B1812"/>
      <c r="C1812"/>
      <c r="D1812"/>
      <c r="E1812"/>
      <c r="F1812"/>
    </row>
    <row r="1813" spans="2:6" x14ac:dyDescent="0.2">
      <c r="B1813"/>
      <c r="C1813"/>
      <c r="D1813"/>
      <c r="E1813"/>
      <c r="F1813"/>
    </row>
    <row r="1814" spans="2:6" x14ac:dyDescent="0.2">
      <c r="B1814"/>
      <c r="C1814"/>
      <c r="D1814"/>
      <c r="E1814"/>
      <c r="F1814"/>
    </row>
    <row r="1815" spans="2:6" x14ac:dyDescent="0.2">
      <c r="B1815"/>
      <c r="C1815"/>
      <c r="D1815"/>
      <c r="E1815"/>
      <c r="F1815"/>
    </row>
    <row r="1816" spans="2:6" x14ac:dyDescent="0.2">
      <c r="B1816"/>
      <c r="C1816"/>
      <c r="D1816"/>
      <c r="E1816"/>
      <c r="F1816"/>
    </row>
    <row r="1817" spans="2:6" x14ac:dyDescent="0.2">
      <c r="B1817"/>
      <c r="C1817"/>
      <c r="D1817"/>
      <c r="E1817"/>
      <c r="F1817"/>
    </row>
    <row r="1818" spans="2:6" x14ac:dyDescent="0.2">
      <c r="B1818"/>
      <c r="C1818"/>
      <c r="D1818"/>
      <c r="E1818"/>
      <c r="F1818"/>
    </row>
    <row r="1819" spans="2:6" x14ac:dyDescent="0.2">
      <c r="B1819"/>
      <c r="C1819"/>
      <c r="D1819"/>
      <c r="E1819"/>
      <c r="F1819"/>
    </row>
    <row r="1820" spans="2:6" x14ac:dyDescent="0.2">
      <c r="B1820"/>
      <c r="C1820"/>
      <c r="D1820"/>
      <c r="E1820"/>
      <c r="F1820"/>
    </row>
    <row r="1821" spans="2:6" x14ac:dyDescent="0.2">
      <c r="B1821"/>
      <c r="C1821"/>
      <c r="D1821"/>
      <c r="E1821"/>
      <c r="F1821"/>
    </row>
    <row r="1822" spans="2:6" x14ac:dyDescent="0.2">
      <c r="B1822"/>
      <c r="C1822"/>
      <c r="D1822"/>
      <c r="E1822"/>
      <c r="F1822"/>
    </row>
    <row r="1823" spans="2:6" x14ac:dyDescent="0.2">
      <c r="B1823"/>
      <c r="C1823"/>
      <c r="D1823"/>
      <c r="E1823"/>
      <c r="F1823"/>
    </row>
    <row r="1824" spans="2:6" x14ac:dyDescent="0.2">
      <c r="B1824"/>
      <c r="C1824"/>
      <c r="D1824"/>
      <c r="E1824"/>
      <c r="F1824"/>
    </row>
    <row r="1825" spans="2:6" x14ac:dyDescent="0.2">
      <c r="B1825"/>
      <c r="C1825"/>
      <c r="D1825"/>
      <c r="E1825"/>
      <c r="F1825"/>
    </row>
    <row r="1826" spans="2:6" x14ac:dyDescent="0.2">
      <c r="B1826"/>
      <c r="C1826"/>
      <c r="D1826"/>
      <c r="E1826"/>
      <c r="F1826"/>
    </row>
    <row r="1827" spans="2:6" x14ac:dyDescent="0.2">
      <c r="B1827"/>
      <c r="C1827"/>
      <c r="D1827"/>
      <c r="E1827"/>
      <c r="F1827"/>
    </row>
    <row r="1828" spans="2:6" x14ac:dyDescent="0.2">
      <c r="B1828"/>
      <c r="C1828"/>
      <c r="D1828"/>
      <c r="E1828"/>
      <c r="F1828"/>
    </row>
    <row r="1829" spans="2:6" x14ac:dyDescent="0.2">
      <c r="B1829"/>
      <c r="C1829"/>
      <c r="D1829"/>
      <c r="E1829"/>
      <c r="F1829"/>
    </row>
    <row r="1830" spans="2:6" x14ac:dyDescent="0.2">
      <c r="B1830"/>
      <c r="C1830"/>
      <c r="D1830"/>
      <c r="E1830"/>
      <c r="F1830"/>
    </row>
    <row r="1831" spans="2:6" x14ac:dyDescent="0.2">
      <c r="B1831"/>
      <c r="C1831"/>
      <c r="D1831"/>
      <c r="E1831"/>
      <c r="F1831"/>
    </row>
    <row r="1832" spans="2:6" x14ac:dyDescent="0.2">
      <c r="B1832"/>
      <c r="C1832"/>
      <c r="D1832"/>
      <c r="E1832"/>
      <c r="F1832"/>
    </row>
    <row r="1833" spans="2:6" x14ac:dyDescent="0.2">
      <c r="B1833"/>
      <c r="C1833"/>
      <c r="D1833"/>
      <c r="E1833"/>
      <c r="F1833"/>
    </row>
    <row r="1834" spans="2:6" x14ac:dyDescent="0.2">
      <c r="B1834"/>
      <c r="C1834"/>
      <c r="D1834"/>
      <c r="E1834"/>
      <c r="F1834"/>
    </row>
    <row r="1835" spans="2:6" x14ac:dyDescent="0.2">
      <c r="B1835"/>
      <c r="C1835"/>
      <c r="D1835"/>
      <c r="E1835"/>
      <c r="F1835"/>
    </row>
    <row r="1836" spans="2:6" x14ac:dyDescent="0.2">
      <c r="B1836"/>
      <c r="C1836"/>
      <c r="D1836"/>
      <c r="E1836"/>
      <c r="F1836"/>
    </row>
    <row r="1837" spans="2:6" x14ac:dyDescent="0.2">
      <c r="B1837"/>
      <c r="C1837"/>
      <c r="D1837"/>
      <c r="E1837"/>
      <c r="F1837"/>
    </row>
    <row r="1838" spans="2:6" x14ac:dyDescent="0.2">
      <c r="B1838"/>
      <c r="C1838"/>
      <c r="D1838"/>
      <c r="E1838"/>
      <c r="F1838"/>
    </row>
    <row r="1839" spans="2:6" x14ac:dyDescent="0.2">
      <c r="B1839"/>
      <c r="C1839"/>
      <c r="D1839"/>
      <c r="E1839"/>
      <c r="F1839"/>
    </row>
    <row r="1840" spans="2:6" x14ac:dyDescent="0.2">
      <c r="B1840"/>
      <c r="C1840"/>
      <c r="D1840"/>
      <c r="E1840"/>
      <c r="F1840"/>
    </row>
    <row r="1841" spans="2:6" x14ac:dyDescent="0.2">
      <c r="B1841"/>
      <c r="C1841"/>
      <c r="D1841"/>
      <c r="E1841"/>
      <c r="F1841"/>
    </row>
    <row r="1842" spans="2:6" x14ac:dyDescent="0.2">
      <c r="B1842"/>
      <c r="C1842"/>
      <c r="D1842"/>
      <c r="E1842"/>
      <c r="F1842"/>
    </row>
    <row r="1843" spans="2:6" x14ac:dyDescent="0.2">
      <c r="B1843"/>
      <c r="C1843"/>
      <c r="D1843"/>
      <c r="E1843"/>
      <c r="F1843"/>
    </row>
    <row r="1844" spans="2:6" x14ac:dyDescent="0.2">
      <c r="B1844"/>
      <c r="C1844"/>
      <c r="D1844"/>
      <c r="E1844"/>
      <c r="F1844"/>
    </row>
    <row r="1845" spans="2:6" x14ac:dyDescent="0.2">
      <c r="B1845"/>
      <c r="C1845"/>
      <c r="D1845"/>
      <c r="E1845"/>
      <c r="F1845"/>
    </row>
    <row r="1846" spans="2:6" x14ac:dyDescent="0.2">
      <c r="B1846"/>
      <c r="C1846"/>
      <c r="D1846"/>
      <c r="E1846"/>
      <c r="F1846"/>
    </row>
    <row r="1847" spans="2:6" x14ac:dyDescent="0.2">
      <c r="B1847"/>
      <c r="C1847"/>
      <c r="D1847"/>
      <c r="E1847"/>
      <c r="F1847"/>
    </row>
    <row r="1848" spans="2:6" x14ac:dyDescent="0.2">
      <c r="B1848"/>
      <c r="C1848"/>
      <c r="D1848"/>
      <c r="E1848"/>
      <c r="F1848"/>
    </row>
    <row r="1849" spans="2:6" x14ac:dyDescent="0.2">
      <c r="B1849"/>
      <c r="C1849"/>
      <c r="D1849"/>
      <c r="E1849"/>
      <c r="F1849"/>
    </row>
    <row r="1850" spans="2:6" x14ac:dyDescent="0.2">
      <c r="B1850"/>
      <c r="C1850"/>
      <c r="D1850"/>
      <c r="E1850"/>
      <c r="F1850"/>
    </row>
    <row r="1851" spans="2:6" x14ac:dyDescent="0.2">
      <c r="B1851"/>
      <c r="C1851"/>
      <c r="D1851"/>
      <c r="E1851"/>
      <c r="F1851"/>
    </row>
    <row r="1852" spans="2:6" x14ac:dyDescent="0.2">
      <c r="B1852"/>
      <c r="C1852"/>
      <c r="D1852"/>
      <c r="E1852"/>
      <c r="F1852"/>
    </row>
    <row r="1853" spans="2:6" x14ac:dyDescent="0.2">
      <c r="B1853"/>
      <c r="C1853"/>
      <c r="D1853"/>
      <c r="E1853"/>
      <c r="F1853"/>
    </row>
    <row r="1854" spans="2:6" x14ac:dyDescent="0.2">
      <c r="B1854"/>
      <c r="C1854"/>
      <c r="D1854"/>
      <c r="E1854"/>
      <c r="F1854"/>
    </row>
    <row r="1855" spans="2:6" x14ac:dyDescent="0.2">
      <c r="B1855"/>
      <c r="C1855"/>
      <c r="D1855"/>
      <c r="E1855"/>
      <c r="F1855"/>
    </row>
    <row r="1856" spans="2:6" x14ac:dyDescent="0.2">
      <c r="B1856"/>
      <c r="C1856"/>
      <c r="D1856"/>
      <c r="E1856"/>
      <c r="F1856"/>
    </row>
    <row r="1857" spans="2:6" x14ac:dyDescent="0.2">
      <c r="B1857"/>
      <c r="C1857"/>
      <c r="D1857"/>
      <c r="E1857"/>
      <c r="F1857"/>
    </row>
    <row r="1858" spans="2:6" x14ac:dyDescent="0.2">
      <c r="B1858"/>
      <c r="C1858"/>
      <c r="D1858"/>
      <c r="E1858"/>
      <c r="F1858"/>
    </row>
    <row r="1859" spans="2:6" x14ac:dyDescent="0.2">
      <c r="B1859"/>
      <c r="C1859"/>
      <c r="D1859"/>
      <c r="E1859"/>
      <c r="F1859"/>
    </row>
    <row r="1860" spans="2:6" x14ac:dyDescent="0.2">
      <c r="B1860"/>
      <c r="C1860"/>
      <c r="D1860"/>
      <c r="E1860"/>
      <c r="F1860"/>
    </row>
    <row r="1861" spans="2:6" x14ac:dyDescent="0.2">
      <c r="B1861"/>
      <c r="C1861"/>
      <c r="D1861"/>
      <c r="E1861"/>
      <c r="F1861"/>
    </row>
    <row r="1862" spans="2:6" x14ac:dyDescent="0.2">
      <c r="B1862"/>
      <c r="C1862"/>
      <c r="D1862"/>
      <c r="E1862"/>
      <c r="F1862"/>
    </row>
    <row r="1863" spans="2:6" x14ac:dyDescent="0.2">
      <c r="B1863"/>
      <c r="C1863"/>
      <c r="D1863"/>
      <c r="E1863"/>
      <c r="F1863"/>
    </row>
    <row r="1864" spans="2:6" x14ac:dyDescent="0.2">
      <c r="B1864"/>
      <c r="C1864"/>
      <c r="D1864"/>
      <c r="E1864"/>
      <c r="F1864"/>
    </row>
    <row r="1865" spans="2:6" x14ac:dyDescent="0.2">
      <c r="B1865"/>
      <c r="C1865"/>
      <c r="D1865"/>
      <c r="E1865"/>
      <c r="F1865"/>
    </row>
    <row r="1866" spans="2:6" x14ac:dyDescent="0.2">
      <c r="B1866"/>
      <c r="C1866"/>
      <c r="D1866"/>
      <c r="E1866"/>
      <c r="F1866"/>
    </row>
    <row r="1867" spans="2:6" x14ac:dyDescent="0.2">
      <c r="B1867"/>
      <c r="C1867"/>
      <c r="D1867"/>
      <c r="E1867"/>
      <c r="F1867"/>
    </row>
    <row r="1868" spans="2:6" x14ac:dyDescent="0.2">
      <c r="B1868"/>
      <c r="C1868"/>
      <c r="D1868"/>
      <c r="E1868"/>
      <c r="F1868"/>
    </row>
    <row r="1869" spans="2:6" x14ac:dyDescent="0.2">
      <c r="B1869"/>
      <c r="C1869"/>
      <c r="D1869"/>
      <c r="E1869"/>
      <c r="F1869"/>
    </row>
    <row r="1870" spans="2:6" x14ac:dyDescent="0.2">
      <c r="B1870"/>
      <c r="C1870"/>
      <c r="D1870"/>
      <c r="E1870"/>
      <c r="F1870"/>
    </row>
    <row r="1871" spans="2:6" x14ac:dyDescent="0.2">
      <c r="B1871"/>
      <c r="C1871"/>
      <c r="D1871"/>
      <c r="E1871"/>
      <c r="F1871"/>
    </row>
    <row r="1872" spans="2:6" x14ac:dyDescent="0.2">
      <c r="B1872"/>
      <c r="C1872"/>
      <c r="D1872"/>
      <c r="E1872"/>
      <c r="F1872"/>
    </row>
    <row r="1873" spans="2:6" x14ac:dyDescent="0.2">
      <c r="B1873"/>
      <c r="C1873"/>
      <c r="D1873"/>
      <c r="E1873"/>
      <c r="F1873"/>
    </row>
    <row r="1874" spans="2:6" x14ac:dyDescent="0.2">
      <c r="B1874"/>
      <c r="C1874"/>
      <c r="D1874"/>
      <c r="E1874"/>
      <c r="F1874"/>
    </row>
    <row r="1875" spans="2:6" x14ac:dyDescent="0.2">
      <c r="B1875"/>
      <c r="C1875"/>
      <c r="D1875"/>
      <c r="E1875"/>
      <c r="F1875"/>
    </row>
    <row r="1876" spans="2:6" x14ac:dyDescent="0.2">
      <c r="B1876"/>
      <c r="C1876"/>
      <c r="D1876"/>
      <c r="E1876"/>
      <c r="F1876"/>
    </row>
    <row r="1877" spans="2:6" x14ac:dyDescent="0.2">
      <c r="B1877"/>
      <c r="C1877"/>
      <c r="D1877"/>
      <c r="E1877"/>
      <c r="F1877"/>
    </row>
    <row r="1878" spans="2:6" x14ac:dyDescent="0.2">
      <c r="B1878"/>
      <c r="C1878"/>
      <c r="D1878"/>
      <c r="E1878"/>
      <c r="F1878"/>
    </row>
    <row r="1879" spans="2:6" x14ac:dyDescent="0.2">
      <c r="B1879"/>
      <c r="C1879"/>
      <c r="D1879"/>
      <c r="E1879"/>
      <c r="F1879"/>
    </row>
    <row r="1880" spans="2:6" x14ac:dyDescent="0.2">
      <c r="B1880"/>
      <c r="C1880"/>
      <c r="D1880"/>
      <c r="E1880"/>
      <c r="F1880"/>
    </row>
    <row r="1881" spans="2:6" x14ac:dyDescent="0.2">
      <c r="B1881"/>
      <c r="C1881"/>
      <c r="D1881"/>
      <c r="E1881"/>
      <c r="F1881"/>
    </row>
    <row r="1882" spans="2:6" x14ac:dyDescent="0.2">
      <c r="B1882"/>
      <c r="C1882"/>
      <c r="D1882"/>
      <c r="E1882"/>
      <c r="F1882"/>
    </row>
    <row r="1883" spans="2:6" x14ac:dyDescent="0.2">
      <c r="B1883"/>
      <c r="C1883"/>
      <c r="D1883"/>
      <c r="E1883"/>
      <c r="F1883"/>
    </row>
    <row r="1884" spans="2:6" x14ac:dyDescent="0.2">
      <c r="B1884"/>
      <c r="C1884"/>
      <c r="D1884"/>
      <c r="E1884"/>
      <c r="F1884"/>
    </row>
    <row r="1885" spans="2:6" x14ac:dyDescent="0.2">
      <c r="B1885"/>
      <c r="C1885"/>
      <c r="D1885"/>
      <c r="E1885"/>
      <c r="F1885"/>
    </row>
    <row r="1886" spans="2:6" x14ac:dyDescent="0.2">
      <c r="B1886"/>
      <c r="C1886"/>
      <c r="D1886"/>
      <c r="E1886"/>
      <c r="F1886"/>
    </row>
    <row r="1887" spans="2:6" x14ac:dyDescent="0.2">
      <c r="B1887"/>
      <c r="C1887"/>
      <c r="D1887"/>
      <c r="E1887"/>
      <c r="F1887"/>
    </row>
    <row r="1888" spans="2:6" x14ac:dyDescent="0.2">
      <c r="B1888"/>
      <c r="C1888"/>
      <c r="D1888"/>
      <c r="E1888"/>
      <c r="F1888"/>
    </row>
    <row r="1889" spans="2:6" x14ac:dyDescent="0.2">
      <c r="B1889"/>
      <c r="C1889"/>
      <c r="D1889"/>
      <c r="E1889"/>
      <c r="F1889"/>
    </row>
    <row r="1890" spans="2:6" x14ac:dyDescent="0.2">
      <c r="B1890"/>
      <c r="C1890"/>
      <c r="D1890"/>
      <c r="E1890"/>
      <c r="F1890"/>
    </row>
    <row r="1891" spans="2:6" x14ac:dyDescent="0.2">
      <c r="B1891"/>
      <c r="C1891"/>
      <c r="D1891"/>
      <c r="E1891"/>
      <c r="F1891"/>
    </row>
    <row r="1892" spans="2:6" x14ac:dyDescent="0.2">
      <c r="B1892"/>
      <c r="C1892"/>
      <c r="D1892"/>
      <c r="E1892"/>
      <c r="F1892"/>
    </row>
    <row r="1893" spans="2:6" x14ac:dyDescent="0.2">
      <c r="B1893"/>
      <c r="C1893"/>
      <c r="D1893"/>
      <c r="E1893"/>
      <c r="F1893"/>
    </row>
    <row r="1894" spans="2:6" x14ac:dyDescent="0.2">
      <c r="B1894"/>
      <c r="C1894"/>
      <c r="D1894"/>
      <c r="E1894"/>
      <c r="F1894"/>
    </row>
    <row r="1895" spans="2:6" x14ac:dyDescent="0.2">
      <c r="B1895"/>
      <c r="C1895"/>
      <c r="D1895"/>
      <c r="E1895"/>
      <c r="F1895"/>
    </row>
    <row r="1896" spans="2:6" x14ac:dyDescent="0.2">
      <c r="B1896"/>
      <c r="C1896"/>
      <c r="D1896"/>
      <c r="E1896"/>
      <c r="F1896"/>
    </row>
    <row r="1897" spans="2:6" x14ac:dyDescent="0.2">
      <c r="B1897"/>
      <c r="C1897"/>
      <c r="D1897"/>
      <c r="E1897"/>
      <c r="F1897"/>
    </row>
    <row r="1898" spans="2:6" x14ac:dyDescent="0.2">
      <c r="B1898"/>
      <c r="C1898"/>
      <c r="D1898"/>
      <c r="E1898"/>
      <c r="F1898"/>
    </row>
    <row r="1899" spans="2:6" x14ac:dyDescent="0.2">
      <c r="B1899"/>
      <c r="C1899"/>
      <c r="D1899"/>
      <c r="E1899"/>
      <c r="F1899"/>
    </row>
    <row r="1900" spans="2:6" x14ac:dyDescent="0.2">
      <c r="B1900"/>
      <c r="C1900"/>
      <c r="D1900"/>
      <c r="E1900"/>
      <c r="F1900"/>
    </row>
    <row r="1901" spans="2:6" x14ac:dyDescent="0.2">
      <c r="B1901"/>
      <c r="C1901"/>
      <c r="D1901"/>
      <c r="E1901"/>
      <c r="F1901"/>
    </row>
    <row r="1902" spans="2:6" x14ac:dyDescent="0.2">
      <c r="B1902"/>
      <c r="C1902"/>
      <c r="D1902"/>
      <c r="E1902"/>
      <c r="F1902"/>
    </row>
    <row r="1903" spans="2:6" x14ac:dyDescent="0.2">
      <c r="B1903"/>
      <c r="C1903"/>
      <c r="D1903"/>
      <c r="E1903"/>
      <c r="F1903"/>
    </row>
    <row r="1904" spans="2:6" x14ac:dyDescent="0.2">
      <c r="B1904"/>
      <c r="C1904"/>
      <c r="D1904"/>
      <c r="E1904"/>
      <c r="F1904"/>
    </row>
    <row r="1905" spans="2:6" x14ac:dyDescent="0.2">
      <c r="B1905"/>
      <c r="C1905"/>
      <c r="D1905"/>
      <c r="E1905"/>
      <c r="F1905"/>
    </row>
    <row r="1906" spans="2:6" x14ac:dyDescent="0.2">
      <c r="B1906"/>
      <c r="C1906"/>
      <c r="D1906"/>
      <c r="E1906"/>
      <c r="F1906"/>
    </row>
    <row r="1907" spans="2:6" x14ac:dyDescent="0.2">
      <c r="B1907"/>
      <c r="C1907"/>
      <c r="D1907"/>
      <c r="E1907"/>
      <c r="F1907"/>
    </row>
    <row r="1908" spans="2:6" x14ac:dyDescent="0.2">
      <c r="B1908"/>
      <c r="C1908"/>
      <c r="D1908"/>
      <c r="E1908"/>
      <c r="F1908"/>
    </row>
    <row r="1909" spans="2:6" x14ac:dyDescent="0.2">
      <c r="B1909"/>
      <c r="C1909"/>
      <c r="D1909"/>
      <c r="E1909"/>
      <c r="F1909"/>
    </row>
    <row r="1910" spans="2:6" x14ac:dyDescent="0.2">
      <c r="B1910"/>
      <c r="C1910"/>
      <c r="D1910"/>
      <c r="E1910"/>
      <c r="F1910"/>
    </row>
    <row r="1911" spans="2:6" x14ac:dyDescent="0.2">
      <c r="B1911"/>
      <c r="C1911"/>
      <c r="D1911"/>
      <c r="E1911"/>
      <c r="F1911"/>
    </row>
    <row r="1912" spans="2:6" x14ac:dyDescent="0.2">
      <c r="B1912"/>
      <c r="C1912"/>
      <c r="D1912"/>
      <c r="E1912"/>
      <c r="F1912"/>
    </row>
    <row r="1913" spans="2:6" x14ac:dyDescent="0.2">
      <c r="B1913"/>
      <c r="C1913"/>
      <c r="D1913"/>
      <c r="E1913"/>
      <c r="F1913"/>
    </row>
    <row r="1914" spans="2:6" x14ac:dyDescent="0.2">
      <c r="B1914"/>
      <c r="C1914"/>
      <c r="D1914"/>
      <c r="E1914"/>
      <c r="F1914"/>
    </row>
    <row r="1915" spans="2:6" x14ac:dyDescent="0.2">
      <c r="B1915"/>
      <c r="C1915"/>
      <c r="D1915"/>
      <c r="E1915"/>
      <c r="F1915"/>
    </row>
    <row r="1916" spans="2:6" x14ac:dyDescent="0.2">
      <c r="B1916"/>
      <c r="C1916"/>
      <c r="D1916"/>
      <c r="E1916"/>
      <c r="F1916"/>
    </row>
    <row r="1917" spans="2:6" x14ac:dyDescent="0.2">
      <c r="B1917"/>
      <c r="C1917"/>
      <c r="D1917"/>
      <c r="E1917"/>
      <c r="F1917"/>
    </row>
    <row r="1918" spans="2:6" x14ac:dyDescent="0.2">
      <c r="B1918"/>
      <c r="C1918"/>
      <c r="D1918"/>
      <c r="E1918"/>
      <c r="F1918"/>
    </row>
    <row r="1919" spans="2:6" x14ac:dyDescent="0.2">
      <c r="B1919"/>
      <c r="C1919"/>
      <c r="D1919"/>
      <c r="E1919"/>
      <c r="F1919"/>
    </row>
    <row r="1920" spans="2:6" x14ac:dyDescent="0.2">
      <c r="B1920"/>
      <c r="C1920"/>
      <c r="D1920"/>
      <c r="E1920"/>
      <c r="F1920"/>
    </row>
    <row r="1921" spans="2:6" x14ac:dyDescent="0.2">
      <c r="B1921"/>
      <c r="C1921"/>
      <c r="D1921"/>
      <c r="E1921"/>
      <c r="F1921"/>
    </row>
    <row r="1922" spans="2:6" x14ac:dyDescent="0.2">
      <c r="B1922"/>
      <c r="C1922"/>
      <c r="D1922"/>
      <c r="E1922"/>
      <c r="F1922"/>
    </row>
    <row r="1923" spans="2:6" x14ac:dyDescent="0.2">
      <c r="B1923"/>
      <c r="C1923"/>
      <c r="D1923"/>
      <c r="E1923"/>
      <c r="F1923"/>
    </row>
    <row r="1924" spans="2:6" x14ac:dyDescent="0.2">
      <c r="B1924"/>
      <c r="C1924"/>
      <c r="D1924"/>
      <c r="E1924"/>
      <c r="F1924"/>
    </row>
    <row r="1925" spans="2:6" x14ac:dyDescent="0.2">
      <c r="B1925"/>
      <c r="C1925"/>
      <c r="D1925"/>
      <c r="E1925"/>
      <c r="F1925"/>
    </row>
    <row r="1926" spans="2:6" x14ac:dyDescent="0.2">
      <c r="B1926"/>
      <c r="C1926"/>
      <c r="D1926"/>
      <c r="E1926"/>
      <c r="F1926"/>
    </row>
    <row r="1927" spans="2:6" x14ac:dyDescent="0.2">
      <c r="B1927"/>
      <c r="C1927"/>
      <c r="D1927"/>
      <c r="E1927"/>
      <c r="F1927"/>
    </row>
    <row r="1928" spans="2:6" x14ac:dyDescent="0.2">
      <c r="B1928"/>
      <c r="C1928"/>
      <c r="D1928"/>
      <c r="E1928"/>
      <c r="F1928"/>
    </row>
    <row r="1929" spans="2:6" x14ac:dyDescent="0.2">
      <c r="B1929"/>
      <c r="C1929"/>
      <c r="D1929"/>
      <c r="E1929"/>
      <c r="F1929"/>
    </row>
    <row r="1930" spans="2:6" x14ac:dyDescent="0.2">
      <c r="B1930"/>
      <c r="C1930"/>
      <c r="D1930"/>
      <c r="E1930"/>
      <c r="F1930"/>
    </row>
    <row r="1931" spans="2:6" x14ac:dyDescent="0.2">
      <c r="B1931"/>
      <c r="C1931"/>
      <c r="D1931"/>
      <c r="E1931"/>
      <c r="F1931"/>
    </row>
    <row r="1932" spans="2:6" x14ac:dyDescent="0.2">
      <c r="B1932"/>
      <c r="C1932"/>
      <c r="D1932"/>
      <c r="E1932"/>
      <c r="F1932"/>
    </row>
    <row r="1933" spans="2:6" x14ac:dyDescent="0.2">
      <c r="B1933"/>
      <c r="C1933"/>
      <c r="D1933"/>
      <c r="E1933"/>
      <c r="F1933"/>
    </row>
    <row r="1934" spans="2:6" x14ac:dyDescent="0.2">
      <c r="B1934"/>
      <c r="C1934"/>
      <c r="D1934"/>
      <c r="E1934"/>
      <c r="F1934"/>
    </row>
    <row r="1935" spans="2:6" x14ac:dyDescent="0.2">
      <c r="B1935"/>
      <c r="C1935"/>
      <c r="D1935"/>
      <c r="E1935"/>
      <c r="F1935"/>
    </row>
    <row r="1936" spans="2:6" x14ac:dyDescent="0.2">
      <c r="B1936"/>
      <c r="C1936"/>
      <c r="D1936"/>
      <c r="E1936"/>
      <c r="F1936"/>
    </row>
    <row r="1937" spans="2:6" x14ac:dyDescent="0.2">
      <c r="B1937"/>
      <c r="C1937"/>
      <c r="D1937"/>
      <c r="E1937"/>
      <c r="F1937"/>
    </row>
    <row r="1938" spans="2:6" x14ac:dyDescent="0.2">
      <c r="B1938"/>
      <c r="C1938"/>
      <c r="D1938"/>
      <c r="E1938"/>
      <c r="F1938"/>
    </row>
    <row r="1939" spans="2:6" x14ac:dyDescent="0.2">
      <c r="B1939"/>
      <c r="C1939"/>
      <c r="D1939"/>
      <c r="E1939"/>
      <c r="F1939"/>
    </row>
    <row r="1940" spans="2:6" x14ac:dyDescent="0.2">
      <c r="B1940"/>
      <c r="C1940"/>
      <c r="D1940"/>
      <c r="E1940"/>
      <c r="F1940"/>
    </row>
    <row r="1941" spans="2:6" x14ac:dyDescent="0.2">
      <c r="B1941"/>
      <c r="C1941"/>
      <c r="D1941"/>
      <c r="E1941"/>
      <c r="F1941"/>
    </row>
    <row r="1942" spans="2:6" x14ac:dyDescent="0.2">
      <c r="B1942"/>
      <c r="C1942"/>
      <c r="D1942"/>
      <c r="E1942"/>
      <c r="F1942"/>
    </row>
    <row r="1943" spans="2:6" x14ac:dyDescent="0.2">
      <c r="B1943"/>
      <c r="C1943"/>
      <c r="D1943"/>
      <c r="E1943"/>
      <c r="F1943"/>
    </row>
    <row r="1944" spans="2:6" x14ac:dyDescent="0.2">
      <c r="B1944"/>
      <c r="C1944"/>
      <c r="D1944"/>
      <c r="E1944"/>
      <c r="F1944"/>
    </row>
    <row r="1945" spans="2:6" x14ac:dyDescent="0.2">
      <c r="B1945"/>
      <c r="C1945"/>
      <c r="D1945"/>
      <c r="E1945"/>
      <c r="F1945"/>
    </row>
    <row r="1946" spans="2:6" x14ac:dyDescent="0.2">
      <c r="B1946"/>
      <c r="C1946"/>
      <c r="D1946"/>
      <c r="E1946"/>
      <c r="F1946"/>
    </row>
    <row r="1947" spans="2:6" x14ac:dyDescent="0.2">
      <c r="B1947"/>
      <c r="C1947"/>
      <c r="D1947"/>
      <c r="E1947"/>
      <c r="F1947"/>
    </row>
    <row r="1948" spans="2:6" x14ac:dyDescent="0.2">
      <c r="B1948"/>
      <c r="C1948"/>
      <c r="D1948"/>
      <c r="E1948"/>
      <c r="F1948"/>
    </row>
    <row r="1949" spans="2:6" x14ac:dyDescent="0.2">
      <c r="B1949"/>
      <c r="C1949"/>
      <c r="D1949"/>
      <c r="E1949"/>
      <c r="F1949"/>
    </row>
    <row r="1950" spans="2:6" x14ac:dyDescent="0.2">
      <c r="B1950"/>
      <c r="C1950"/>
      <c r="D1950"/>
      <c r="E1950"/>
      <c r="F1950"/>
    </row>
    <row r="1951" spans="2:6" x14ac:dyDescent="0.2">
      <c r="B1951"/>
      <c r="C1951"/>
      <c r="D1951"/>
      <c r="E1951"/>
      <c r="F1951"/>
    </row>
    <row r="1952" spans="2:6" x14ac:dyDescent="0.2">
      <c r="B1952"/>
      <c r="C1952"/>
      <c r="D1952"/>
      <c r="E1952"/>
      <c r="F1952"/>
    </row>
    <row r="1953" spans="2:6" x14ac:dyDescent="0.2">
      <c r="B1953"/>
      <c r="C1953"/>
      <c r="D1953"/>
      <c r="E1953"/>
      <c r="F1953"/>
    </row>
    <row r="1954" spans="2:6" x14ac:dyDescent="0.2">
      <c r="B1954"/>
      <c r="C1954"/>
      <c r="D1954"/>
      <c r="E1954"/>
      <c r="F1954"/>
    </row>
    <row r="1955" spans="2:6" x14ac:dyDescent="0.2">
      <c r="B1955"/>
      <c r="C1955"/>
      <c r="D1955"/>
      <c r="E1955"/>
      <c r="F1955"/>
    </row>
    <row r="1956" spans="2:6" x14ac:dyDescent="0.2">
      <c r="B1956"/>
      <c r="C1956"/>
      <c r="D1956"/>
      <c r="E1956"/>
      <c r="F1956"/>
    </row>
    <row r="1957" spans="2:6" x14ac:dyDescent="0.2">
      <c r="B1957"/>
      <c r="C1957"/>
      <c r="D1957"/>
      <c r="E1957"/>
      <c r="F1957"/>
    </row>
    <row r="1958" spans="2:6" x14ac:dyDescent="0.2">
      <c r="B1958"/>
      <c r="C1958"/>
      <c r="D1958"/>
      <c r="E1958"/>
      <c r="F1958"/>
    </row>
    <row r="1959" spans="2:6" x14ac:dyDescent="0.2">
      <c r="B1959"/>
      <c r="C1959"/>
      <c r="D1959"/>
      <c r="E1959"/>
      <c r="F1959"/>
    </row>
    <row r="1960" spans="2:6" x14ac:dyDescent="0.2">
      <c r="B1960"/>
      <c r="C1960"/>
      <c r="D1960"/>
      <c r="E1960"/>
      <c r="F1960"/>
    </row>
    <row r="1961" spans="2:6" x14ac:dyDescent="0.2">
      <c r="B1961"/>
      <c r="C1961"/>
      <c r="D1961"/>
      <c r="E1961"/>
      <c r="F1961"/>
    </row>
    <row r="1962" spans="2:6" x14ac:dyDescent="0.2">
      <c r="B1962"/>
      <c r="C1962"/>
      <c r="D1962"/>
      <c r="E1962"/>
      <c r="F1962"/>
    </row>
    <row r="1963" spans="2:6" x14ac:dyDescent="0.2">
      <c r="B1963"/>
      <c r="C1963"/>
      <c r="D1963"/>
      <c r="E1963"/>
      <c r="F1963"/>
    </row>
    <row r="1964" spans="2:6" x14ac:dyDescent="0.2">
      <c r="B1964"/>
      <c r="C1964"/>
      <c r="D1964"/>
      <c r="E1964"/>
      <c r="F1964"/>
    </row>
    <row r="1965" spans="2:6" x14ac:dyDescent="0.2">
      <c r="B1965"/>
      <c r="C1965"/>
      <c r="D1965"/>
      <c r="E1965"/>
      <c r="F1965"/>
    </row>
    <row r="1966" spans="2:6" x14ac:dyDescent="0.2">
      <c r="B1966"/>
      <c r="C1966"/>
      <c r="D1966"/>
      <c r="E1966"/>
      <c r="F1966"/>
    </row>
    <row r="1967" spans="2:6" x14ac:dyDescent="0.2">
      <c r="B1967"/>
      <c r="C1967"/>
      <c r="D1967"/>
      <c r="E1967"/>
      <c r="F1967"/>
    </row>
    <row r="1968" spans="2:6" x14ac:dyDescent="0.2">
      <c r="B1968"/>
      <c r="C1968"/>
      <c r="D1968"/>
      <c r="E1968"/>
      <c r="F1968"/>
    </row>
    <row r="1969" spans="2:6" x14ac:dyDescent="0.2">
      <c r="B1969"/>
      <c r="C1969"/>
      <c r="D1969"/>
      <c r="E1969"/>
      <c r="F1969"/>
    </row>
    <row r="1970" spans="2:6" x14ac:dyDescent="0.2">
      <c r="B1970"/>
      <c r="C1970"/>
      <c r="D1970"/>
      <c r="E1970"/>
      <c r="F1970"/>
    </row>
    <row r="1971" spans="2:6" x14ac:dyDescent="0.2">
      <c r="B1971"/>
      <c r="C1971"/>
      <c r="D1971"/>
      <c r="E1971"/>
      <c r="F1971"/>
    </row>
    <row r="1972" spans="2:6" x14ac:dyDescent="0.2">
      <c r="B1972"/>
      <c r="C1972"/>
      <c r="D1972"/>
      <c r="E1972"/>
      <c r="F1972"/>
    </row>
    <row r="1973" spans="2:6" x14ac:dyDescent="0.2">
      <c r="B1973"/>
      <c r="C1973"/>
      <c r="D1973"/>
      <c r="E1973"/>
      <c r="F1973"/>
    </row>
    <row r="1974" spans="2:6" x14ac:dyDescent="0.2">
      <c r="B1974"/>
      <c r="C1974"/>
      <c r="D1974"/>
      <c r="E1974"/>
      <c r="F1974"/>
    </row>
    <row r="1975" spans="2:6" x14ac:dyDescent="0.2">
      <c r="B1975"/>
      <c r="C1975"/>
      <c r="D1975"/>
      <c r="E1975"/>
      <c r="F1975"/>
    </row>
    <row r="1976" spans="2:6" x14ac:dyDescent="0.2">
      <c r="B1976"/>
      <c r="C1976"/>
      <c r="D1976"/>
      <c r="E1976"/>
      <c r="F1976"/>
    </row>
    <row r="1977" spans="2:6" x14ac:dyDescent="0.2">
      <c r="B1977"/>
      <c r="C1977"/>
      <c r="D1977"/>
      <c r="E1977"/>
      <c r="F1977"/>
    </row>
    <row r="1978" spans="2:6" x14ac:dyDescent="0.2">
      <c r="B1978"/>
      <c r="C1978"/>
      <c r="D1978"/>
      <c r="E1978"/>
      <c r="F1978"/>
    </row>
    <row r="1979" spans="2:6" x14ac:dyDescent="0.2">
      <c r="B1979"/>
      <c r="C1979"/>
      <c r="D1979"/>
      <c r="E1979"/>
      <c r="F1979"/>
    </row>
    <row r="1980" spans="2:6" x14ac:dyDescent="0.2">
      <c r="B1980"/>
      <c r="C1980"/>
      <c r="D1980"/>
      <c r="E1980"/>
      <c r="F1980"/>
    </row>
    <row r="1981" spans="2:6" x14ac:dyDescent="0.2">
      <c r="B1981"/>
      <c r="C1981"/>
      <c r="D1981"/>
      <c r="E1981"/>
      <c r="F1981"/>
    </row>
    <row r="1982" spans="2:6" x14ac:dyDescent="0.2">
      <c r="B1982"/>
      <c r="C1982"/>
      <c r="D1982"/>
      <c r="E1982"/>
      <c r="F1982"/>
    </row>
    <row r="1983" spans="2:6" x14ac:dyDescent="0.2">
      <c r="B1983"/>
      <c r="C1983"/>
      <c r="D1983"/>
      <c r="E1983"/>
      <c r="F1983"/>
    </row>
    <row r="1984" spans="2:6" x14ac:dyDescent="0.2">
      <c r="B1984"/>
      <c r="C1984"/>
      <c r="D1984"/>
      <c r="E1984"/>
      <c r="F1984"/>
    </row>
    <row r="1985" spans="2:6" x14ac:dyDescent="0.2">
      <c r="B1985"/>
      <c r="C1985"/>
      <c r="D1985"/>
      <c r="E1985"/>
      <c r="F1985"/>
    </row>
    <row r="1986" spans="2:6" x14ac:dyDescent="0.2">
      <c r="B1986"/>
      <c r="C1986"/>
      <c r="D1986"/>
      <c r="E1986"/>
      <c r="F1986"/>
    </row>
    <row r="1987" spans="2:6" x14ac:dyDescent="0.2">
      <c r="B1987"/>
      <c r="C1987"/>
      <c r="D1987"/>
      <c r="E1987"/>
      <c r="F1987"/>
    </row>
    <row r="1988" spans="2:6" x14ac:dyDescent="0.2">
      <c r="B1988"/>
      <c r="C1988"/>
      <c r="D1988"/>
      <c r="E1988"/>
      <c r="F1988"/>
    </row>
    <row r="1989" spans="2:6" x14ac:dyDescent="0.2">
      <c r="B1989"/>
      <c r="C1989"/>
      <c r="D1989"/>
      <c r="E1989"/>
      <c r="F1989"/>
    </row>
    <row r="1990" spans="2:6" x14ac:dyDescent="0.2">
      <c r="B1990"/>
      <c r="C1990"/>
      <c r="D1990"/>
      <c r="E1990"/>
      <c r="F1990"/>
    </row>
    <row r="1991" spans="2:6" x14ac:dyDescent="0.2">
      <c r="B1991"/>
      <c r="C1991"/>
      <c r="D1991"/>
      <c r="E1991"/>
      <c r="F1991"/>
    </row>
    <row r="1992" spans="2:6" x14ac:dyDescent="0.2">
      <c r="B1992"/>
      <c r="C1992"/>
      <c r="D1992"/>
      <c r="E1992"/>
      <c r="F1992"/>
    </row>
    <row r="1993" spans="2:6" x14ac:dyDescent="0.2">
      <c r="B1993"/>
      <c r="C1993"/>
      <c r="D1993"/>
      <c r="E1993"/>
      <c r="F1993"/>
    </row>
    <row r="1994" spans="2:6" x14ac:dyDescent="0.2">
      <c r="B1994"/>
      <c r="C1994"/>
      <c r="D1994"/>
      <c r="E1994"/>
      <c r="F1994"/>
    </row>
    <row r="1995" spans="2:6" x14ac:dyDescent="0.2">
      <c r="B1995"/>
      <c r="C1995"/>
      <c r="D1995"/>
      <c r="E1995"/>
      <c r="F1995"/>
    </row>
    <row r="1996" spans="2:6" x14ac:dyDescent="0.2">
      <c r="B1996"/>
      <c r="C1996"/>
      <c r="D1996"/>
      <c r="E1996"/>
      <c r="F1996"/>
    </row>
    <row r="1997" spans="2:6" x14ac:dyDescent="0.2">
      <c r="B1997"/>
      <c r="C1997"/>
      <c r="D1997"/>
      <c r="E1997"/>
      <c r="F1997"/>
    </row>
    <row r="1998" spans="2:6" x14ac:dyDescent="0.2">
      <c r="B1998"/>
      <c r="C1998"/>
      <c r="D1998"/>
      <c r="E1998"/>
      <c r="F1998"/>
    </row>
    <row r="1999" spans="2:6" x14ac:dyDescent="0.2">
      <c r="B1999"/>
      <c r="C1999"/>
      <c r="D1999"/>
      <c r="E1999"/>
      <c r="F1999"/>
    </row>
    <row r="2000" spans="2:6" x14ac:dyDescent="0.2">
      <c r="B2000"/>
      <c r="C2000"/>
      <c r="D2000"/>
      <c r="E2000"/>
      <c r="F2000"/>
    </row>
    <row r="2001" spans="2:6" x14ac:dyDescent="0.2">
      <c r="B2001"/>
      <c r="C2001"/>
      <c r="D2001"/>
      <c r="E2001"/>
      <c r="F2001"/>
    </row>
    <row r="2002" spans="2:6" x14ac:dyDescent="0.2">
      <c r="B2002"/>
      <c r="C2002"/>
      <c r="D2002"/>
      <c r="E2002"/>
      <c r="F2002"/>
    </row>
    <row r="2003" spans="2:6" x14ac:dyDescent="0.2">
      <c r="B2003"/>
      <c r="C2003"/>
      <c r="D2003"/>
      <c r="E2003"/>
      <c r="F2003"/>
    </row>
    <row r="2004" spans="2:6" x14ac:dyDescent="0.2">
      <c r="B2004"/>
      <c r="C2004"/>
      <c r="D2004"/>
      <c r="E2004"/>
      <c r="F2004"/>
    </row>
    <row r="2005" spans="2:6" x14ac:dyDescent="0.2">
      <c r="B2005"/>
      <c r="C2005"/>
      <c r="D2005"/>
      <c r="E2005"/>
      <c r="F2005"/>
    </row>
    <row r="2006" spans="2:6" x14ac:dyDescent="0.2">
      <c r="B2006"/>
      <c r="C2006"/>
      <c r="D2006"/>
      <c r="E2006"/>
      <c r="F2006"/>
    </row>
    <row r="2007" spans="2:6" x14ac:dyDescent="0.2">
      <c r="B2007"/>
      <c r="C2007"/>
      <c r="D2007"/>
      <c r="E2007"/>
      <c r="F2007"/>
    </row>
    <row r="2008" spans="2:6" x14ac:dyDescent="0.2">
      <c r="B2008"/>
      <c r="C2008"/>
      <c r="D2008"/>
      <c r="E2008"/>
      <c r="F2008"/>
    </row>
    <row r="2009" spans="2:6" x14ac:dyDescent="0.2">
      <c r="B2009"/>
      <c r="C2009"/>
      <c r="D2009"/>
      <c r="E2009"/>
      <c r="F2009"/>
    </row>
    <row r="2010" spans="2:6" x14ac:dyDescent="0.2">
      <c r="B2010"/>
      <c r="C2010"/>
      <c r="D2010"/>
      <c r="E2010"/>
      <c r="F2010"/>
    </row>
    <row r="2011" spans="2:6" x14ac:dyDescent="0.2">
      <c r="B2011"/>
      <c r="C2011"/>
      <c r="D2011"/>
      <c r="E2011"/>
      <c r="F2011"/>
    </row>
    <row r="2012" spans="2:6" x14ac:dyDescent="0.2">
      <c r="B2012"/>
      <c r="C2012"/>
      <c r="D2012"/>
      <c r="E2012"/>
      <c r="F2012"/>
    </row>
    <row r="2013" spans="2:6" x14ac:dyDescent="0.2">
      <c r="B2013"/>
      <c r="C2013"/>
      <c r="D2013"/>
      <c r="E2013"/>
      <c r="F2013"/>
    </row>
    <row r="2014" spans="2:6" x14ac:dyDescent="0.2">
      <c r="B2014"/>
      <c r="C2014"/>
      <c r="D2014"/>
      <c r="E2014"/>
      <c r="F2014"/>
    </row>
    <row r="2015" spans="2:6" x14ac:dyDescent="0.2">
      <c r="B2015"/>
      <c r="C2015"/>
      <c r="D2015"/>
      <c r="E2015"/>
      <c r="F2015"/>
    </row>
    <row r="2016" spans="2:6" x14ac:dyDescent="0.2">
      <c r="B2016"/>
      <c r="C2016"/>
      <c r="D2016"/>
      <c r="E2016"/>
      <c r="F2016"/>
    </row>
    <row r="2017" spans="2:6" x14ac:dyDescent="0.2">
      <c r="B2017"/>
      <c r="C2017"/>
      <c r="D2017"/>
      <c r="E2017"/>
      <c r="F2017"/>
    </row>
    <row r="2018" spans="2:6" x14ac:dyDescent="0.2">
      <c r="B2018"/>
      <c r="C2018"/>
      <c r="D2018"/>
      <c r="E2018"/>
      <c r="F2018"/>
    </row>
    <row r="2019" spans="2:6" x14ac:dyDescent="0.2">
      <c r="B2019"/>
      <c r="C2019"/>
      <c r="D2019"/>
      <c r="E2019"/>
      <c r="F2019"/>
    </row>
    <row r="2020" spans="2:6" x14ac:dyDescent="0.2">
      <c r="B2020"/>
      <c r="C2020"/>
      <c r="D2020"/>
      <c r="E2020"/>
      <c r="F2020"/>
    </row>
    <row r="2021" spans="2:6" x14ac:dyDescent="0.2">
      <c r="B2021"/>
      <c r="C2021"/>
      <c r="D2021"/>
      <c r="E2021"/>
      <c r="F2021"/>
    </row>
    <row r="2022" spans="2:6" x14ac:dyDescent="0.2">
      <c r="B2022"/>
      <c r="C2022"/>
      <c r="D2022"/>
      <c r="E2022"/>
      <c r="F2022"/>
    </row>
    <row r="2023" spans="2:6" x14ac:dyDescent="0.2">
      <c r="B2023"/>
      <c r="C2023"/>
      <c r="D2023"/>
      <c r="E2023"/>
      <c r="F2023"/>
    </row>
    <row r="2024" spans="2:6" x14ac:dyDescent="0.2">
      <c r="B2024"/>
      <c r="C2024"/>
      <c r="D2024"/>
      <c r="E2024"/>
      <c r="F2024"/>
    </row>
    <row r="2025" spans="2:6" x14ac:dyDescent="0.2">
      <c r="B2025"/>
      <c r="C2025"/>
      <c r="D2025"/>
      <c r="E2025"/>
      <c r="F2025"/>
    </row>
    <row r="2026" spans="2:6" x14ac:dyDescent="0.2">
      <c r="B2026"/>
      <c r="C2026"/>
      <c r="D2026"/>
      <c r="E2026"/>
      <c r="F2026"/>
    </row>
    <row r="2027" spans="2:6" x14ac:dyDescent="0.2">
      <c r="B2027"/>
      <c r="C2027"/>
      <c r="D2027"/>
      <c r="E2027"/>
      <c r="F2027"/>
    </row>
    <row r="2028" spans="2:6" x14ac:dyDescent="0.2">
      <c r="B2028"/>
      <c r="C2028"/>
      <c r="D2028"/>
      <c r="E2028"/>
      <c r="F2028"/>
    </row>
    <row r="2029" spans="2:6" x14ac:dyDescent="0.2">
      <c r="B2029"/>
      <c r="C2029"/>
      <c r="D2029"/>
      <c r="E2029"/>
      <c r="F2029"/>
    </row>
    <row r="2030" spans="2:6" x14ac:dyDescent="0.2">
      <c r="B2030"/>
      <c r="C2030"/>
      <c r="D2030"/>
      <c r="E2030"/>
      <c r="F2030"/>
    </row>
    <row r="2031" spans="2:6" x14ac:dyDescent="0.2">
      <c r="B2031"/>
      <c r="C2031"/>
      <c r="D2031"/>
      <c r="E2031"/>
      <c r="F2031"/>
    </row>
    <row r="2032" spans="2:6" x14ac:dyDescent="0.2">
      <c r="B2032"/>
      <c r="C2032"/>
      <c r="D2032"/>
      <c r="E2032"/>
      <c r="F2032"/>
    </row>
    <row r="2033" spans="2:6" x14ac:dyDescent="0.2">
      <c r="B2033"/>
      <c r="C2033"/>
      <c r="D2033"/>
      <c r="E2033"/>
      <c r="F2033"/>
    </row>
    <row r="2034" spans="2:6" x14ac:dyDescent="0.2">
      <c r="B2034"/>
      <c r="C2034"/>
      <c r="D2034"/>
      <c r="E2034"/>
      <c r="F2034"/>
    </row>
    <row r="2035" spans="2:6" x14ac:dyDescent="0.2">
      <c r="B2035"/>
      <c r="C2035"/>
      <c r="D2035"/>
      <c r="E2035"/>
      <c r="F2035"/>
    </row>
    <row r="2036" spans="2:6" x14ac:dyDescent="0.2">
      <c r="B2036"/>
      <c r="C2036"/>
      <c r="D2036"/>
      <c r="E2036"/>
      <c r="F2036"/>
    </row>
    <row r="2037" spans="2:6" x14ac:dyDescent="0.2">
      <c r="B2037"/>
      <c r="C2037"/>
      <c r="D2037"/>
      <c r="E2037"/>
      <c r="F2037"/>
    </row>
    <row r="2038" spans="2:6" x14ac:dyDescent="0.2">
      <c r="B2038"/>
      <c r="C2038"/>
      <c r="D2038"/>
      <c r="E2038"/>
      <c r="F2038"/>
    </row>
    <row r="2039" spans="2:6" x14ac:dyDescent="0.2">
      <c r="B2039"/>
      <c r="C2039"/>
      <c r="D2039"/>
      <c r="E2039"/>
      <c r="F2039"/>
    </row>
    <row r="2040" spans="2:6" x14ac:dyDescent="0.2">
      <c r="B2040"/>
      <c r="C2040"/>
      <c r="D2040"/>
      <c r="E2040"/>
      <c r="F2040"/>
    </row>
    <row r="2041" spans="2:6" x14ac:dyDescent="0.2">
      <c r="B2041"/>
      <c r="C2041"/>
      <c r="D2041"/>
      <c r="E2041"/>
      <c r="F2041"/>
    </row>
    <row r="2042" spans="2:6" x14ac:dyDescent="0.2">
      <c r="B2042"/>
      <c r="C2042"/>
      <c r="D2042"/>
      <c r="E2042"/>
      <c r="F2042"/>
    </row>
    <row r="2043" spans="2:6" x14ac:dyDescent="0.2">
      <c r="B2043"/>
      <c r="C2043"/>
      <c r="D2043"/>
      <c r="E2043"/>
      <c r="F2043"/>
    </row>
    <row r="2044" spans="2:6" x14ac:dyDescent="0.2">
      <c r="B2044"/>
      <c r="C2044"/>
      <c r="D2044"/>
      <c r="E2044"/>
      <c r="F2044"/>
    </row>
    <row r="2045" spans="2:6" x14ac:dyDescent="0.2">
      <c r="B2045"/>
      <c r="C2045"/>
      <c r="D2045"/>
      <c r="E2045"/>
      <c r="F2045"/>
    </row>
    <row r="2046" spans="2:6" x14ac:dyDescent="0.2">
      <c r="B2046"/>
      <c r="C2046"/>
      <c r="D2046"/>
      <c r="E2046"/>
      <c r="F2046"/>
    </row>
    <row r="2047" spans="2:6" x14ac:dyDescent="0.2">
      <c r="B2047"/>
      <c r="C2047"/>
      <c r="D2047"/>
      <c r="E2047"/>
      <c r="F2047"/>
    </row>
    <row r="2048" spans="2:6" x14ac:dyDescent="0.2">
      <c r="B2048"/>
      <c r="C2048"/>
      <c r="D2048"/>
      <c r="E2048"/>
      <c r="F2048"/>
    </row>
    <row r="2049" spans="2:6" x14ac:dyDescent="0.2">
      <c r="B2049"/>
      <c r="C2049"/>
      <c r="D2049"/>
      <c r="E2049"/>
      <c r="F2049"/>
    </row>
    <row r="2050" spans="2:6" x14ac:dyDescent="0.2">
      <c r="B2050"/>
      <c r="C2050"/>
      <c r="D2050"/>
      <c r="E2050"/>
      <c r="F2050"/>
    </row>
    <row r="2051" spans="2:6" x14ac:dyDescent="0.2">
      <c r="B2051"/>
      <c r="C2051"/>
      <c r="D2051"/>
      <c r="E2051"/>
      <c r="F2051"/>
    </row>
    <row r="2052" spans="2:6" x14ac:dyDescent="0.2">
      <c r="B2052"/>
      <c r="C2052"/>
      <c r="D2052"/>
      <c r="E2052"/>
      <c r="F2052"/>
    </row>
    <row r="2053" spans="2:6" x14ac:dyDescent="0.2">
      <c r="B2053"/>
      <c r="C2053"/>
      <c r="D2053"/>
      <c r="E2053"/>
      <c r="F2053"/>
    </row>
    <row r="2054" spans="2:6" x14ac:dyDescent="0.2">
      <c r="B2054"/>
      <c r="C2054"/>
      <c r="D2054"/>
      <c r="E2054"/>
      <c r="F2054"/>
    </row>
    <row r="2055" spans="2:6" x14ac:dyDescent="0.2">
      <c r="B2055"/>
      <c r="C2055"/>
      <c r="D2055"/>
      <c r="E2055"/>
      <c r="F2055"/>
    </row>
    <row r="2056" spans="2:6" x14ac:dyDescent="0.2">
      <c r="B2056"/>
      <c r="C2056"/>
      <c r="D2056"/>
      <c r="E2056"/>
      <c r="F2056"/>
    </row>
    <row r="2057" spans="2:6" x14ac:dyDescent="0.2">
      <c r="B2057"/>
      <c r="C2057"/>
      <c r="D2057"/>
      <c r="E2057"/>
      <c r="F2057"/>
    </row>
    <row r="2058" spans="2:6" x14ac:dyDescent="0.2">
      <c r="B2058"/>
      <c r="C2058"/>
      <c r="D2058"/>
      <c r="E2058"/>
      <c r="F2058"/>
    </row>
    <row r="2059" spans="2:6" x14ac:dyDescent="0.2">
      <c r="B2059"/>
      <c r="C2059"/>
      <c r="D2059"/>
      <c r="E2059"/>
      <c r="F2059"/>
    </row>
    <row r="2060" spans="2:6" x14ac:dyDescent="0.2">
      <c r="B2060"/>
      <c r="C2060"/>
      <c r="D2060"/>
      <c r="E2060"/>
      <c r="F2060"/>
    </row>
    <row r="2061" spans="2:6" x14ac:dyDescent="0.2">
      <c r="B2061"/>
      <c r="C2061"/>
      <c r="D2061"/>
      <c r="E2061"/>
      <c r="F2061"/>
    </row>
    <row r="2062" spans="2:6" x14ac:dyDescent="0.2">
      <c r="B2062"/>
      <c r="C2062"/>
      <c r="D2062"/>
      <c r="E2062"/>
      <c r="F2062"/>
    </row>
    <row r="2063" spans="2:6" x14ac:dyDescent="0.2">
      <c r="B2063"/>
      <c r="C2063"/>
      <c r="D2063"/>
      <c r="E2063"/>
      <c r="F2063"/>
    </row>
    <row r="2064" spans="2:6" x14ac:dyDescent="0.2">
      <c r="B2064"/>
      <c r="C2064"/>
      <c r="D2064"/>
      <c r="E2064"/>
      <c r="F2064"/>
    </row>
    <row r="2065" spans="2:6" x14ac:dyDescent="0.2">
      <c r="B2065"/>
      <c r="C2065"/>
      <c r="D2065"/>
      <c r="E2065"/>
      <c r="F2065"/>
    </row>
    <row r="2066" spans="2:6" x14ac:dyDescent="0.2">
      <c r="B2066"/>
      <c r="C2066"/>
      <c r="D2066"/>
      <c r="E2066"/>
      <c r="F2066"/>
    </row>
    <row r="2067" spans="2:6" x14ac:dyDescent="0.2">
      <c r="B2067"/>
      <c r="C2067"/>
      <c r="D2067"/>
      <c r="E2067"/>
      <c r="F2067"/>
    </row>
    <row r="2068" spans="2:6" x14ac:dyDescent="0.2">
      <c r="B2068"/>
      <c r="C2068"/>
      <c r="D2068"/>
      <c r="E2068"/>
      <c r="F2068"/>
    </row>
    <row r="2069" spans="2:6" x14ac:dyDescent="0.2">
      <c r="B2069"/>
      <c r="C2069"/>
      <c r="D2069"/>
      <c r="E2069"/>
      <c r="F2069"/>
    </row>
    <row r="2070" spans="2:6" x14ac:dyDescent="0.2">
      <c r="B2070"/>
      <c r="C2070"/>
      <c r="D2070"/>
      <c r="E2070"/>
      <c r="F2070"/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0"/>
  <sheetViews>
    <sheetView zoomScale="83" zoomScaleNormal="83" zoomScalePageLayoutView="83" workbookViewId="0">
      <selection activeCell="A3" sqref="A3"/>
    </sheetView>
  </sheetViews>
  <sheetFormatPr baseColWidth="10" defaultColWidth="8.83203125" defaultRowHeight="15" x14ac:dyDescent="0.2"/>
  <cols>
    <col min="1" max="1" width="12.6640625" customWidth="1"/>
    <col min="2" max="2" width="11.5" style="10" customWidth="1"/>
    <col min="3" max="3" width="4.33203125" style="10" customWidth="1"/>
    <col min="4" max="4" width="14.5" style="10" customWidth="1"/>
    <col min="5" max="5" width="10.6640625" style="10" customWidth="1"/>
    <col min="6" max="6" width="6.33203125" style="10" customWidth="1"/>
    <col min="7" max="7" width="13.83203125" style="10" customWidth="1"/>
    <col min="8" max="8" width="13.1640625" style="10" customWidth="1"/>
    <col min="9" max="10" width="12.6640625" style="10" customWidth="1"/>
    <col min="11" max="11" width="11" customWidth="1"/>
    <col min="12" max="12" width="2.6640625" customWidth="1"/>
    <col min="13" max="13" width="13" customWidth="1"/>
    <col min="14" max="14" width="11" customWidth="1"/>
    <col min="15" max="15" width="8.5" customWidth="1"/>
    <col min="16" max="77" width="3" customWidth="1"/>
    <col min="78" max="78" width="8.83203125" customWidth="1"/>
    <col min="79" max="79" width="6.33203125" customWidth="1"/>
    <col min="80" max="83" width="2" customWidth="1"/>
    <col min="84" max="129" width="3" customWidth="1"/>
    <col min="130" max="130" width="9.33203125" bestFit="1" customWidth="1"/>
    <col min="131" max="131" width="8.1640625" customWidth="1"/>
    <col min="132" max="137" width="2" customWidth="1"/>
    <col min="138" max="196" width="3" customWidth="1"/>
    <col min="197" max="197" width="11.1640625" bestFit="1" customWidth="1"/>
    <col min="198" max="198" width="6.5" customWidth="1"/>
  </cols>
  <sheetData>
    <row r="1" spans="1:14" x14ac:dyDescent="0.2">
      <c r="A1" s="31" t="s">
        <v>1</v>
      </c>
      <c r="B1" t="s">
        <v>11</v>
      </c>
      <c r="C1"/>
      <c r="D1"/>
      <c r="E1"/>
      <c r="F1"/>
    </row>
    <row r="3" spans="1:14" ht="30" x14ac:dyDescent="0.2">
      <c r="A3" s="26" t="s">
        <v>31</v>
      </c>
      <c r="B3" s="18" t="s">
        <v>33</v>
      </c>
      <c r="C3"/>
      <c r="D3" s="27" t="s">
        <v>86</v>
      </c>
      <c r="E3" s="33" t="s">
        <v>206</v>
      </c>
      <c r="F3" s="18"/>
      <c r="G3" s="75" t="s">
        <v>67</v>
      </c>
      <c r="H3" s="33" t="s">
        <v>206</v>
      </c>
      <c r="I3" s="39" t="s">
        <v>19</v>
      </c>
      <c r="J3" s="39" t="s">
        <v>67</v>
      </c>
      <c r="K3" s="33" t="s">
        <v>206</v>
      </c>
      <c r="M3" s="39" t="s">
        <v>67</v>
      </c>
      <c r="N3" s="33" t="s">
        <v>206</v>
      </c>
    </row>
    <row r="4" spans="1:14" x14ac:dyDescent="0.2">
      <c r="A4" s="60">
        <v>38353</v>
      </c>
      <c r="B4" s="32">
        <v>12</v>
      </c>
      <c r="C4"/>
      <c r="D4" s="42" t="s">
        <v>165</v>
      </c>
      <c r="E4" s="32">
        <v>6</v>
      </c>
      <c r="F4" s="32"/>
      <c r="G4" s="38">
        <v>38353</v>
      </c>
      <c r="H4" s="32">
        <v>12</v>
      </c>
      <c r="I4" s="37">
        <v>38353</v>
      </c>
      <c r="J4" s="10" t="str">
        <f>TEXT(I4,"dddd")</f>
        <v>Saturday</v>
      </c>
      <c r="K4">
        <f>VLOOKUP(I4:I40,G4:H37,2,FALSE)</f>
        <v>12</v>
      </c>
      <c r="M4" t="s">
        <v>70</v>
      </c>
      <c r="N4">
        <f>VLOOKUP(M4:M10,J4:K40,2,FALSE)</f>
        <v>9</v>
      </c>
    </row>
    <row r="5" spans="1:14" x14ac:dyDescent="0.2">
      <c r="A5" s="60">
        <v>38354</v>
      </c>
      <c r="B5" s="32">
        <v>9</v>
      </c>
      <c r="C5"/>
      <c r="D5" s="42" t="s">
        <v>166</v>
      </c>
      <c r="E5" s="32">
        <v>3</v>
      </c>
      <c r="F5" s="32"/>
      <c r="G5" s="38">
        <v>38354</v>
      </c>
      <c r="H5" s="32">
        <v>9</v>
      </c>
      <c r="I5" s="37">
        <f>I4+1</f>
        <v>38354</v>
      </c>
      <c r="J5" s="10" t="str">
        <f t="shared" ref="J5:J40" si="0">TEXT(I5,"dddd")</f>
        <v>Sunday</v>
      </c>
      <c r="K5">
        <f t="shared" ref="K5:K29" si="1">VLOOKUP(I5:I41,G5:H38,2,FALSE)</f>
        <v>9</v>
      </c>
      <c r="M5" t="s">
        <v>71</v>
      </c>
      <c r="N5">
        <f t="shared" ref="N5:N10" si="2">VLOOKUP(M5:M11,J5:K41,2,FALSE)</f>
        <v>9</v>
      </c>
    </row>
    <row r="6" spans="1:14" x14ac:dyDescent="0.2">
      <c r="A6" s="60">
        <v>38355</v>
      </c>
      <c r="B6" s="32">
        <v>9</v>
      </c>
      <c r="C6"/>
      <c r="D6" s="42" t="s">
        <v>171</v>
      </c>
      <c r="E6" s="32">
        <v>6</v>
      </c>
      <c r="F6" s="32"/>
      <c r="G6" s="38">
        <v>38355</v>
      </c>
      <c r="H6" s="32">
        <v>9</v>
      </c>
      <c r="I6" s="37">
        <f t="shared" ref="I6:I40" si="3">I5+1</f>
        <v>38355</v>
      </c>
      <c r="J6" s="10" t="str">
        <f t="shared" si="0"/>
        <v>Monday</v>
      </c>
      <c r="K6">
        <f t="shared" si="1"/>
        <v>9</v>
      </c>
      <c r="M6" t="s">
        <v>72</v>
      </c>
      <c r="N6">
        <f t="shared" si="2"/>
        <v>6</v>
      </c>
    </row>
    <row r="7" spans="1:14" x14ac:dyDescent="0.2">
      <c r="A7" s="60">
        <v>38356</v>
      </c>
      <c r="B7" s="32">
        <v>9</v>
      </c>
      <c r="C7"/>
      <c r="D7" s="42" t="s">
        <v>170</v>
      </c>
      <c r="E7" s="32">
        <v>6</v>
      </c>
      <c r="F7" s="32"/>
      <c r="G7" s="38">
        <v>38356</v>
      </c>
      <c r="H7" s="32">
        <v>9</v>
      </c>
      <c r="I7" s="37">
        <f t="shared" si="3"/>
        <v>38356</v>
      </c>
      <c r="J7" s="10" t="str">
        <f t="shared" si="0"/>
        <v>Tuesday</v>
      </c>
      <c r="K7">
        <f t="shared" si="1"/>
        <v>9</v>
      </c>
      <c r="M7" t="s">
        <v>73</v>
      </c>
      <c r="N7">
        <f t="shared" si="2"/>
        <v>9</v>
      </c>
    </row>
    <row r="8" spans="1:14" x14ac:dyDescent="0.2">
      <c r="A8" s="60">
        <v>38357</v>
      </c>
      <c r="B8" s="32">
        <v>6</v>
      </c>
      <c r="C8"/>
      <c r="D8" s="42" t="s">
        <v>169</v>
      </c>
      <c r="E8" s="32">
        <v>4</v>
      </c>
      <c r="F8" s="32"/>
      <c r="G8" s="38">
        <v>38357</v>
      </c>
      <c r="H8" s="32">
        <v>6</v>
      </c>
      <c r="I8" s="37">
        <f t="shared" si="3"/>
        <v>38357</v>
      </c>
      <c r="J8" s="10" t="str">
        <f t="shared" si="0"/>
        <v>Wednesday</v>
      </c>
      <c r="K8">
        <f t="shared" si="1"/>
        <v>6</v>
      </c>
      <c r="M8" t="s">
        <v>74</v>
      </c>
      <c r="N8">
        <f t="shared" si="2"/>
        <v>9</v>
      </c>
    </row>
    <row r="9" spans="1:14" x14ac:dyDescent="0.2">
      <c r="A9" s="60">
        <v>38358</v>
      </c>
      <c r="B9" s="32">
        <v>9</v>
      </c>
      <c r="C9"/>
      <c r="D9" s="42" t="s">
        <v>168</v>
      </c>
      <c r="E9" s="32">
        <v>2</v>
      </c>
      <c r="F9" s="32"/>
      <c r="G9" s="38">
        <v>38358</v>
      </c>
      <c r="H9" s="32">
        <v>9</v>
      </c>
      <c r="I9" s="37">
        <f t="shared" si="3"/>
        <v>38358</v>
      </c>
      <c r="J9" s="10" t="str">
        <f t="shared" si="0"/>
        <v>Thursday</v>
      </c>
      <c r="K9">
        <f t="shared" si="1"/>
        <v>9</v>
      </c>
      <c r="M9" t="str">
        <f t="shared" ref="M9" si="4">TEXT(L9,"dddd")</f>
        <v>Saturday</v>
      </c>
      <c r="N9">
        <f t="shared" si="2"/>
        <v>5</v>
      </c>
    </row>
    <row r="10" spans="1:14" x14ac:dyDescent="0.2">
      <c r="A10" s="60">
        <v>38359</v>
      </c>
      <c r="B10" s="32">
        <v>9</v>
      </c>
      <c r="C10"/>
      <c r="D10" s="42" t="s">
        <v>167</v>
      </c>
      <c r="E10" s="32">
        <v>2</v>
      </c>
      <c r="F10" s="32"/>
      <c r="G10" s="38">
        <v>38359</v>
      </c>
      <c r="H10" s="32">
        <v>9</v>
      </c>
      <c r="I10" s="37">
        <f t="shared" si="3"/>
        <v>38359</v>
      </c>
      <c r="J10" s="10" t="str">
        <f t="shared" si="0"/>
        <v>Friday</v>
      </c>
      <c r="K10">
        <f t="shared" si="1"/>
        <v>9</v>
      </c>
      <c r="M10" t="s">
        <v>69</v>
      </c>
      <c r="N10">
        <f t="shared" si="2"/>
        <v>1</v>
      </c>
    </row>
    <row r="11" spans="1:14" x14ac:dyDescent="0.2">
      <c r="A11" s="60">
        <v>38360</v>
      </c>
      <c r="B11" s="32">
        <v>5</v>
      </c>
      <c r="C11"/>
      <c r="D11" s="42" t="s">
        <v>172</v>
      </c>
      <c r="E11" s="32">
        <v>7</v>
      </c>
      <c r="F11" s="32"/>
      <c r="G11" s="38">
        <v>38360</v>
      </c>
      <c r="H11" s="32">
        <v>5</v>
      </c>
      <c r="I11" s="37">
        <f t="shared" si="3"/>
        <v>38360</v>
      </c>
      <c r="J11" s="10" t="str">
        <f t="shared" si="0"/>
        <v>Saturday</v>
      </c>
      <c r="K11">
        <f t="shared" si="1"/>
        <v>5</v>
      </c>
      <c r="N11">
        <f>SUM(N4:N10)</f>
        <v>48</v>
      </c>
    </row>
    <row r="12" spans="1:14" x14ac:dyDescent="0.2">
      <c r="A12" s="60">
        <v>38361</v>
      </c>
      <c r="B12" s="32">
        <v>1</v>
      </c>
      <c r="C12"/>
      <c r="D12" s="42" t="s">
        <v>173</v>
      </c>
      <c r="E12" s="32">
        <v>5</v>
      </c>
      <c r="F12" s="32"/>
      <c r="G12" s="38">
        <v>38361</v>
      </c>
      <c r="H12" s="32">
        <v>1</v>
      </c>
      <c r="I12" s="37">
        <f t="shared" si="3"/>
        <v>38361</v>
      </c>
      <c r="J12" s="10" t="str">
        <f t="shared" si="0"/>
        <v>Sunday</v>
      </c>
      <c r="K12">
        <f t="shared" si="1"/>
        <v>1</v>
      </c>
    </row>
    <row r="13" spans="1:14" x14ac:dyDescent="0.2">
      <c r="A13" s="60">
        <v>38362</v>
      </c>
      <c r="B13" s="32">
        <v>4</v>
      </c>
      <c r="C13"/>
      <c r="D13" s="42" t="s">
        <v>174</v>
      </c>
      <c r="E13" s="32">
        <v>2</v>
      </c>
      <c r="F13" s="32"/>
      <c r="G13" s="38">
        <v>38362</v>
      </c>
      <c r="H13" s="32">
        <v>4</v>
      </c>
      <c r="I13" s="37">
        <f t="shared" si="3"/>
        <v>38362</v>
      </c>
      <c r="J13" s="10" t="str">
        <f t="shared" si="0"/>
        <v>Monday</v>
      </c>
      <c r="K13">
        <f t="shared" si="1"/>
        <v>4</v>
      </c>
    </row>
    <row r="14" spans="1:14" x14ac:dyDescent="0.2">
      <c r="A14" s="60">
        <v>38363</v>
      </c>
      <c r="B14" s="32">
        <v>4</v>
      </c>
      <c r="C14"/>
      <c r="D14" s="42" t="s">
        <v>175</v>
      </c>
      <c r="E14" s="32">
        <v>4</v>
      </c>
      <c r="F14" s="32"/>
      <c r="G14" s="38">
        <v>38363</v>
      </c>
      <c r="H14" s="32">
        <v>4</v>
      </c>
      <c r="I14" s="37">
        <f t="shared" si="3"/>
        <v>38363</v>
      </c>
      <c r="J14" s="10" t="str">
        <f t="shared" si="0"/>
        <v>Tuesday</v>
      </c>
      <c r="K14">
        <f t="shared" si="1"/>
        <v>4</v>
      </c>
    </row>
    <row r="15" spans="1:14" x14ac:dyDescent="0.2">
      <c r="A15" s="60">
        <v>38364</v>
      </c>
      <c r="B15" s="32">
        <v>6</v>
      </c>
      <c r="C15"/>
      <c r="D15" s="42" t="s">
        <v>176</v>
      </c>
      <c r="E15" s="32">
        <v>4</v>
      </c>
      <c r="F15" s="32"/>
      <c r="G15" s="38">
        <v>38364</v>
      </c>
      <c r="H15" s="32">
        <v>6</v>
      </c>
      <c r="I15" s="37">
        <f t="shared" si="3"/>
        <v>38364</v>
      </c>
      <c r="J15" s="10" t="str">
        <f t="shared" si="0"/>
        <v>Wednesday</v>
      </c>
      <c r="K15">
        <f t="shared" si="1"/>
        <v>6</v>
      </c>
    </row>
    <row r="16" spans="1:14" x14ac:dyDescent="0.2">
      <c r="A16" s="60">
        <v>38365</v>
      </c>
      <c r="B16" s="32">
        <v>2</v>
      </c>
      <c r="C16"/>
      <c r="D16" s="42" t="s">
        <v>177</v>
      </c>
      <c r="E16" s="32">
        <v>4</v>
      </c>
      <c r="F16" s="32"/>
      <c r="G16" s="38">
        <v>38365</v>
      </c>
      <c r="H16" s="32">
        <v>2</v>
      </c>
      <c r="I16" s="37">
        <f t="shared" si="3"/>
        <v>38365</v>
      </c>
      <c r="J16" s="10" t="str">
        <f t="shared" si="0"/>
        <v>Thursday</v>
      </c>
      <c r="K16">
        <f t="shared" si="1"/>
        <v>2</v>
      </c>
    </row>
    <row r="17" spans="1:11" x14ac:dyDescent="0.2">
      <c r="A17" s="60">
        <v>38366</v>
      </c>
      <c r="B17" s="32">
        <v>3</v>
      </c>
      <c r="C17"/>
      <c r="D17" s="42" t="s">
        <v>178</v>
      </c>
      <c r="E17" s="32">
        <v>4</v>
      </c>
      <c r="F17" s="32"/>
      <c r="G17" s="38">
        <v>38366</v>
      </c>
      <c r="H17" s="32">
        <v>3</v>
      </c>
      <c r="I17" s="37">
        <f t="shared" si="3"/>
        <v>38366</v>
      </c>
      <c r="J17" s="10" t="str">
        <f t="shared" si="0"/>
        <v>Friday</v>
      </c>
      <c r="K17">
        <f t="shared" si="1"/>
        <v>3</v>
      </c>
    </row>
    <row r="18" spans="1:11" x14ac:dyDescent="0.2">
      <c r="A18" s="60">
        <v>38367</v>
      </c>
      <c r="B18" s="32">
        <v>1</v>
      </c>
      <c r="C18"/>
      <c r="D18" s="42" t="s">
        <v>179</v>
      </c>
      <c r="E18" s="32">
        <v>2</v>
      </c>
      <c r="F18" s="32"/>
      <c r="G18" s="38">
        <v>38367</v>
      </c>
      <c r="H18" s="32">
        <v>1</v>
      </c>
      <c r="I18" s="37">
        <f t="shared" si="3"/>
        <v>38367</v>
      </c>
      <c r="J18" s="10" t="str">
        <f t="shared" si="0"/>
        <v>Saturday</v>
      </c>
      <c r="K18">
        <f t="shared" si="1"/>
        <v>1</v>
      </c>
    </row>
    <row r="19" spans="1:11" x14ac:dyDescent="0.2">
      <c r="A19" s="60">
        <v>38370</v>
      </c>
      <c r="B19" s="32">
        <v>2</v>
      </c>
      <c r="C19"/>
      <c r="D19" s="42" t="s">
        <v>180</v>
      </c>
      <c r="E19" s="32">
        <v>3</v>
      </c>
      <c r="F19" s="32"/>
      <c r="G19" s="38">
        <v>38368</v>
      </c>
      <c r="H19" s="32">
        <v>0</v>
      </c>
      <c r="I19" s="37">
        <f t="shared" si="3"/>
        <v>38368</v>
      </c>
      <c r="J19" s="10" t="str">
        <f t="shared" si="0"/>
        <v>Sunday</v>
      </c>
      <c r="K19">
        <f t="shared" si="1"/>
        <v>0</v>
      </c>
    </row>
    <row r="20" spans="1:11" x14ac:dyDescent="0.2">
      <c r="A20" s="60">
        <v>38371</v>
      </c>
      <c r="B20" s="32">
        <v>1</v>
      </c>
      <c r="C20"/>
      <c r="D20" s="42" t="s">
        <v>181</v>
      </c>
      <c r="E20" s="32">
        <v>5</v>
      </c>
      <c r="F20" s="32"/>
      <c r="G20" s="38">
        <v>38369</v>
      </c>
      <c r="H20" s="32">
        <v>0</v>
      </c>
      <c r="I20" s="37">
        <f t="shared" si="3"/>
        <v>38369</v>
      </c>
      <c r="J20" s="10" t="str">
        <f t="shared" si="0"/>
        <v>Monday</v>
      </c>
      <c r="K20">
        <f t="shared" si="1"/>
        <v>0</v>
      </c>
    </row>
    <row r="21" spans="1:11" x14ac:dyDescent="0.2">
      <c r="A21" s="60">
        <v>38374</v>
      </c>
      <c r="B21" s="32">
        <v>1</v>
      </c>
      <c r="C21"/>
      <c r="D21" s="42" t="s">
        <v>182</v>
      </c>
      <c r="E21" s="32">
        <v>7</v>
      </c>
      <c r="F21" s="32"/>
      <c r="G21" s="38">
        <v>38370</v>
      </c>
      <c r="H21" s="32">
        <v>2</v>
      </c>
      <c r="I21" s="37">
        <f t="shared" si="3"/>
        <v>38370</v>
      </c>
      <c r="J21" s="10" t="str">
        <f t="shared" si="0"/>
        <v>Tuesday</v>
      </c>
      <c r="K21">
        <f t="shared" si="1"/>
        <v>2</v>
      </c>
    </row>
    <row r="22" spans="1:11" x14ac:dyDescent="0.2">
      <c r="A22" s="60">
        <v>38377</v>
      </c>
      <c r="B22" s="32">
        <v>1</v>
      </c>
      <c r="C22"/>
      <c r="D22" s="42" t="s">
        <v>183</v>
      </c>
      <c r="E22" s="10">
        <v>0</v>
      </c>
      <c r="F22" s="32"/>
      <c r="G22" s="38">
        <v>38371</v>
      </c>
      <c r="H22" s="32">
        <v>1</v>
      </c>
      <c r="I22" s="37">
        <f t="shared" si="3"/>
        <v>38371</v>
      </c>
      <c r="J22" s="10" t="str">
        <f t="shared" si="0"/>
        <v>Wednesday</v>
      </c>
      <c r="K22">
        <f t="shared" si="1"/>
        <v>1</v>
      </c>
    </row>
    <row r="23" spans="1:11" x14ac:dyDescent="0.2">
      <c r="A23" s="60">
        <v>38381</v>
      </c>
      <c r="B23" s="32">
        <v>1</v>
      </c>
      <c r="C23"/>
      <c r="D23" s="42" t="s">
        <v>184</v>
      </c>
      <c r="E23" s="32">
        <v>3</v>
      </c>
      <c r="F23" s="32"/>
      <c r="G23" s="38">
        <v>38372</v>
      </c>
      <c r="H23" s="32">
        <v>0</v>
      </c>
      <c r="I23" s="37">
        <f t="shared" si="3"/>
        <v>38372</v>
      </c>
      <c r="J23" s="10" t="str">
        <f t="shared" si="0"/>
        <v>Thursday</v>
      </c>
      <c r="K23">
        <f t="shared" si="1"/>
        <v>0</v>
      </c>
    </row>
    <row r="24" spans="1:11" x14ac:dyDescent="0.2">
      <c r="A24" s="60">
        <v>38382</v>
      </c>
      <c r="B24" s="32">
        <v>1</v>
      </c>
      <c r="C24"/>
      <c r="D24" s="42" t="s">
        <v>185</v>
      </c>
      <c r="E24" s="32">
        <v>5</v>
      </c>
      <c r="F24" s="32"/>
      <c r="G24" s="38">
        <v>38373</v>
      </c>
      <c r="H24" s="32">
        <v>0</v>
      </c>
      <c r="I24" s="37">
        <f t="shared" si="3"/>
        <v>38373</v>
      </c>
      <c r="J24" s="10" t="str">
        <f t="shared" si="0"/>
        <v>Friday</v>
      </c>
      <c r="K24">
        <f t="shared" si="1"/>
        <v>0</v>
      </c>
    </row>
    <row r="25" spans="1:11" x14ac:dyDescent="0.2">
      <c r="A25" s="60" t="s">
        <v>30</v>
      </c>
      <c r="B25" s="32">
        <v>96</v>
      </c>
      <c r="C25"/>
      <c r="D25" s="42" t="s">
        <v>186</v>
      </c>
      <c r="E25" s="32">
        <v>2</v>
      </c>
      <c r="F25" s="32"/>
      <c r="G25" s="38">
        <v>38374</v>
      </c>
      <c r="H25" s="32">
        <v>1</v>
      </c>
      <c r="I25" s="37">
        <f t="shared" si="3"/>
        <v>38374</v>
      </c>
      <c r="J25" s="10" t="str">
        <f t="shared" si="0"/>
        <v>Saturday</v>
      </c>
      <c r="K25">
        <f t="shared" si="1"/>
        <v>1</v>
      </c>
    </row>
    <row r="26" spans="1:11" x14ac:dyDescent="0.2">
      <c r="B26"/>
      <c r="C26"/>
      <c r="D26" s="42" t="s">
        <v>187</v>
      </c>
      <c r="E26" s="32">
        <v>3</v>
      </c>
      <c r="F26" s="32"/>
      <c r="G26" s="38">
        <v>38375</v>
      </c>
      <c r="H26" s="32">
        <v>0</v>
      </c>
      <c r="I26" s="37">
        <f>I25+1</f>
        <v>38375</v>
      </c>
      <c r="J26" s="10" t="str">
        <f t="shared" si="0"/>
        <v>Sunday</v>
      </c>
      <c r="K26">
        <f t="shared" si="1"/>
        <v>0</v>
      </c>
    </row>
    <row r="27" spans="1:11" x14ac:dyDescent="0.2">
      <c r="B27"/>
      <c r="C27"/>
      <c r="D27" s="42" t="s">
        <v>188</v>
      </c>
      <c r="E27" s="32">
        <v>7</v>
      </c>
      <c r="F27" s="32"/>
      <c r="G27" s="38">
        <v>38376</v>
      </c>
      <c r="H27" s="32">
        <v>0</v>
      </c>
      <c r="I27" s="37">
        <f t="shared" si="3"/>
        <v>38376</v>
      </c>
      <c r="J27" s="10" t="str">
        <f t="shared" si="0"/>
        <v>Monday</v>
      </c>
      <c r="K27">
        <f t="shared" si="1"/>
        <v>0</v>
      </c>
    </row>
    <row r="28" spans="1:11" x14ac:dyDescent="0.2">
      <c r="B28"/>
      <c r="C28" s="32"/>
      <c r="D28" s="32"/>
      <c r="E28" s="34">
        <f>SUM(E4:E27)</f>
        <v>96</v>
      </c>
      <c r="F28" s="32"/>
      <c r="G28" s="38">
        <v>38377</v>
      </c>
      <c r="H28" s="32">
        <v>1</v>
      </c>
      <c r="I28" s="37">
        <f t="shared" si="3"/>
        <v>38377</v>
      </c>
      <c r="J28" s="10" t="str">
        <f t="shared" si="0"/>
        <v>Tuesday</v>
      </c>
      <c r="K28">
        <f t="shared" si="1"/>
        <v>1</v>
      </c>
    </row>
    <row r="29" spans="1:11" x14ac:dyDescent="0.2">
      <c r="B29"/>
      <c r="C29"/>
      <c r="D29" s="42" t="s">
        <v>62</v>
      </c>
      <c r="E29">
        <f>AVERAGE(E4:E27)</f>
        <v>4</v>
      </c>
      <c r="F29"/>
      <c r="G29" s="38">
        <v>38378</v>
      </c>
      <c r="H29" s="32">
        <v>0</v>
      </c>
      <c r="I29" s="37">
        <f t="shared" si="3"/>
        <v>38378</v>
      </c>
      <c r="J29" s="10" t="str">
        <f t="shared" si="0"/>
        <v>Wednesday</v>
      </c>
      <c r="K29">
        <f t="shared" si="1"/>
        <v>0</v>
      </c>
    </row>
    <row r="30" spans="1:11" x14ac:dyDescent="0.2">
      <c r="B30"/>
      <c r="C30"/>
      <c r="D30" s="42" t="s">
        <v>64</v>
      </c>
      <c r="E30">
        <f>MIN(E4:E27)</f>
        <v>0</v>
      </c>
      <c r="F30"/>
      <c r="G30" s="38">
        <v>38380</v>
      </c>
      <c r="H30" s="32">
        <v>0</v>
      </c>
      <c r="I30" s="37">
        <f t="shared" si="3"/>
        <v>38379</v>
      </c>
      <c r="J30" s="10" t="str">
        <f t="shared" si="0"/>
        <v>Thursday</v>
      </c>
      <c r="K30">
        <v>0</v>
      </c>
    </row>
    <row r="31" spans="1:11" x14ac:dyDescent="0.2">
      <c r="B31"/>
      <c r="C31"/>
      <c r="D31" s="42" t="s">
        <v>63</v>
      </c>
      <c r="E31">
        <f>MAX(E4:E27)</f>
        <v>7</v>
      </c>
      <c r="F31"/>
      <c r="G31" s="38">
        <v>38381</v>
      </c>
      <c r="H31" s="32">
        <v>1</v>
      </c>
      <c r="I31" s="37">
        <f t="shared" si="3"/>
        <v>38380</v>
      </c>
      <c r="J31" s="10" t="str">
        <f t="shared" si="0"/>
        <v>Friday</v>
      </c>
      <c r="K31">
        <v>0</v>
      </c>
    </row>
    <row r="32" spans="1:11" x14ac:dyDescent="0.2">
      <c r="B32"/>
      <c r="C32"/>
      <c r="D32" s="42" t="s">
        <v>134</v>
      </c>
      <c r="E32" s="65">
        <f>STDEVA(E4:E27)</f>
        <v>1.8881783261398664</v>
      </c>
      <c r="F32"/>
      <c r="G32" s="38">
        <v>38382</v>
      </c>
      <c r="H32" s="32">
        <v>1</v>
      </c>
      <c r="I32" s="37">
        <f t="shared" si="3"/>
        <v>38381</v>
      </c>
      <c r="J32" s="10" t="str">
        <f t="shared" si="0"/>
        <v>Saturday</v>
      </c>
      <c r="K32">
        <v>0</v>
      </c>
    </row>
    <row r="33" spans="2:11" x14ac:dyDescent="0.2">
      <c r="B33"/>
      <c r="C33"/>
      <c r="D33" s="42" t="s">
        <v>201</v>
      </c>
      <c r="E33" s="65">
        <f>E32/E29</f>
        <v>0.47204458153496659</v>
      </c>
      <c r="F33"/>
      <c r="G33" s="38">
        <v>38383</v>
      </c>
      <c r="H33" s="32">
        <v>0</v>
      </c>
      <c r="I33" s="37">
        <f t="shared" si="3"/>
        <v>38382</v>
      </c>
      <c r="J33" s="10" t="str">
        <f t="shared" si="0"/>
        <v>Sunday</v>
      </c>
      <c r="K33">
        <v>0</v>
      </c>
    </row>
    <row r="34" spans="2:11" x14ac:dyDescent="0.2">
      <c r="B34"/>
      <c r="C34"/>
      <c r="D34"/>
      <c r="E34"/>
      <c r="F34"/>
      <c r="G34" s="38">
        <v>38384</v>
      </c>
      <c r="H34" s="32">
        <v>0</v>
      </c>
      <c r="I34" s="37">
        <f t="shared" si="3"/>
        <v>38383</v>
      </c>
      <c r="J34" s="10" t="str">
        <f t="shared" si="0"/>
        <v>Monday</v>
      </c>
      <c r="K34">
        <v>0</v>
      </c>
    </row>
    <row r="35" spans="2:11" x14ac:dyDescent="0.2">
      <c r="B35"/>
      <c r="C35"/>
      <c r="D35"/>
      <c r="E35"/>
      <c r="F35"/>
      <c r="G35" s="38">
        <v>38385</v>
      </c>
      <c r="H35" s="32">
        <v>0</v>
      </c>
      <c r="I35" s="37">
        <f t="shared" si="3"/>
        <v>38384</v>
      </c>
      <c r="J35" s="10" t="str">
        <f t="shared" si="0"/>
        <v>Tuesday</v>
      </c>
      <c r="K35">
        <v>0</v>
      </c>
    </row>
    <row r="36" spans="2:11" x14ac:dyDescent="0.2">
      <c r="B36"/>
      <c r="C36"/>
      <c r="D36"/>
      <c r="E36"/>
      <c r="F36"/>
      <c r="G36" s="38">
        <v>38388</v>
      </c>
      <c r="H36" s="32">
        <v>0</v>
      </c>
      <c r="I36" s="37">
        <f t="shared" si="3"/>
        <v>38385</v>
      </c>
      <c r="J36" s="10" t="str">
        <f t="shared" si="0"/>
        <v>Wednesday</v>
      </c>
      <c r="K36">
        <v>0</v>
      </c>
    </row>
    <row r="37" spans="2:11" x14ac:dyDescent="0.2">
      <c r="B37"/>
      <c r="C37"/>
      <c r="D37"/>
      <c r="E37"/>
      <c r="F37"/>
      <c r="G37" s="38">
        <v>38389</v>
      </c>
      <c r="H37" s="43">
        <v>0</v>
      </c>
      <c r="I37" s="37">
        <f t="shared" si="3"/>
        <v>38386</v>
      </c>
      <c r="J37" s="10" t="str">
        <f t="shared" si="0"/>
        <v>Thursday</v>
      </c>
      <c r="K37">
        <v>0</v>
      </c>
    </row>
    <row r="38" spans="2:11" x14ac:dyDescent="0.2">
      <c r="B38"/>
      <c r="C38"/>
      <c r="D38"/>
      <c r="E38"/>
      <c r="F38"/>
      <c r="H38" s="10">
        <f>SUM(H4:H37)</f>
        <v>96</v>
      </c>
      <c r="I38" s="37">
        <f t="shared" si="3"/>
        <v>38387</v>
      </c>
      <c r="J38" s="10" t="str">
        <f t="shared" si="0"/>
        <v>Friday</v>
      </c>
      <c r="K38">
        <v>0</v>
      </c>
    </row>
    <row r="39" spans="2:11" x14ac:dyDescent="0.2">
      <c r="B39"/>
      <c r="C39"/>
      <c r="D39"/>
      <c r="E39"/>
      <c r="F39"/>
      <c r="I39" s="37">
        <f t="shared" si="3"/>
        <v>38388</v>
      </c>
      <c r="J39" s="10" t="str">
        <f t="shared" si="0"/>
        <v>Saturday</v>
      </c>
      <c r="K39">
        <v>0</v>
      </c>
    </row>
    <row r="40" spans="2:11" x14ac:dyDescent="0.2">
      <c r="B40"/>
      <c r="C40"/>
      <c r="D40"/>
      <c r="E40"/>
      <c r="F40"/>
      <c r="I40" s="37">
        <f t="shared" si="3"/>
        <v>38389</v>
      </c>
      <c r="J40" s="10" t="str">
        <f t="shared" si="0"/>
        <v>Sunday</v>
      </c>
      <c r="K40">
        <v>0</v>
      </c>
    </row>
    <row r="41" spans="2:11" x14ac:dyDescent="0.2">
      <c r="B41"/>
      <c r="C41"/>
      <c r="D41"/>
      <c r="E41"/>
      <c r="F41"/>
      <c r="I41"/>
    </row>
    <row r="42" spans="2:11" x14ac:dyDescent="0.2">
      <c r="B42"/>
      <c r="C42"/>
      <c r="D42"/>
      <c r="E42"/>
      <c r="F42"/>
      <c r="I42"/>
    </row>
    <row r="43" spans="2:11" x14ac:dyDescent="0.2">
      <c r="B43"/>
      <c r="C43"/>
      <c r="D43"/>
      <c r="E43"/>
      <c r="F43"/>
      <c r="I43"/>
    </row>
    <row r="44" spans="2:11" x14ac:dyDescent="0.2">
      <c r="B44"/>
      <c r="C44"/>
      <c r="D44"/>
      <c r="E44"/>
      <c r="F44"/>
      <c r="I44"/>
    </row>
    <row r="45" spans="2:11" x14ac:dyDescent="0.2">
      <c r="B45"/>
      <c r="C45"/>
      <c r="D45"/>
      <c r="E45"/>
      <c r="F45"/>
      <c r="H45"/>
      <c r="I45"/>
      <c r="J45"/>
    </row>
    <row r="46" spans="2:11" x14ac:dyDescent="0.2">
      <c r="B46"/>
      <c r="C46"/>
      <c r="D46"/>
      <c r="E46"/>
      <c r="F46"/>
      <c r="H46" s="47"/>
      <c r="I46" s="30"/>
      <c r="K46" s="10"/>
    </row>
    <row r="47" spans="2:11" x14ac:dyDescent="0.2">
      <c r="B47"/>
      <c r="C47"/>
      <c r="D47"/>
      <c r="E47"/>
      <c r="F47"/>
      <c r="H47" s="47"/>
      <c r="I47" s="30"/>
      <c r="K47" s="10"/>
    </row>
    <row r="48" spans="2:11" x14ac:dyDescent="0.2">
      <c r="B48"/>
      <c r="C48"/>
      <c r="D48"/>
      <c r="E48"/>
      <c r="F48"/>
      <c r="H48" s="47"/>
      <c r="I48" s="30"/>
      <c r="K48" s="10"/>
    </row>
    <row r="49" spans="2:11" x14ac:dyDescent="0.2">
      <c r="B49"/>
      <c r="C49"/>
      <c r="D49"/>
      <c r="E49"/>
      <c r="F49"/>
      <c r="H49" s="47"/>
      <c r="I49" s="30"/>
      <c r="K49" s="10"/>
    </row>
    <row r="50" spans="2:11" x14ac:dyDescent="0.2">
      <c r="B50"/>
      <c r="C50"/>
      <c r="D50"/>
      <c r="E50"/>
      <c r="F50"/>
      <c r="H50" s="47"/>
      <c r="I50" s="30"/>
      <c r="K50" s="10"/>
    </row>
    <row r="51" spans="2:11" x14ac:dyDescent="0.2">
      <c r="B51"/>
      <c r="C51"/>
      <c r="D51"/>
      <c r="E51"/>
      <c r="F51"/>
      <c r="H51" s="47"/>
      <c r="I51" s="30"/>
      <c r="K51" s="10"/>
    </row>
    <row r="52" spans="2:11" x14ac:dyDescent="0.2">
      <c r="B52"/>
      <c r="C52"/>
      <c r="D52"/>
      <c r="E52"/>
      <c r="F52"/>
      <c r="H52" s="47"/>
      <c r="I52" s="30"/>
      <c r="K52" s="10"/>
    </row>
    <row r="53" spans="2:11" x14ac:dyDescent="0.2">
      <c r="B53"/>
      <c r="C53"/>
      <c r="D53"/>
      <c r="E53"/>
      <c r="F53"/>
      <c r="H53" s="47"/>
      <c r="I53" s="30"/>
      <c r="K53" s="10"/>
    </row>
    <row r="54" spans="2:11" x14ac:dyDescent="0.2">
      <c r="B54"/>
      <c r="C54"/>
      <c r="D54"/>
      <c r="E54"/>
      <c r="F54"/>
      <c r="H54" s="47"/>
      <c r="I54" s="30"/>
      <c r="K54" s="10"/>
    </row>
    <row r="55" spans="2:11" x14ac:dyDescent="0.2">
      <c r="B55"/>
      <c r="C55"/>
      <c r="D55"/>
      <c r="E55"/>
      <c r="F55"/>
      <c r="H55" s="47"/>
      <c r="I55" s="30"/>
      <c r="K55" s="10"/>
    </row>
    <row r="56" spans="2:11" x14ac:dyDescent="0.2">
      <c r="B56"/>
      <c r="C56"/>
      <c r="D56"/>
      <c r="E56"/>
      <c r="F56"/>
      <c r="H56" s="47"/>
      <c r="I56" s="30"/>
      <c r="K56" s="10"/>
    </row>
    <row r="57" spans="2:11" x14ac:dyDescent="0.2">
      <c r="B57"/>
      <c r="C57"/>
      <c r="D57"/>
      <c r="E57"/>
      <c r="F57"/>
      <c r="H57" s="47"/>
      <c r="I57" s="30"/>
      <c r="K57" s="10"/>
    </row>
    <row r="58" spans="2:11" x14ac:dyDescent="0.2">
      <c r="B58"/>
      <c r="C58"/>
      <c r="D58"/>
      <c r="E58"/>
      <c r="F58"/>
      <c r="H58" s="47"/>
      <c r="I58" s="30"/>
      <c r="K58" s="10"/>
    </row>
    <row r="59" spans="2:11" x14ac:dyDescent="0.2">
      <c r="B59"/>
      <c r="C59"/>
      <c r="D59"/>
      <c r="E59"/>
      <c r="F59"/>
      <c r="H59" s="47"/>
      <c r="I59" s="30"/>
      <c r="K59" s="10"/>
    </row>
    <row r="60" spans="2:11" x14ac:dyDescent="0.2">
      <c r="B60"/>
      <c r="C60"/>
      <c r="D60"/>
      <c r="E60"/>
      <c r="F60"/>
      <c r="H60" s="47"/>
      <c r="I60" s="30"/>
      <c r="K60" s="10"/>
    </row>
    <row r="61" spans="2:11" x14ac:dyDescent="0.2">
      <c r="B61"/>
      <c r="C61"/>
      <c r="D61"/>
      <c r="E61"/>
      <c r="F61"/>
      <c r="H61" s="47"/>
      <c r="I61" s="30"/>
      <c r="K61" s="10"/>
    </row>
    <row r="62" spans="2:11" x14ac:dyDescent="0.2">
      <c r="B62"/>
      <c r="C62"/>
      <c r="D62"/>
      <c r="E62"/>
      <c r="F62"/>
      <c r="H62" s="47"/>
      <c r="I62" s="30"/>
      <c r="K62" s="10"/>
    </row>
    <row r="63" spans="2:11" x14ac:dyDescent="0.2">
      <c r="B63"/>
      <c r="C63"/>
      <c r="D63"/>
      <c r="E63"/>
      <c r="F63"/>
      <c r="H63" s="47"/>
      <c r="I63" s="30"/>
      <c r="K63" s="10"/>
    </row>
    <row r="64" spans="2:11" x14ac:dyDescent="0.2">
      <c r="B64"/>
      <c r="C64"/>
      <c r="D64"/>
      <c r="E64"/>
      <c r="F64"/>
      <c r="H64" s="47"/>
      <c r="I64" s="30"/>
      <c r="K64" s="10"/>
    </row>
    <row r="65" spans="2:11" x14ac:dyDescent="0.2">
      <c r="B65"/>
      <c r="C65"/>
      <c r="D65"/>
      <c r="E65"/>
      <c r="F65"/>
      <c r="H65" s="47"/>
      <c r="I65" s="30"/>
      <c r="K65" s="10"/>
    </row>
    <row r="66" spans="2:11" x14ac:dyDescent="0.2">
      <c r="B66"/>
      <c r="C66"/>
      <c r="D66"/>
      <c r="E66"/>
      <c r="F66"/>
      <c r="H66" s="47"/>
      <c r="I66" s="30"/>
      <c r="K66" s="10"/>
    </row>
    <row r="67" spans="2:11" x14ac:dyDescent="0.2">
      <c r="B67"/>
      <c r="C67"/>
      <c r="D67"/>
      <c r="E67"/>
      <c r="F67"/>
      <c r="H67" s="47"/>
      <c r="I67" s="30"/>
      <c r="K67" s="10"/>
    </row>
    <row r="68" spans="2:11" x14ac:dyDescent="0.2">
      <c r="B68"/>
      <c r="C68"/>
      <c r="D68"/>
      <c r="E68"/>
      <c r="F68"/>
      <c r="H68" s="47"/>
      <c r="I68" s="30"/>
      <c r="K68" s="10"/>
    </row>
    <row r="69" spans="2:11" x14ac:dyDescent="0.2">
      <c r="B69"/>
      <c r="C69"/>
      <c r="D69"/>
      <c r="E69"/>
      <c r="F69"/>
      <c r="H69" s="47"/>
      <c r="I69" s="30"/>
    </row>
    <row r="70" spans="2:11" x14ac:dyDescent="0.2">
      <c r="B70"/>
      <c r="C70"/>
      <c r="D70"/>
      <c r="E70"/>
      <c r="F70"/>
      <c r="H70" s="47"/>
      <c r="I70" s="30"/>
    </row>
    <row r="71" spans="2:11" x14ac:dyDescent="0.2">
      <c r="B71"/>
      <c r="C71"/>
      <c r="D71"/>
      <c r="E71"/>
      <c r="F71"/>
      <c r="H71"/>
      <c r="I71"/>
      <c r="K71" s="49"/>
    </row>
    <row r="72" spans="2:11" x14ac:dyDescent="0.2">
      <c r="B72"/>
      <c r="C72"/>
      <c r="D72"/>
      <c r="E72"/>
      <c r="F72"/>
      <c r="H72"/>
      <c r="I72"/>
      <c r="K72" s="49"/>
    </row>
    <row r="73" spans="2:11" x14ac:dyDescent="0.2">
      <c r="B73"/>
      <c r="C73"/>
      <c r="D73"/>
      <c r="E73"/>
      <c r="F73"/>
      <c r="H73"/>
      <c r="I73"/>
      <c r="K73" s="49"/>
    </row>
    <row r="74" spans="2:11" x14ac:dyDescent="0.2">
      <c r="B74"/>
      <c r="C74"/>
      <c r="D74"/>
      <c r="E74"/>
      <c r="F74"/>
      <c r="H74"/>
      <c r="I74"/>
      <c r="J74"/>
    </row>
    <row r="75" spans="2:11" x14ac:dyDescent="0.2">
      <c r="B75"/>
      <c r="C75"/>
      <c r="D75"/>
      <c r="E75"/>
      <c r="F75"/>
      <c r="H75"/>
      <c r="I75"/>
      <c r="J75"/>
    </row>
    <row r="76" spans="2:11" x14ac:dyDescent="0.2">
      <c r="B76"/>
      <c r="C76"/>
      <c r="D76"/>
      <c r="E76"/>
      <c r="F76"/>
      <c r="H76"/>
      <c r="I76"/>
      <c r="J76"/>
    </row>
    <row r="77" spans="2:11" x14ac:dyDescent="0.2">
      <c r="B77"/>
      <c r="C77"/>
      <c r="D77"/>
      <c r="E77"/>
      <c r="F77"/>
      <c r="H77"/>
      <c r="I77"/>
      <c r="J77"/>
    </row>
    <row r="78" spans="2:11" x14ac:dyDescent="0.2">
      <c r="B78"/>
      <c r="C78"/>
      <c r="D78"/>
      <c r="E78"/>
      <c r="F78"/>
      <c r="H78"/>
      <c r="I78"/>
      <c r="J78"/>
    </row>
    <row r="79" spans="2:11" x14ac:dyDescent="0.2">
      <c r="B79"/>
      <c r="C79"/>
      <c r="D79"/>
      <c r="E79"/>
      <c r="F79"/>
      <c r="H79"/>
      <c r="I79"/>
      <c r="J79"/>
    </row>
    <row r="80" spans="2:11" x14ac:dyDescent="0.2">
      <c r="B80"/>
      <c r="C80"/>
      <c r="D80"/>
      <c r="E80"/>
      <c r="F80"/>
      <c r="H80"/>
      <c r="I80"/>
      <c r="J80"/>
    </row>
    <row r="81" spans="2:10" x14ac:dyDescent="0.2">
      <c r="B81"/>
      <c r="C81"/>
      <c r="D81"/>
      <c r="E81"/>
      <c r="F81"/>
      <c r="H81"/>
      <c r="I81"/>
      <c r="J81"/>
    </row>
    <row r="82" spans="2:10" x14ac:dyDescent="0.2">
      <c r="B82"/>
      <c r="C82"/>
      <c r="D82"/>
      <c r="E82"/>
      <c r="F82"/>
      <c r="H82"/>
      <c r="I82"/>
      <c r="J82"/>
    </row>
    <row r="83" spans="2:10" x14ac:dyDescent="0.2">
      <c r="B83"/>
      <c r="C83"/>
      <c r="D83"/>
      <c r="E83"/>
      <c r="F83"/>
      <c r="H83"/>
      <c r="I83"/>
      <c r="J83"/>
    </row>
    <row r="84" spans="2:10" x14ac:dyDescent="0.2">
      <c r="B84"/>
      <c r="C84"/>
      <c r="D84"/>
      <c r="E84"/>
      <c r="F84"/>
      <c r="H84"/>
      <c r="I84"/>
      <c r="J84"/>
    </row>
    <row r="85" spans="2:10" x14ac:dyDescent="0.2">
      <c r="B85"/>
      <c r="C85"/>
      <c r="D85"/>
      <c r="E85"/>
      <c r="F85"/>
      <c r="H85"/>
      <c r="I85"/>
      <c r="J85"/>
    </row>
    <row r="86" spans="2:10" x14ac:dyDescent="0.2">
      <c r="B86"/>
      <c r="C86"/>
      <c r="D86"/>
      <c r="E86"/>
      <c r="F86"/>
      <c r="H86"/>
      <c r="I86"/>
      <c r="J86"/>
    </row>
    <row r="87" spans="2:10" x14ac:dyDescent="0.2">
      <c r="B87"/>
      <c r="C87"/>
      <c r="D87"/>
      <c r="E87"/>
      <c r="F87"/>
      <c r="H87"/>
      <c r="I87"/>
      <c r="J87"/>
    </row>
    <row r="88" spans="2:10" x14ac:dyDescent="0.2">
      <c r="B88"/>
      <c r="C88"/>
      <c r="D88"/>
      <c r="E88"/>
      <c r="F88"/>
      <c r="H88"/>
      <c r="I88"/>
      <c r="J88"/>
    </row>
    <row r="89" spans="2:10" x14ac:dyDescent="0.2">
      <c r="B89"/>
      <c r="C89"/>
      <c r="D89"/>
      <c r="E89"/>
      <c r="F89"/>
      <c r="H89"/>
      <c r="I89"/>
      <c r="J89"/>
    </row>
    <row r="90" spans="2:10" x14ac:dyDescent="0.2">
      <c r="B90"/>
      <c r="C90"/>
      <c r="D90"/>
      <c r="E90"/>
      <c r="F90"/>
      <c r="H90"/>
      <c r="I90"/>
      <c r="J90"/>
    </row>
    <row r="91" spans="2:10" x14ac:dyDescent="0.2">
      <c r="B91"/>
      <c r="C91"/>
      <c r="D91"/>
      <c r="E91"/>
      <c r="F91"/>
      <c r="H91"/>
      <c r="I91"/>
      <c r="J91"/>
    </row>
    <row r="92" spans="2:10" x14ac:dyDescent="0.2">
      <c r="B92"/>
      <c r="C92"/>
      <c r="D92"/>
      <c r="E92"/>
      <c r="F92"/>
      <c r="H92"/>
      <c r="I92"/>
      <c r="J92"/>
    </row>
    <row r="93" spans="2:10" x14ac:dyDescent="0.2">
      <c r="B93"/>
      <c r="C93"/>
      <c r="D93"/>
      <c r="E93"/>
      <c r="F93"/>
      <c r="H93"/>
      <c r="I93"/>
      <c r="J93"/>
    </row>
    <row r="94" spans="2:10" x14ac:dyDescent="0.2">
      <c r="B94"/>
      <c r="C94"/>
      <c r="D94"/>
      <c r="E94"/>
      <c r="F94"/>
      <c r="H94"/>
      <c r="I94"/>
      <c r="J94"/>
    </row>
    <row r="95" spans="2:10" x14ac:dyDescent="0.2">
      <c r="B95"/>
      <c r="C95"/>
      <c r="D95"/>
      <c r="E95"/>
      <c r="F95"/>
      <c r="H95"/>
      <c r="I95"/>
      <c r="J95"/>
    </row>
    <row r="96" spans="2:10" x14ac:dyDescent="0.2">
      <c r="B96"/>
      <c r="C96"/>
      <c r="D96"/>
      <c r="E96"/>
      <c r="F96"/>
      <c r="H96"/>
      <c r="I96"/>
      <c r="J96"/>
    </row>
    <row r="97" spans="2:10" x14ac:dyDescent="0.2">
      <c r="B97"/>
      <c r="C97"/>
      <c r="D97"/>
      <c r="E97"/>
      <c r="F97"/>
      <c r="H97"/>
      <c r="I97"/>
      <c r="J97"/>
    </row>
    <row r="98" spans="2:10" x14ac:dyDescent="0.2">
      <c r="B98"/>
      <c r="C98"/>
      <c r="D98"/>
      <c r="E98"/>
      <c r="F98"/>
      <c r="H98"/>
      <c r="I98"/>
      <c r="J98"/>
    </row>
    <row r="99" spans="2:10" x14ac:dyDescent="0.2">
      <c r="B99"/>
      <c r="C99"/>
      <c r="D99"/>
      <c r="E99"/>
      <c r="F99"/>
      <c r="H99"/>
      <c r="I99"/>
      <c r="J99"/>
    </row>
    <row r="100" spans="2:10" x14ac:dyDescent="0.2">
      <c r="B100"/>
      <c r="C100"/>
      <c r="D100"/>
      <c r="E100"/>
      <c r="F100"/>
      <c r="H100"/>
      <c r="I100"/>
      <c r="J100"/>
    </row>
    <row r="101" spans="2:10" x14ac:dyDescent="0.2">
      <c r="B101"/>
      <c r="C101"/>
      <c r="D101"/>
      <c r="E101"/>
      <c r="F101"/>
      <c r="H101"/>
      <c r="I101"/>
      <c r="J101"/>
    </row>
    <row r="102" spans="2:10" x14ac:dyDescent="0.2">
      <c r="B102"/>
      <c r="C102"/>
      <c r="D102"/>
      <c r="E102"/>
      <c r="F102"/>
      <c r="H102"/>
      <c r="I102"/>
      <c r="J102"/>
    </row>
    <row r="103" spans="2:10" x14ac:dyDescent="0.2">
      <c r="B103"/>
      <c r="C103"/>
      <c r="D103"/>
      <c r="E103"/>
      <c r="F103"/>
      <c r="H103"/>
      <c r="I103"/>
      <c r="J103"/>
    </row>
    <row r="104" spans="2:10" x14ac:dyDescent="0.2">
      <c r="B104"/>
      <c r="C104"/>
      <c r="D104"/>
      <c r="E104"/>
      <c r="F104"/>
      <c r="H104"/>
      <c r="I104"/>
      <c r="J104"/>
    </row>
    <row r="105" spans="2:10" x14ac:dyDescent="0.2">
      <c r="B105"/>
      <c r="C105"/>
      <c r="D105"/>
      <c r="E105"/>
      <c r="F105"/>
      <c r="H105"/>
      <c r="I105"/>
      <c r="J105"/>
    </row>
    <row r="106" spans="2:10" x14ac:dyDescent="0.2">
      <c r="B106"/>
      <c r="C106"/>
      <c r="D106"/>
      <c r="E106"/>
      <c r="F106"/>
      <c r="H106"/>
      <c r="I106"/>
      <c r="J106"/>
    </row>
    <row r="107" spans="2:10" x14ac:dyDescent="0.2">
      <c r="B107"/>
      <c r="C107"/>
      <c r="D107"/>
      <c r="E107"/>
      <c r="F107"/>
      <c r="H107"/>
      <c r="I107"/>
      <c r="J107"/>
    </row>
    <row r="108" spans="2:10" x14ac:dyDescent="0.2">
      <c r="B108"/>
      <c r="C108"/>
      <c r="D108"/>
      <c r="E108"/>
      <c r="F108"/>
      <c r="H108"/>
      <c r="I108"/>
      <c r="J108"/>
    </row>
    <row r="109" spans="2:10" x14ac:dyDescent="0.2">
      <c r="B109"/>
      <c r="C109"/>
      <c r="D109"/>
      <c r="E109"/>
      <c r="F109"/>
      <c r="H109"/>
      <c r="I109"/>
      <c r="J109"/>
    </row>
    <row r="110" spans="2:10" x14ac:dyDescent="0.2">
      <c r="B110"/>
      <c r="C110"/>
      <c r="D110"/>
      <c r="E110"/>
      <c r="F110"/>
      <c r="H110"/>
      <c r="I110"/>
      <c r="J110"/>
    </row>
    <row r="111" spans="2:10" x14ac:dyDescent="0.2">
      <c r="B111"/>
      <c r="C111"/>
      <c r="D111"/>
      <c r="E111"/>
      <c r="F111"/>
      <c r="H111"/>
      <c r="I111"/>
      <c r="J111"/>
    </row>
    <row r="112" spans="2:10" x14ac:dyDescent="0.2">
      <c r="B112"/>
      <c r="C112"/>
      <c r="D112"/>
      <c r="E112"/>
      <c r="F112"/>
      <c r="H112"/>
      <c r="I112"/>
      <c r="J112"/>
    </row>
    <row r="113" spans="2:10" x14ac:dyDescent="0.2">
      <c r="B113"/>
      <c r="C113"/>
      <c r="D113"/>
      <c r="E113"/>
      <c r="F113"/>
      <c r="H113"/>
      <c r="I113"/>
      <c r="J113"/>
    </row>
    <row r="114" spans="2:10" x14ac:dyDescent="0.2">
      <c r="B114"/>
      <c r="C114"/>
      <c r="D114"/>
      <c r="E114"/>
      <c r="F114"/>
      <c r="H114"/>
      <c r="I114"/>
      <c r="J114"/>
    </row>
    <row r="115" spans="2:10" x14ac:dyDescent="0.2">
      <c r="B115"/>
      <c r="C115"/>
      <c r="D115"/>
      <c r="E115"/>
      <c r="F115"/>
      <c r="H115"/>
      <c r="I115"/>
      <c r="J115"/>
    </row>
    <row r="116" spans="2:10" x14ac:dyDescent="0.2">
      <c r="B116"/>
      <c r="C116"/>
      <c r="D116"/>
      <c r="E116"/>
      <c r="F116"/>
      <c r="H116"/>
      <c r="I116"/>
      <c r="J116"/>
    </row>
    <row r="117" spans="2:10" x14ac:dyDescent="0.2">
      <c r="B117"/>
      <c r="C117"/>
      <c r="D117"/>
      <c r="E117"/>
      <c r="F117"/>
      <c r="H117"/>
      <c r="I117"/>
      <c r="J117"/>
    </row>
    <row r="118" spans="2:10" x14ac:dyDescent="0.2">
      <c r="B118"/>
      <c r="C118"/>
      <c r="D118"/>
      <c r="E118"/>
      <c r="F118"/>
      <c r="H118"/>
      <c r="I118"/>
      <c r="J118"/>
    </row>
    <row r="119" spans="2:10" x14ac:dyDescent="0.2">
      <c r="B119"/>
      <c r="C119"/>
      <c r="D119"/>
      <c r="E119"/>
      <c r="F119"/>
      <c r="H119"/>
      <c r="I119"/>
      <c r="J119"/>
    </row>
    <row r="120" spans="2:10" x14ac:dyDescent="0.2">
      <c r="B120"/>
      <c r="C120"/>
      <c r="D120"/>
      <c r="E120"/>
      <c r="F120"/>
      <c r="H120"/>
      <c r="I120"/>
      <c r="J120"/>
    </row>
    <row r="121" spans="2:10" x14ac:dyDescent="0.2">
      <c r="B121"/>
      <c r="C121"/>
      <c r="D121"/>
      <c r="E121"/>
      <c r="F121"/>
      <c r="H121"/>
      <c r="I121"/>
      <c r="J121"/>
    </row>
    <row r="122" spans="2:10" x14ac:dyDescent="0.2">
      <c r="B122"/>
      <c r="C122"/>
      <c r="D122"/>
      <c r="E122"/>
      <c r="F122"/>
      <c r="H122"/>
      <c r="I122"/>
      <c r="J122"/>
    </row>
    <row r="123" spans="2:10" x14ac:dyDescent="0.2">
      <c r="B123"/>
      <c r="C123"/>
      <c r="D123"/>
      <c r="E123"/>
      <c r="F123"/>
      <c r="H123"/>
      <c r="I123"/>
      <c r="J123"/>
    </row>
    <row r="124" spans="2:10" x14ac:dyDescent="0.2">
      <c r="B124"/>
      <c r="C124"/>
      <c r="D124"/>
      <c r="E124"/>
      <c r="F124"/>
      <c r="H124"/>
      <c r="I124"/>
      <c r="J124"/>
    </row>
    <row r="125" spans="2:10" x14ac:dyDescent="0.2">
      <c r="B125"/>
      <c r="C125"/>
      <c r="D125"/>
      <c r="E125"/>
      <c r="F125"/>
      <c r="H125"/>
      <c r="I125"/>
      <c r="J125"/>
    </row>
    <row r="126" spans="2:10" x14ac:dyDescent="0.2">
      <c r="B126"/>
      <c r="C126"/>
      <c r="D126"/>
      <c r="E126"/>
      <c r="F126"/>
      <c r="H126"/>
      <c r="I126"/>
      <c r="J126"/>
    </row>
    <row r="127" spans="2:10" x14ac:dyDescent="0.2">
      <c r="B127"/>
      <c r="C127"/>
      <c r="D127"/>
      <c r="E127"/>
      <c r="F127"/>
      <c r="H127"/>
      <c r="I127"/>
      <c r="J127"/>
    </row>
    <row r="128" spans="2:10" x14ac:dyDescent="0.2">
      <c r="B128"/>
      <c r="C128"/>
      <c r="D128"/>
      <c r="E128"/>
      <c r="F128"/>
      <c r="H128"/>
      <c r="I128"/>
      <c r="J128"/>
    </row>
    <row r="129" spans="2:10" x14ac:dyDescent="0.2">
      <c r="B129"/>
      <c r="C129"/>
      <c r="D129"/>
      <c r="E129"/>
      <c r="F129"/>
      <c r="H129"/>
      <c r="I129"/>
      <c r="J129"/>
    </row>
    <row r="130" spans="2:10" x14ac:dyDescent="0.2">
      <c r="B130"/>
      <c r="C130"/>
      <c r="D130"/>
      <c r="E130"/>
      <c r="F130"/>
      <c r="H130"/>
      <c r="I130"/>
      <c r="J130"/>
    </row>
    <row r="131" spans="2:10" x14ac:dyDescent="0.2">
      <c r="B131"/>
      <c r="C131"/>
      <c r="D131"/>
      <c r="E131"/>
      <c r="F131"/>
      <c r="H131"/>
      <c r="I131"/>
      <c r="J131"/>
    </row>
    <row r="132" spans="2:10" x14ac:dyDescent="0.2">
      <c r="B132"/>
      <c r="C132"/>
      <c r="D132"/>
      <c r="E132"/>
      <c r="F132"/>
      <c r="H132"/>
      <c r="I132"/>
      <c r="J132"/>
    </row>
    <row r="133" spans="2:10" x14ac:dyDescent="0.2">
      <c r="B133"/>
      <c r="C133"/>
      <c r="D133"/>
      <c r="E133"/>
      <c r="F133"/>
      <c r="H133"/>
      <c r="I133"/>
      <c r="J133"/>
    </row>
    <row r="134" spans="2:10" x14ac:dyDescent="0.2">
      <c r="B134"/>
      <c r="C134"/>
      <c r="D134"/>
      <c r="E134"/>
      <c r="F134"/>
      <c r="H134"/>
      <c r="I134"/>
      <c r="J134"/>
    </row>
    <row r="135" spans="2:10" x14ac:dyDescent="0.2">
      <c r="B135"/>
      <c r="C135"/>
      <c r="D135"/>
      <c r="E135"/>
      <c r="F135"/>
      <c r="H135"/>
      <c r="I135"/>
      <c r="J135"/>
    </row>
    <row r="136" spans="2:10" x14ac:dyDescent="0.2">
      <c r="B136"/>
      <c r="C136"/>
      <c r="D136"/>
      <c r="E136"/>
      <c r="F136"/>
      <c r="H136"/>
      <c r="I136"/>
      <c r="J136"/>
    </row>
    <row r="137" spans="2:10" x14ac:dyDescent="0.2">
      <c r="B137"/>
      <c r="C137"/>
      <c r="D137"/>
      <c r="E137"/>
      <c r="F137"/>
      <c r="H137"/>
      <c r="I137"/>
      <c r="J137"/>
    </row>
    <row r="138" spans="2:10" x14ac:dyDescent="0.2">
      <c r="B138"/>
      <c r="C138"/>
      <c r="D138"/>
      <c r="E138"/>
      <c r="F138"/>
      <c r="H138"/>
      <c r="I138"/>
      <c r="J138"/>
    </row>
    <row r="139" spans="2:10" x14ac:dyDescent="0.2">
      <c r="B139"/>
      <c r="C139"/>
      <c r="D139"/>
      <c r="E139"/>
      <c r="F139"/>
      <c r="H139"/>
      <c r="I139"/>
      <c r="J139"/>
    </row>
    <row r="140" spans="2:10" x14ac:dyDescent="0.2">
      <c r="B140"/>
      <c r="C140"/>
      <c r="D140"/>
      <c r="E140"/>
      <c r="F140"/>
      <c r="H140"/>
      <c r="I140"/>
      <c r="J140"/>
    </row>
    <row r="141" spans="2:10" x14ac:dyDescent="0.2">
      <c r="B141"/>
      <c r="C141"/>
      <c r="D141"/>
      <c r="E141"/>
      <c r="F141"/>
      <c r="H141"/>
      <c r="I141"/>
      <c r="J141"/>
    </row>
    <row r="142" spans="2:10" x14ac:dyDescent="0.2">
      <c r="B142"/>
      <c r="C142"/>
      <c r="D142"/>
      <c r="E142"/>
      <c r="F142"/>
      <c r="H142"/>
      <c r="I142"/>
      <c r="J142"/>
    </row>
    <row r="143" spans="2:10" x14ac:dyDescent="0.2">
      <c r="B143"/>
      <c r="C143"/>
      <c r="D143"/>
      <c r="E143"/>
      <c r="F143"/>
      <c r="H143"/>
      <c r="I143"/>
      <c r="J143"/>
    </row>
    <row r="144" spans="2:10" x14ac:dyDescent="0.2">
      <c r="B144"/>
      <c r="C144"/>
      <c r="D144"/>
      <c r="E144"/>
      <c r="F144"/>
      <c r="H144"/>
      <c r="I144"/>
      <c r="J144"/>
    </row>
    <row r="145" spans="2:10" x14ac:dyDescent="0.2">
      <c r="B145"/>
      <c r="C145"/>
      <c r="D145"/>
      <c r="E145"/>
      <c r="F145"/>
      <c r="H145"/>
      <c r="I145"/>
      <c r="J145"/>
    </row>
    <row r="146" spans="2:10" x14ac:dyDescent="0.2">
      <c r="B146"/>
      <c r="C146"/>
      <c r="D146"/>
      <c r="E146"/>
      <c r="F146"/>
      <c r="H146"/>
      <c r="I146"/>
      <c r="J146"/>
    </row>
    <row r="147" spans="2:10" x14ac:dyDescent="0.2">
      <c r="B147"/>
      <c r="C147"/>
      <c r="D147"/>
      <c r="E147"/>
      <c r="F147"/>
      <c r="H147"/>
      <c r="I147"/>
      <c r="J147"/>
    </row>
    <row r="148" spans="2:10" x14ac:dyDescent="0.2">
      <c r="B148"/>
      <c r="C148"/>
      <c r="D148"/>
      <c r="E148"/>
      <c r="F148"/>
      <c r="H148"/>
      <c r="I148"/>
      <c r="J148"/>
    </row>
    <row r="149" spans="2:10" x14ac:dyDescent="0.2">
      <c r="B149"/>
      <c r="C149"/>
      <c r="D149"/>
      <c r="E149"/>
      <c r="F149"/>
      <c r="H149"/>
      <c r="I149"/>
      <c r="J149"/>
    </row>
    <row r="150" spans="2:10" x14ac:dyDescent="0.2">
      <c r="B150"/>
      <c r="C150"/>
      <c r="D150"/>
      <c r="E150"/>
      <c r="F150"/>
      <c r="H150"/>
      <c r="I150"/>
      <c r="J150"/>
    </row>
    <row r="151" spans="2:10" x14ac:dyDescent="0.2">
      <c r="B151"/>
      <c r="C151"/>
      <c r="D151"/>
      <c r="E151"/>
      <c r="F151"/>
      <c r="H151"/>
      <c r="I151"/>
      <c r="J151"/>
    </row>
    <row r="152" spans="2:10" x14ac:dyDescent="0.2">
      <c r="B152"/>
      <c r="C152"/>
      <c r="D152"/>
      <c r="E152"/>
      <c r="F152"/>
      <c r="H152"/>
      <c r="I152"/>
      <c r="J152"/>
    </row>
    <row r="153" spans="2:10" x14ac:dyDescent="0.2">
      <c r="B153"/>
      <c r="C153"/>
      <c r="D153"/>
      <c r="E153"/>
      <c r="F153"/>
      <c r="H153"/>
      <c r="I153"/>
      <c r="J153"/>
    </row>
    <row r="154" spans="2:10" x14ac:dyDescent="0.2">
      <c r="B154"/>
      <c r="C154"/>
      <c r="D154"/>
      <c r="E154"/>
      <c r="F154"/>
      <c r="H154"/>
      <c r="I154"/>
      <c r="J154"/>
    </row>
    <row r="155" spans="2:10" x14ac:dyDescent="0.2">
      <c r="B155"/>
      <c r="C155"/>
      <c r="D155"/>
      <c r="E155"/>
      <c r="F155"/>
      <c r="H155"/>
      <c r="I155"/>
      <c r="J155"/>
    </row>
    <row r="156" spans="2:10" x14ac:dyDescent="0.2">
      <c r="B156"/>
      <c r="C156"/>
      <c r="D156"/>
      <c r="E156"/>
      <c r="F156"/>
      <c r="H156"/>
      <c r="I156"/>
      <c r="J156"/>
    </row>
    <row r="157" spans="2:10" x14ac:dyDescent="0.2">
      <c r="B157"/>
      <c r="C157"/>
      <c r="D157"/>
      <c r="E157"/>
      <c r="F157"/>
      <c r="H157"/>
      <c r="I157"/>
      <c r="J157"/>
    </row>
    <row r="158" spans="2:10" x14ac:dyDescent="0.2">
      <c r="B158"/>
      <c r="C158"/>
      <c r="D158"/>
      <c r="E158"/>
      <c r="F158"/>
      <c r="H158"/>
      <c r="I158"/>
      <c r="J158"/>
    </row>
    <row r="159" spans="2:10" x14ac:dyDescent="0.2">
      <c r="B159"/>
      <c r="C159"/>
      <c r="D159"/>
      <c r="E159"/>
      <c r="F159"/>
      <c r="H159"/>
      <c r="I159"/>
      <c r="J159"/>
    </row>
    <row r="160" spans="2:10" x14ac:dyDescent="0.2">
      <c r="B160"/>
      <c r="C160"/>
      <c r="D160"/>
      <c r="E160"/>
      <c r="F160"/>
      <c r="H160"/>
      <c r="I160"/>
      <c r="J160"/>
    </row>
    <row r="161" spans="2:10" x14ac:dyDescent="0.2">
      <c r="B161"/>
      <c r="C161"/>
      <c r="D161"/>
      <c r="E161"/>
      <c r="F161"/>
      <c r="H161"/>
      <c r="I161"/>
      <c r="J161"/>
    </row>
    <row r="162" spans="2:10" x14ac:dyDescent="0.2">
      <c r="B162"/>
      <c r="C162"/>
      <c r="D162"/>
      <c r="E162"/>
      <c r="F162"/>
      <c r="H162"/>
      <c r="I162"/>
      <c r="J162"/>
    </row>
    <row r="163" spans="2:10" x14ac:dyDescent="0.2">
      <c r="B163"/>
      <c r="C163"/>
      <c r="D163"/>
      <c r="E163"/>
      <c r="F163"/>
      <c r="H163"/>
      <c r="I163"/>
      <c r="J163"/>
    </row>
    <row r="164" spans="2:10" x14ac:dyDescent="0.2">
      <c r="B164"/>
      <c r="C164"/>
      <c r="D164"/>
      <c r="E164"/>
      <c r="F164"/>
      <c r="H164"/>
      <c r="I164"/>
      <c r="J164"/>
    </row>
    <row r="165" spans="2:10" x14ac:dyDescent="0.2">
      <c r="B165"/>
      <c r="C165"/>
      <c r="D165"/>
      <c r="E165"/>
      <c r="F165"/>
      <c r="H165"/>
      <c r="I165"/>
      <c r="J165"/>
    </row>
    <row r="166" spans="2:10" x14ac:dyDescent="0.2">
      <c r="B166"/>
      <c r="C166"/>
      <c r="D166"/>
      <c r="E166"/>
      <c r="F166"/>
      <c r="H166"/>
      <c r="I166"/>
      <c r="J166"/>
    </row>
    <row r="167" spans="2:10" x14ac:dyDescent="0.2">
      <c r="B167"/>
      <c r="C167"/>
      <c r="D167"/>
      <c r="E167"/>
      <c r="F167"/>
      <c r="H167"/>
      <c r="I167"/>
      <c r="J167"/>
    </row>
    <row r="168" spans="2:10" x14ac:dyDescent="0.2">
      <c r="B168"/>
      <c r="C168"/>
      <c r="D168"/>
      <c r="E168"/>
      <c r="F168"/>
      <c r="H168"/>
      <c r="I168"/>
      <c r="J168"/>
    </row>
    <row r="169" spans="2:10" x14ac:dyDescent="0.2">
      <c r="B169"/>
      <c r="C169"/>
      <c r="D169"/>
      <c r="E169"/>
      <c r="F169"/>
      <c r="H169"/>
      <c r="I169"/>
      <c r="J169"/>
    </row>
    <row r="170" spans="2:10" x14ac:dyDescent="0.2">
      <c r="B170"/>
      <c r="C170"/>
      <c r="D170"/>
      <c r="E170"/>
      <c r="F170"/>
      <c r="H170"/>
      <c r="I170"/>
      <c r="J170"/>
    </row>
    <row r="171" spans="2:10" x14ac:dyDescent="0.2">
      <c r="B171"/>
      <c r="C171"/>
      <c r="D171"/>
      <c r="E171"/>
      <c r="F171"/>
      <c r="H171"/>
      <c r="I171"/>
      <c r="J171"/>
    </row>
    <row r="172" spans="2:10" x14ac:dyDescent="0.2">
      <c r="B172"/>
      <c r="C172"/>
      <c r="D172"/>
      <c r="E172"/>
      <c r="F172"/>
      <c r="H172"/>
      <c r="I172"/>
      <c r="J172"/>
    </row>
    <row r="173" spans="2:10" x14ac:dyDescent="0.2">
      <c r="B173"/>
      <c r="C173"/>
      <c r="D173"/>
      <c r="E173"/>
      <c r="F173"/>
      <c r="H173"/>
      <c r="I173"/>
      <c r="J173"/>
    </row>
    <row r="174" spans="2:10" x14ac:dyDescent="0.2">
      <c r="B174"/>
      <c r="C174"/>
      <c r="D174"/>
      <c r="E174"/>
      <c r="F174"/>
      <c r="H174"/>
      <c r="I174"/>
      <c r="J174"/>
    </row>
    <row r="175" spans="2:10" x14ac:dyDescent="0.2">
      <c r="B175"/>
      <c r="C175"/>
      <c r="D175"/>
      <c r="E175"/>
      <c r="F175"/>
      <c r="H175"/>
      <c r="I175"/>
      <c r="J175"/>
    </row>
    <row r="176" spans="2:10" x14ac:dyDescent="0.2">
      <c r="B176"/>
      <c r="C176"/>
      <c r="D176"/>
      <c r="E176"/>
      <c r="F176"/>
      <c r="H176"/>
      <c r="I176"/>
      <c r="J176"/>
    </row>
    <row r="177" spans="2:10" x14ac:dyDescent="0.2">
      <c r="B177"/>
      <c r="C177"/>
      <c r="D177"/>
      <c r="E177"/>
      <c r="F177"/>
      <c r="H177"/>
      <c r="I177"/>
      <c r="J177"/>
    </row>
    <row r="178" spans="2:10" x14ac:dyDescent="0.2">
      <c r="B178"/>
      <c r="C178"/>
      <c r="D178"/>
      <c r="E178"/>
      <c r="F178"/>
      <c r="H178"/>
      <c r="I178"/>
      <c r="J178"/>
    </row>
    <row r="179" spans="2:10" x14ac:dyDescent="0.2">
      <c r="B179"/>
      <c r="C179"/>
      <c r="D179"/>
      <c r="E179"/>
      <c r="F179"/>
      <c r="H179"/>
      <c r="I179"/>
      <c r="J179"/>
    </row>
    <row r="180" spans="2:10" x14ac:dyDescent="0.2">
      <c r="B180"/>
      <c r="C180"/>
      <c r="D180"/>
      <c r="E180"/>
      <c r="F180"/>
      <c r="H180"/>
      <c r="I180"/>
      <c r="J180"/>
    </row>
    <row r="181" spans="2:10" x14ac:dyDescent="0.2">
      <c r="B181"/>
      <c r="C181"/>
      <c r="D181"/>
      <c r="E181"/>
      <c r="F181"/>
      <c r="H181"/>
      <c r="I181"/>
      <c r="J181"/>
    </row>
    <row r="182" spans="2:10" x14ac:dyDescent="0.2">
      <c r="B182"/>
      <c r="C182"/>
      <c r="D182"/>
      <c r="E182"/>
      <c r="F182"/>
      <c r="H182"/>
      <c r="I182"/>
      <c r="J182"/>
    </row>
    <row r="183" spans="2:10" x14ac:dyDescent="0.2">
      <c r="B183"/>
      <c r="C183"/>
      <c r="D183"/>
      <c r="E183"/>
      <c r="F183"/>
      <c r="H183"/>
      <c r="I183"/>
      <c r="J183"/>
    </row>
    <row r="184" spans="2:10" x14ac:dyDescent="0.2">
      <c r="B184"/>
      <c r="C184"/>
      <c r="D184"/>
      <c r="E184"/>
      <c r="F184"/>
      <c r="H184"/>
      <c r="I184"/>
      <c r="J184"/>
    </row>
    <row r="185" spans="2:10" x14ac:dyDescent="0.2">
      <c r="B185"/>
      <c r="C185"/>
      <c r="D185"/>
      <c r="E185"/>
      <c r="F185"/>
      <c r="H185"/>
      <c r="I185"/>
      <c r="J185"/>
    </row>
    <row r="186" spans="2:10" x14ac:dyDescent="0.2">
      <c r="B186"/>
      <c r="C186"/>
      <c r="D186"/>
      <c r="E186"/>
      <c r="F186"/>
      <c r="H186"/>
      <c r="I186"/>
      <c r="J186"/>
    </row>
    <row r="187" spans="2:10" x14ac:dyDescent="0.2">
      <c r="B187"/>
      <c r="C187"/>
      <c r="D187"/>
      <c r="E187"/>
      <c r="F187"/>
      <c r="H187"/>
      <c r="I187"/>
      <c r="J187"/>
    </row>
    <row r="188" spans="2:10" x14ac:dyDescent="0.2">
      <c r="B188"/>
      <c r="C188"/>
      <c r="D188"/>
      <c r="E188"/>
      <c r="F188"/>
      <c r="H188"/>
      <c r="I188"/>
      <c r="J188"/>
    </row>
    <row r="189" spans="2:10" x14ac:dyDescent="0.2">
      <c r="B189"/>
      <c r="C189"/>
      <c r="D189"/>
      <c r="E189"/>
      <c r="F189"/>
      <c r="H189"/>
      <c r="I189"/>
      <c r="J189"/>
    </row>
    <row r="190" spans="2:10" x14ac:dyDescent="0.2">
      <c r="B190"/>
      <c r="C190"/>
      <c r="D190"/>
      <c r="E190"/>
      <c r="F190"/>
      <c r="H190"/>
      <c r="I190"/>
      <c r="J190"/>
    </row>
    <row r="191" spans="2:10" x14ac:dyDescent="0.2">
      <c r="B191"/>
      <c r="C191"/>
      <c r="D191"/>
      <c r="E191"/>
      <c r="F191"/>
      <c r="H191"/>
      <c r="I191"/>
      <c r="J191"/>
    </row>
    <row r="192" spans="2:10" x14ac:dyDescent="0.2">
      <c r="B192"/>
      <c r="C192"/>
      <c r="D192"/>
      <c r="E192"/>
      <c r="F192"/>
      <c r="H192"/>
      <c r="I192"/>
      <c r="J192"/>
    </row>
    <row r="193" spans="2:10" x14ac:dyDescent="0.2">
      <c r="B193"/>
      <c r="C193"/>
      <c r="D193"/>
      <c r="E193"/>
      <c r="F193"/>
      <c r="H193"/>
      <c r="I193"/>
      <c r="J193"/>
    </row>
    <row r="194" spans="2:10" x14ac:dyDescent="0.2">
      <c r="B194"/>
      <c r="C194"/>
      <c r="D194"/>
      <c r="E194"/>
      <c r="F194"/>
      <c r="H194"/>
      <c r="I194"/>
      <c r="J194"/>
    </row>
    <row r="195" spans="2:10" x14ac:dyDescent="0.2">
      <c r="B195"/>
      <c r="C195"/>
      <c r="D195"/>
      <c r="E195"/>
      <c r="F195"/>
      <c r="H195"/>
      <c r="I195"/>
      <c r="J195"/>
    </row>
    <row r="196" spans="2:10" x14ac:dyDescent="0.2">
      <c r="B196"/>
      <c r="C196"/>
      <c r="D196"/>
      <c r="E196"/>
      <c r="F196"/>
      <c r="H196"/>
      <c r="I196"/>
      <c r="J196"/>
    </row>
    <row r="197" spans="2:10" x14ac:dyDescent="0.2">
      <c r="B197"/>
      <c r="C197"/>
      <c r="D197"/>
      <c r="E197"/>
      <c r="F197"/>
      <c r="H197"/>
      <c r="I197"/>
      <c r="J197"/>
    </row>
    <row r="198" spans="2:10" x14ac:dyDescent="0.2">
      <c r="B198"/>
      <c r="C198"/>
      <c r="D198"/>
      <c r="E198"/>
      <c r="F198"/>
      <c r="H198"/>
      <c r="I198"/>
      <c r="J198"/>
    </row>
    <row r="199" spans="2:10" x14ac:dyDescent="0.2">
      <c r="B199"/>
      <c r="C199"/>
      <c r="D199"/>
      <c r="E199"/>
      <c r="F199"/>
      <c r="H199"/>
      <c r="I199"/>
      <c r="J199"/>
    </row>
    <row r="200" spans="2:10" x14ac:dyDescent="0.2">
      <c r="B200"/>
      <c r="C200"/>
      <c r="D200"/>
      <c r="E200"/>
      <c r="F200"/>
      <c r="H200"/>
      <c r="I200"/>
      <c r="J200"/>
    </row>
    <row r="201" spans="2:10" x14ac:dyDescent="0.2">
      <c r="B201"/>
      <c r="C201"/>
      <c r="D201"/>
      <c r="E201"/>
      <c r="F201"/>
      <c r="H201"/>
      <c r="I201"/>
      <c r="J201"/>
    </row>
    <row r="202" spans="2:10" x14ac:dyDescent="0.2">
      <c r="B202"/>
      <c r="C202"/>
      <c r="D202"/>
      <c r="E202"/>
      <c r="F202"/>
      <c r="H202"/>
      <c r="I202"/>
      <c r="J202"/>
    </row>
    <row r="203" spans="2:10" x14ac:dyDescent="0.2">
      <c r="B203"/>
      <c r="C203"/>
      <c r="D203"/>
      <c r="E203"/>
      <c r="F203"/>
      <c r="H203"/>
      <c r="I203"/>
      <c r="J203"/>
    </row>
    <row r="204" spans="2:10" x14ac:dyDescent="0.2">
      <c r="B204"/>
      <c r="C204"/>
      <c r="D204"/>
      <c r="E204"/>
      <c r="F204"/>
      <c r="H204"/>
      <c r="I204"/>
      <c r="J204"/>
    </row>
    <row r="205" spans="2:10" x14ac:dyDescent="0.2">
      <c r="B205"/>
      <c r="C205"/>
      <c r="D205"/>
      <c r="E205"/>
      <c r="F205"/>
      <c r="H205"/>
      <c r="I205"/>
      <c r="J205"/>
    </row>
    <row r="206" spans="2:10" x14ac:dyDescent="0.2">
      <c r="B206"/>
      <c r="C206"/>
      <c r="D206"/>
      <c r="E206"/>
      <c r="F206"/>
      <c r="H206"/>
      <c r="I206"/>
      <c r="J206"/>
    </row>
    <row r="207" spans="2:10" x14ac:dyDescent="0.2">
      <c r="B207"/>
      <c r="C207"/>
      <c r="D207"/>
      <c r="E207"/>
      <c r="F207"/>
      <c r="H207"/>
      <c r="I207"/>
      <c r="J207"/>
    </row>
    <row r="208" spans="2:10" x14ac:dyDescent="0.2">
      <c r="B208"/>
      <c r="C208"/>
      <c r="D208"/>
      <c r="E208"/>
      <c r="F208"/>
      <c r="H208"/>
      <c r="I208"/>
      <c r="J208"/>
    </row>
    <row r="209" spans="2:10" x14ac:dyDescent="0.2">
      <c r="B209"/>
      <c r="C209"/>
      <c r="D209"/>
      <c r="E209"/>
      <c r="F209"/>
      <c r="H209"/>
      <c r="I209"/>
      <c r="J209"/>
    </row>
    <row r="210" spans="2:10" x14ac:dyDescent="0.2">
      <c r="B210"/>
      <c r="C210"/>
      <c r="D210"/>
      <c r="E210"/>
      <c r="F210"/>
      <c r="H210"/>
      <c r="I210"/>
      <c r="J210"/>
    </row>
    <row r="211" spans="2:10" x14ac:dyDescent="0.2">
      <c r="B211"/>
      <c r="C211"/>
      <c r="D211"/>
      <c r="E211"/>
      <c r="F211"/>
      <c r="H211"/>
      <c r="I211"/>
      <c r="J211"/>
    </row>
    <row r="212" spans="2:10" x14ac:dyDescent="0.2">
      <c r="B212"/>
      <c r="C212"/>
      <c r="D212"/>
      <c r="E212"/>
      <c r="F212"/>
      <c r="H212"/>
      <c r="I212"/>
      <c r="J212"/>
    </row>
    <row r="213" spans="2:10" x14ac:dyDescent="0.2">
      <c r="B213"/>
      <c r="C213"/>
      <c r="D213"/>
      <c r="E213"/>
      <c r="F213"/>
      <c r="H213"/>
      <c r="I213"/>
      <c r="J213"/>
    </row>
    <row r="214" spans="2:10" x14ac:dyDescent="0.2">
      <c r="B214"/>
      <c r="C214"/>
      <c r="D214"/>
      <c r="E214"/>
      <c r="F214"/>
      <c r="H214"/>
      <c r="I214"/>
      <c r="J214"/>
    </row>
    <row r="215" spans="2:10" x14ac:dyDescent="0.2">
      <c r="B215"/>
      <c r="C215"/>
      <c r="D215"/>
      <c r="E215"/>
      <c r="F215"/>
      <c r="H215"/>
      <c r="I215"/>
      <c r="J215"/>
    </row>
    <row r="216" spans="2:10" x14ac:dyDescent="0.2">
      <c r="B216"/>
      <c r="C216"/>
      <c r="D216"/>
      <c r="E216"/>
      <c r="F216"/>
      <c r="H216"/>
      <c r="I216"/>
      <c r="J216"/>
    </row>
    <row r="217" spans="2:10" x14ac:dyDescent="0.2">
      <c r="B217"/>
      <c r="C217"/>
      <c r="D217"/>
      <c r="E217"/>
      <c r="F217"/>
      <c r="H217"/>
      <c r="I217"/>
      <c r="J217"/>
    </row>
    <row r="218" spans="2:10" x14ac:dyDescent="0.2">
      <c r="B218"/>
      <c r="C218"/>
      <c r="D218"/>
      <c r="E218"/>
      <c r="F218"/>
      <c r="H218"/>
      <c r="I218"/>
      <c r="J218"/>
    </row>
    <row r="219" spans="2:10" x14ac:dyDescent="0.2">
      <c r="B219"/>
      <c r="C219"/>
      <c r="D219"/>
      <c r="E219"/>
      <c r="F219"/>
      <c r="H219"/>
      <c r="I219"/>
      <c r="J219"/>
    </row>
    <row r="220" spans="2:10" x14ac:dyDescent="0.2">
      <c r="B220"/>
      <c r="C220"/>
      <c r="D220"/>
      <c r="E220"/>
      <c r="F220"/>
      <c r="H220"/>
      <c r="I220"/>
      <c r="J220"/>
    </row>
    <row r="221" spans="2:10" x14ac:dyDescent="0.2">
      <c r="B221"/>
      <c r="C221"/>
      <c r="D221"/>
      <c r="E221"/>
      <c r="F221"/>
      <c r="H221"/>
      <c r="I221"/>
      <c r="J221"/>
    </row>
    <row r="222" spans="2:10" x14ac:dyDescent="0.2">
      <c r="B222"/>
      <c r="C222"/>
      <c r="D222"/>
      <c r="E222"/>
      <c r="F222"/>
      <c r="H222"/>
      <c r="I222"/>
      <c r="J222"/>
    </row>
    <row r="223" spans="2:10" x14ac:dyDescent="0.2">
      <c r="B223"/>
      <c r="C223"/>
      <c r="D223"/>
      <c r="E223"/>
      <c r="F223"/>
      <c r="H223"/>
      <c r="I223"/>
      <c r="J223"/>
    </row>
    <row r="224" spans="2:10" x14ac:dyDescent="0.2">
      <c r="B224"/>
      <c r="C224"/>
      <c r="D224"/>
      <c r="E224"/>
      <c r="F224"/>
      <c r="H224"/>
      <c r="I224"/>
      <c r="J224"/>
    </row>
    <row r="225" spans="2:10" x14ac:dyDescent="0.2">
      <c r="B225"/>
      <c r="C225"/>
      <c r="D225"/>
      <c r="E225"/>
      <c r="F225"/>
      <c r="H225"/>
      <c r="I225"/>
      <c r="J225"/>
    </row>
    <row r="226" spans="2:10" x14ac:dyDescent="0.2">
      <c r="B226"/>
      <c r="C226"/>
      <c r="D226"/>
      <c r="E226"/>
      <c r="F226"/>
      <c r="H226"/>
      <c r="I226"/>
      <c r="J226"/>
    </row>
    <row r="227" spans="2:10" x14ac:dyDescent="0.2">
      <c r="B227"/>
      <c r="C227"/>
      <c r="D227"/>
      <c r="E227"/>
      <c r="F227"/>
      <c r="H227"/>
      <c r="I227"/>
      <c r="J227"/>
    </row>
    <row r="228" spans="2:10" x14ac:dyDescent="0.2">
      <c r="B228"/>
      <c r="C228"/>
      <c r="D228"/>
      <c r="E228"/>
      <c r="F228"/>
      <c r="H228"/>
      <c r="I228"/>
      <c r="J228"/>
    </row>
    <row r="229" spans="2:10" x14ac:dyDescent="0.2">
      <c r="B229"/>
      <c r="C229"/>
      <c r="D229"/>
      <c r="E229"/>
      <c r="F229"/>
      <c r="H229"/>
      <c r="I229"/>
      <c r="J229"/>
    </row>
    <row r="230" spans="2:10" x14ac:dyDescent="0.2">
      <c r="B230"/>
      <c r="C230"/>
      <c r="D230"/>
      <c r="E230"/>
      <c r="F230"/>
      <c r="H230"/>
      <c r="I230"/>
      <c r="J230"/>
    </row>
    <row r="231" spans="2:10" x14ac:dyDescent="0.2">
      <c r="B231"/>
      <c r="C231"/>
      <c r="D231"/>
      <c r="E231"/>
      <c r="F231"/>
      <c r="H231"/>
      <c r="I231"/>
      <c r="J231"/>
    </row>
    <row r="232" spans="2:10" x14ac:dyDescent="0.2">
      <c r="B232"/>
      <c r="C232"/>
      <c r="D232"/>
      <c r="E232"/>
      <c r="F232"/>
      <c r="H232"/>
      <c r="I232"/>
      <c r="J232"/>
    </row>
    <row r="233" spans="2:10" x14ac:dyDescent="0.2">
      <c r="B233"/>
      <c r="C233"/>
      <c r="D233"/>
      <c r="E233"/>
      <c r="F233"/>
      <c r="H233"/>
      <c r="I233"/>
      <c r="J233"/>
    </row>
    <row r="234" spans="2:10" x14ac:dyDescent="0.2">
      <c r="B234"/>
      <c r="C234"/>
      <c r="D234"/>
      <c r="E234"/>
      <c r="F234"/>
      <c r="H234"/>
      <c r="I234"/>
      <c r="J234"/>
    </row>
    <row r="235" spans="2:10" x14ac:dyDescent="0.2">
      <c r="B235"/>
      <c r="C235"/>
      <c r="D235"/>
      <c r="E235"/>
      <c r="F235"/>
      <c r="H235"/>
      <c r="I235"/>
      <c r="J235"/>
    </row>
    <row r="236" spans="2:10" x14ac:dyDescent="0.2">
      <c r="B236"/>
      <c r="C236"/>
      <c r="D236"/>
      <c r="E236"/>
      <c r="F236"/>
      <c r="H236"/>
      <c r="I236"/>
      <c r="J236"/>
    </row>
    <row r="237" spans="2:10" x14ac:dyDescent="0.2">
      <c r="B237"/>
      <c r="C237"/>
      <c r="D237"/>
      <c r="E237"/>
      <c r="F237"/>
      <c r="H237"/>
      <c r="I237"/>
      <c r="J237"/>
    </row>
    <row r="238" spans="2:10" x14ac:dyDescent="0.2">
      <c r="B238"/>
      <c r="C238"/>
      <c r="D238"/>
      <c r="E238"/>
      <c r="F238"/>
      <c r="H238"/>
      <c r="I238"/>
      <c r="J238"/>
    </row>
    <row r="239" spans="2:10" x14ac:dyDescent="0.2">
      <c r="B239"/>
      <c r="C239"/>
      <c r="D239"/>
      <c r="E239"/>
      <c r="F239"/>
      <c r="H239"/>
      <c r="I239"/>
      <c r="J239"/>
    </row>
    <row r="240" spans="2:10" x14ac:dyDescent="0.2">
      <c r="B240"/>
      <c r="C240"/>
      <c r="D240"/>
      <c r="E240"/>
      <c r="F240"/>
      <c r="H240"/>
      <c r="I240"/>
      <c r="J240"/>
    </row>
    <row r="241" spans="2:10" x14ac:dyDescent="0.2">
      <c r="B241"/>
      <c r="C241"/>
      <c r="D241"/>
      <c r="E241"/>
      <c r="F241"/>
      <c r="H241"/>
      <c r="I241"/>
      <c r="J241"/>
    </row>
    <row r="242" spans="2:10" x14ac:dyDescent="0.2">
      <c r="B242"/>
      <c r="C242"/>
      <c r="D242"/>
      <c r="E242"/>
      <c r="F242"/>
      <c r="H242"/>
      <c r="I242"/>
      <c r="J242"/>
    </row>
    <row r="243" spans="2:10" x14ac:dyDescent="0.2">
      <c r="B243"/>
      <c r="C243"/>
      <c r="D243"/>
      <c r="E243"/>
      <c r="F243"/>
      <c r="H243"/>
      <c r="I243"/>
      <c r="J243"/>
    </row>
    <row r="244" spans="2:10" x14ac:dyDescent="0.2">
      <c r="B244"/>
      <c r="C244"/>
      <c r="D244"/>
      <c r="E244"/>
      <c r="F244"/>
      <c r="H244"/>
      <c r="I244"/>
      <c r="J244"/>
    </row>
    <row r="245" spans="2:10" x14ac:dyDescent="0.2">
      <c r="B245"/>
      <c r="C245"/>
      <c r="D245"/>
      <c r="E245"/>
      <c r="F245"/>
      <c r="H245"/>
      <c r="I245"/>
      <c r="J245"/>
    </row>
    <row r="246" spans="2:10" x14ac:dyDescent="0.2">
      <c r="B246"/>
      <c r="C246"/>
      <c r="D246"/>
      <c r="E246"/>
      <c r="F246"/>
      <c r="H246"/>
      <c r="I246"/>
      <c r="J246"/>
    </row>
    <row r="247" spans="2:10" x14ac:dyDescent="0.2">
      <c r="B247"/>
      <c r="C247"/>
      <c r="D247"/>
      <c r="E247"/>
      <c r="F247"/>
      <c r="H247"/>
      <c r="I247"/>
      <c r="J247"/>
    </row>
    <row r="248" spans="2:10" x14ac:dyDescent="0.2">
      <c r="B248"/>
      <c r="C248"/>
      <c r="D248"/>
      <c r="E248"/>
      <c r="F248"/>
      <c r="H248"/>
      <c r="I248"/>
      <c r="J248"/>
    </row>
    <row r="249" spans="2:10" x14ac:dyDescent="0.2">
      <c r="B249"/>
      <c r="C249"/>
      <c r="D249"/>
      <c r="E249"/>
      <c r="F249"/>
      <c r="H249"/>
      <c r="I249"/>
      <c r="J249"/>
    </row>
    <row r="250" spans="2:10" x14ac:dyDescent="0.2">
      <c r="B250"/>
      <c r="C250"/>
      <c r="D250"/>
      <c r="E250"/>
      <c r="F250"/>
      <c r="H250"/>
      <c r="I250"/>
      <c r="J250"/>
    </row>
    <row r="251" spans="2:10" x14ac:dyDescent="0.2">
      <c r="B251"/>
      <c r="C251"/>
      <c r="D251"/>
      <c r="E251"/>
      <c r="F251"/>
      <c r="H251"/>
      <c r="I251"/>
      <c r="J251"/>
    </row>
    <row r="252" spans="2:10" x14ac:dyDescent="0.2">
      <c r="B252"/>
      <c r="C252"/>
      <c r="D252"/>
      <c r="E252"/>
      <c r="F252"/>
      <c r="H252"/>
      <c r="I252"/>
      <c r="J252"/>
    </row>
    <row r="253" spans="2:10" x14ac:dyDescent="0.2">
      <c r="B253"/>
      <c r="C253"/>
      <c r="D253"/>
      <c r="E253"/>
      <c r="F253"/>
      <c r="H253"/>
      <c r="I253"/>
      <c r="J253"/>
    </row>
    <row r="254" spans="2:10" x14ac:dyDescent="0.2">
      <c r="B254"/>
      <c r="C254"/>
      <c r="D254"/>
      <c r="E254"/>
      <c r="F254"/>
      <c r="H254"/>
      <c r="I254"/>
      <c r="J254"/>
    </row>
    <row r="255" spans="2:10" x14ac:dyDescent="0.2">
      <c r="B255"/>
      <c r="C255"/>
      <c r="D255"/>
      <c r="E255"/>
      <c r="F255"/>
      <c r="H255"/>
      <c r="I255"/>
      <c r="J255"/>
    </row>
    <row r="256" spans="2:10" x14ac:dyDescent="0.2">
      <c r="B256"/>
      <c r="C256"/>
      <c r="D256"/>
      <c r="E256"/>
      <c r="F256"/>
      <c r="H256"/>
      <c r="I256"/>
      <c r="J256"/>
    </row>
    <row r="257" spans="2:10" x14ac:dyDescent="0.2">
      <c r="B257"/>
      <c r="C257"/>
      <c r="D257"/>
      <c r="E257"/>
      <c r="F257"/>
      <c r="H257"/>
      <c r="I257"/>
      <c r="J257"/>
    </row>
    <row r="258" spans="2:10" x14ac:dyDescent="0.2">
      <c r="B258"/>
      <c r="C258"/>
      <c r="D258"/>
      <c r="E258"/>
      <c r="F258"/>
      <c r="H258"/>
      <c r="I258"/>
      <c r="J258"/>
    </row>
    <row r="259" spans="2:10" x14ac:dyDescent="0.2">
      <c r="B259"/>
      <c r="C259"/>
      <c r="D259"/>
      <c r="E259"/>
      <c r="F259"/>
      <c r="H259"/>
      <c r="I259"/>
      <c r="J259"/>
    </row>
    <row r="260" spans="2:10" x14ac:dyDescent="0.2">
      <c r="B260"/>
      <c r="C260"/>
      <c r="D260"/>
      <c r="E260"/>
      <c r="F260"/>
      <c r="H260"/>
      <c r="I260"/>
      <c r="J260"/>
    </row>
    <row r="261" spans="2:10" x14ac:dyDescent="0.2">
      <c r="B261"/>
      <c r="C261"/>
      <c r="D261"/>
      <c r="E261"/>
      <c r="F261"/>
      <c r="H261"/>
      <c r="I261"/>
      <c r="J261"/>
    </row>
    <row r="262" spans="2:10" x14ac:dyDescent="0.2">
      <c r="B262"/>
      <c r="C262"/>
      <c r="D262"/>
      <c r="E262"/>
      <c r="F262"/>
      <c r="H262"/>
      <c r="I262"/>
      <c r="J262"/>
    </row>
    <row r="263" spans="2:10" x14ac:dyDescent="0.2">
      <c r="B263"/>
      <c r="C263"/>
      <c r="D263"/>
      <c r="E263"/>
      <c r="F263"/>
      <c r="H263"/>
      <c r="I263"/>
      <c r="J263"/>
    </row>
    <row r="264" spans="2:10" x14ac:dyDescent="0.2">
      <c r="B264"/>
      <c r="C264"/>
      <c r="D264"/>
      <c r="E264"/>
      <c r="F264"/>
      <c r="H264"/>
      <c r="I264"/>
      <c r="J264"/>
    </row>
    <row r="265" spans="2:10" x14ac:dyDescent="0.2">
      <c r="B265"/>
      <c r="C265"/>
      <c r="D265"/>
      <c r="E265"/>
      <c r="F265"/>
      <c r="H265"/>
      <c r="I265"/>
      <c r="J265"/>
    </row>
    <row r="266" spans="2:10" x14ac:dyDescent="0.2">
      <c r="B266"/>
      <c r="C266"/>
      <c r="D266"/>
      <c r="E266"/>
      <c r="F266"/>
      <c r="H266"/>
      <c r="I266"/>
      <c r="J266"/>
    </row>
    <row r="267" spans="2:10" x14ac:dyDescent="0.2">
      <c r="B267"/>
      <c r="C267"/>
      <c r="D267"/>
      <c r="E267"/>
      <c r="F267"/>
      <c r="H267"/>
      <c r="I267"/>
      <c r="J267"/>
    </row>
    <row r="268" spans="2:10" x14ac:dyDescent="0.2">
      <c r="B268"/>
      <c r="C268"/>
      <c r="D268"/>
      <c r="E268"/>
      <c r="F268"/>
      <c r="H268"/>
      <c r="I268"/>
      <c r="J268"/>
    </row>
    <row r="269" spans="2:10" x14ac:dyDescent="0.2">
      <c r="B269"/>
      <c r="C269"/>
      <c r="D269"/>
      <c r="E269"/>
      <c r="F269"/>
      <c r="H269"/>
      <c r="I269"/>
      <c r="J269"/>
    </row>
    <row r="270" spans="2:10" x14ac:dyDescent="0.2">
      <c r="B270"/>
      <c r="C270"/>
      <c r="D270"/>
      <c r="E270"/>
      <c r="F270"/>
      <c r="H270"/>
      <c r="I270"/>
      <c r="J270"/>
    </row>
    <row r="271" spans="2:10" x14ac:dyDescent="0.2">
      <c r="B271"/>
      <c r="C271"/>
      <c r="D271"/>
      <c r="E271"/>
      <c r="F271"/>
      <c r="H271"/>
      <c r="I271"/>
      <c r="J271"/>
    </row>
    <row r="272" spans="2:10" x14ac:dyDescent="0.2">
      <c r="B272"/>
      <c r="C272"/>
      <c r="D272"/>
      <c r="E272"/>
      <c r="F272"/>
      <c r="H272"/>
      <c r="I272"/>
      <c r="J272"/>
    </row>
    <row r="273" spans="2:10" x14ac:dyDescent="0.2">
      <c r="B273"/>
      <c r="C273"/>
      <c r="D273"/>
      <c r="E273"/>
      <c r="F273"/>
      <c r="H273"/>
      <c r="I273"/>
      <c r="J273"/>
    </row>
    <row r="274" spans="2:10" x14ac:dyDescent="0.2">
      <c r="B274"/>
      <c r="C274"/>
      <c r="D274"/>
      <c r="E274"/>
      <c r="F274"/>
      <c r="H274"/>
      <c r="I274"/>
      <c r="J274"/>
    </row>
    <row r="275" spans="2:10" x14ac:dyDescent="0.2">
      <c r="B275"/>
      <c r="C275"/>
      <c r="D275"/>
      <c r="E275"/>
      <c r="F275"/>
      <c r="H275"/>
      <c r="I275"/>
      <c r="J275"/>
    </row>
    <row r="276" spans="2:10" x14ac:dyDescent="0.2">
      <c r="B276"/>
      <c r="C276"/>
      <c r="D276"/>
      <c r="E276"/>
      <c r="F276"/>
      <c r="H276"/>
      <c r="I276"/>
      <c r="J276"/>
    </row>
    <row r="277" spans="2:10" x14ac:dyDescent="0.2">
      <c r="B277"/>
      <c r="C277"/>
      <c r="D277"/>
      <c r="E277"/>
      <c r="F277"/>
      <c r="H277"/>
      <c r="I277"/>
      <c r="J277"/>
    </row>
    <row r="278" spans="2:10" x14ac:dyDescent="0.2">
      <c r="B278"/>
      <c r="C278"/>
      <c r="D278"/>
      <c r="E278"/>
      <c r="F278"/>
      <c r="H278"/>
      <c r="I278"/>
      <c r="J278"/>
    </row>
    <row r="279" spans="2:10" x14ac:dyDescent="0.2">
      <c r="B279"/>
      <c r="C279"/>
      <c r="D279"/>
      <c r="E279"/>
      <c r="F279"/>
      <c r="H279"/>
      <c r="I279"/>
      <c r="J279"/>
    </row>
    <row r="280" spans="2:10" x14ac:dyDescent="0.2">
      <c r="B280"/>
      <c r="C280"/>
      <c r="D280"/>
      <c r="E280"/>
      <c r="F280"/>
      <c r="H280"/>
      <c r="I280"/>
      <c r="J280"/>
    </row>
    <row r="281" spans="2:10" x14ac:dyDescent="0.2">
      <c r="B281"/>
      <c r="C281"/>
      <c r="D281"/>
      <c r="E281"/>
      <c r="F281"/>
      <c r="H281"/>
      <c r="I281"/>
      <c r="J281"/>
    </row>
    <row r="282" spans="2:10" x14ac:dyDescent="0.2">
      <c r="B282"/>
      <c r="C282"/>
      <c r="D282"/>
      <c r="E282"/>
      <c r="F282"/>
      <c r="H282"/>
      <c r="I282"/>
      <c r="J282"/>
    </row>
    <row r="283" spans="2:10" x14ac:dyDescent="0.2">
      <c r="B283"/>
      <c r="C283"/>
      <c r="D283"/>
      <c r="E283"/>
      <c r="F283"/>
      <c r="H283"/>
      <c r="I283"/>
      <c r="J283"/>
    </row>
    <row r="284" spans="2:10" x14ac:dyDescent="0.2">
      <c r="B284"/>
      <c r="C284"/>
      <c r="D284"/>
      <c r="E284"/>
      <c r="F284"/>
      <c r="H284"/>
      <c r="I284"/>
      <c r="J284"/>
    </row>
    <row r="285" spans="2:10" x14ac:dyDescent="0.2">
      <c r="B285"/>
      <c r="C285"/>
      <c r="D285"/>
      <c r="E285"/>
      <c r="F285"/>
      <c r="H285"/>
      <c r="I285"/>
      <c r="J285"/>
    </row>
    <row r="286" spans="2:10" x14ac:dyDescent="0.2">
      <c r="B286"/>
      <c r="C286"/>
      <c r="D286"/>
      <c r="E286"/>
      <c r="F286"/>
      <c r="H286"/>
      <c r="I286"/>
      <c r="J286"/>
    </row>
    <row r="287" spans="2:10" x14ac:dyDescent="0.2">
      <c r="B287"/>
      <c r="C287"/>
      <c r="D287"/>
      <c r="E287"/>
      <c r="F287"/>
      <c r="H287"/>
      <c r="I287"/>
      <c r="J287"/>
    </row>
    <row r="288" spans="2:10" x14ac:dyDescent="0.2">
      <c r="B288"/>
      <c r="C288"/>
      <c r="D288"/>
      <c r="E288"/>
      <c r="F288"/>
      <c r="H288"/>
      <c r="I288"/>
      <c r="J288"/>
    </row>
    <row r="289" spans="2:10" x14ac:dyDescent="0.2">
      <c r="B289"/>
      <c r="C289"/>
      <c r="D289"/>
      <c r="E289"/>
      <c r="F289"/>
      <c r="H289"/>
      <c r="I289"/>
      <c r="J289"/>
    </row>
    <row r="290" spans="2:10" x14ac:dyDescent="0.2">
      <c r="B290"/>
      <c r="C290"/>
      <c r="D290"/>
      <c r="E290"/>
      <c r="F290"/>
      <c r="H290"/>
      <c r="I290"/>
      <c r="J290"/>
    </row>
    <row r="291" spans="2:10" x14ac:dyDescent="0.2">
      <c r="B291"/>
      <c r="C291"/>
      <c r="D291"/>
      <c r="E291"/>
      <c r="F291"/>
      <c r="H291"/>
      <c r="I291"/>
      <c r="J291"/>
    </row>
    <row r="292" spans="2:10" x14ac:dyDescent="0.2">
      <c r="B292"/>
      <c r="C292"/>
      <c r="D292"/>
      <c r="E292"/>
      <c r="F292"/>
      <c r="H292"/>
      <c r="I292"/>
      <c r="J292"/>
    </row>
    <row r="293" spans="2:10" x14ac:dyDescent="0.2">
      <c r="B293"/>
      <c r="C293"/>
      <c r="D293"/>
      <c r="E293"/>
      <c r="F293"/>
      <c r="H293"/>
      <c r="I293"/>
      <c r="J293"/>
    </row>
    <row r="294" spans="2:10" x14ac:dyDescent="0.2">
      <c r="B294"/>
      <c r="C294"/>
      <c r="D294"/>
      <c r="E294"/>
      <c r="F294"/>
      <c r="H294"/>
      <c r="I294"/>
      <c r="J294"/>
    </row>
    <row r="295" spans="2:10" x14ac:dyDescent="0.2">
      <c r="B295"/>
      <c r="C295"/>
      <c r="D295"/>
      <c r="E295"/>
      <c r="F295"/>
      <c r="H295"/>
      <c r="I295"/>
      <c r="J295"/>
    </row>
    <row r="296" spans="2:10" x14ac:dyDescent="0.2">
      <c r="B296"/>
      <c r="C296"/>
      <c r="D296"/>
      <c r="E296"/>
      <c r="F296"/>
      <c r="H296"/>
      <c r="I296"/>
      <c r="J296"/>
    </row>
    <row r="297" spans="2:10" x14ac:dyDescent="0.2">
      <c r="B297"/>
      <c r="C297"/>
      <c r="D297"/>
      <c r="E297"/>
      <c r="F297"/>
      <c r="H297"/>
      <c r="I297"/>
      <c r="J297"/>
    </row>
    <row r="298" spans="2:10" x14ac:dyDescent="0.2">
      <c r="B298"/>
      <c r="C298"/>
      <c r="D298"/>
      <c r="E298"/>
      <c r="F298"/>
      <c r="H298"/>
      <c r="I298"/>
      <c r="J298"/>
    </row>
    <row r="299" spans="2:10" x14ac:dyDescent="0.2">
      <c r="B299"/>
      <c r="C299"/>
      <c r="D299"/>
      <c r="E299"/>
      <c r="F299"/>
      <c r="H299"/>
      <c r="I299"/>
      <c r="J299"/>
    </row>
    <row r="300" spans="2:10" x14ac:dyDescent="0.2">
      <c r="B300"/>
      <c r="C300"/>
      <c r="D300"/>
      <c r="E300"/>
      <c r="F300"/>
      <c r="H300"/>
      <c r="I300"/>
      <c r="J300"/>
    </row>
    <row r="301" spans="2:10" x14ac:dyDescent="0.2">
      <c r="B301"/>
      <c r="C301"/>
      <c r="D301"/>
      <c r="E301"/>
      <c r="F301"/>
      <c r="H301"/>
      <c r="I301"/>
      <c r="J301"/>
    </row>
    <row r="302" spans="2:10" x14ac:dyDescent="0.2">
      <c r="B302"/>
      <c r="C302"/>
      <c r="D302"/>
      <c r="E302"/>
      <c r="F302"/>
      <c r="H302"/>
      <c r="I302"/>
      <c r="J302"/>
    </row>
    <row r="303" spans="2:10" x14ac:dyDescent="0.2">
      <c r="B303"/>
      <c r="C303"/>
      <c r="D303"/>
      <c r="E303"/>
      <c r="F303"/>
      <c r="H303"/>
      <c r="I303"/>
      <c r="J303"/>
    </row>
    <row r="304" spans="2:10" x14ac:dyDescent="0.2">
      <c r="B304"/>
      <c r="C304"/>
      <c r="D304"/>
      <c r="E304"/>
      <c r="F304"/>
      <c r="H304"/>
      <c r="I304"/>
      <c r="J304"/>
    </row>
    <row r="305" spans="2:10" x14ac:dyDescent="0.2">
      <c r="B305"/>
      <c r="C305"/>
      <c r="D305"/>
      <c r="E305"/>
      <c r="F305"/>
      <c r="H305"/>
      <c r="I305"/>
      <c r="J305"/>
    </row>
    <row r="306" spans="2:10" x14ac:dyDescent="0.2">
      <c r="B306"/>
      <c r="C306"/>
      <c r="D306"/>
      <c r="E306"/>
      <c r="F306"/>
      <c r="H306"/>
      <c r="I306"/>
      <c r="J306"/>
    </row>
    <row r="307" spans="2:10" x14ac:dyDescent="0.2">
      <c r="B307"/>
      <c r="C307"/>
      <c r="D307"/>
      <c r="E307"/>
      <c r="F307"/>
      <c r="H307"/>
      <c r="I307"/>
      <c r="J307"/>
    </row>
    <row r="308" spans="2:10" x14ac:dyDescent="0.2">
      <c r="B308"/>
      <c r="C308"/>
      <c r="D308"/>
      <c r="E308"/>
      <c r="F308"/>
      <c r="H308"/>
      <c r="I308"/>
      <c r="J308"/>
    </row>
    <row r="309" spans="2:10" x14ac:dyDescent="0.2">
      <c r="B309"/>
      <c r="C309"/>
      <c r="D309"/>
      <c r="E309"/>
      <c r="F309"/>
      <c r="H309"/>
      <c r="I309"/>
      <c r="J309"/>
    </row>
    <row r="310" spans="2:10" x14ac:dyDescent="0.2">
      <c r="B310"/>
      <c r="C310"/>
      <c r="D310"/>
      <c r="E310"/>
      <c r="F310"/>
      <c r="H310"/>
      <c r="I310"/>
      <c r="J310"/>
    </row>
    <row r="311" spans="2:10" x14ac:dyDescent="0.2">
      <c r="B311"/>
      <c r="C311"/>
      <c r="D311"/>
      <c r="E311"/>
      <c r="F311"/>
      <c r="H311"/>
      <c r="I311"/>
      <c r="J311"/>
    </row>
    <row r="312" spans="2:10" x14ac:dyDescent="0.2">
      <c r="B312"/>
      <c r="C312"/>
      <c r="D312"/>
      <c r="E312"/>
      <c r="F312"/>
      <c r="H312"/>
      <c r="I312"/>
      <c r="J312"/>
    </row>
    <row r="313" spans="2:10" x14ac:dyDescent="0.2">
      <c r="B313"/>
      <c r="C313"/>
      <c r="D313"/>
      <c r="E313"/>
      <c r="F313"/>
      <c r="H313"/>
      <c r="I313"/>
      <c r="J313"/>
    </row>
    <row r="314" spans="2:10" x14ac:dyDescent="0.2">
      <c r="B314"/>
      <c r="C314"/>
      <c r="D314"/>
      <c r="E314"/>
      <c r="F314"/>
      <c r="H314"/>
      <c r="I314"/>
      <c r="J314"/>
    </row>
    <row r="315" spans="2:10" x14ac:dyDescent="0.2">
      <c r="B315"/>
      <c r="C315"/>
      <c r="D315"/>
      <c r="E315"/>
      <c r="F315"/>
      <c r="H315"/>
      <c r="I315"/>
      <c r="J315"/>
    </row>
    <row r="316" spans="2:10" x14ac:dyDescent="0.2">
      <c r="B316"/>
      <c r="C316"/>
      <c r="D316"/>
      <c r="E316"/>
      <c r="F316"/>
      <c r="H316"/>
      <c r="I316"/>
      <c r="J316"/>
    </row>
    <row r="317" spans="2:10" x14ac:dyDescent="0.2">
      <c r="B317"/>
      <c r="C317"/>
      <c r="D317"/>
      <c r="E317"/>
      <c r="F317"/>
      <c r="H317"/>
      <c r="I317"/>
      <c r="J317"/>
    </row>
    <row r="318" spans="2:10" x14ac:dyDescent="0.2">
      <c r="B318"/>
      <c r="C318"/>
      <c r="D318"/>
      <c r="E318"/>
      <c r="F318"/>
      <c r="H318"/>
      <c r="I318"/>
      <c r="J318"/>
    </row>
    <row r="319" spans="2:10" x14ac:dyDescent="0.2">
      <c r="B319"/>
      <c r="C319"/>
      <c r="D319"/>
      <c r="E319"/>
      <c r="F319"/>
      <c r="H319"/>
      <c r="I319"/>
      <c r="J319"/>
    </row>
    <row r="320" spans="2:10" x14ac:dyDescent="0.2">
      <c r="B320"/>
      <c r="C320"/>
      <c r="D320"/>
      <c r="E320"/>
      <c r="F320"/>
      <c r="H320"/>
      <c r="I320"/>
      <c r="J320"/>
    </row>
    <row r="321" spans="2:10" x14ac:dyDescent="0.2">
      <c r="B321"/>
      <c r="C321"/>
      <c r="D321"/>
      <c r="E321"/>
      <c r="F321"/>
      <c r="H321"/>
      <c r="I321"/>
      <c r="J321"/>
    </row>
    <row r="322" spans="2:10" x14ac:dyDescent="0.2">
      <c r="B322"/>
      <c r="C322"/>
      <c r="D322"/>
      <c r="E322"/>
      <c r="F322"/>
      <c r="H322"/>
      <c r="I322"/>
      <c r="J322"/>
    </row>
    <row r="323" spans="2:10" x14ac:dyDescent="0.2">
      <c r="B323"/>
      <c r="C323"/>
      <c r="D323"/>
      <c r="E323"/>
      <c r="F323"/>
      <c r="H323"/>
      <c r="I323"/>
      <c r="J323"/>
    </row>
    <row r="324" spans="2:10" x14ac:dyDescent="0.2">
      <c r="B324"/>
      <c r="C324"/>
      <c r="D324"/>
      <c r="E324"/>
      <c r="F324"/>
      <c r="H324"/>
      <c r="I324"/>
      <c r="J324"/>
    </row>
    <row r="325" spans="2:10" x14ac:dyDescent="0.2">
      <c r="B325"/>
      <c r="C325"/>
      <c r="D325"/>
      <c r="E325"/>
      <c r="F325"/>
      <c r="H325"/>
      <c r="I325"/>
      <c r="J325"/>
    </row>
    <row r="326" spans="2:10" x14ac:dyDescent="0.2">
      <c r="B326"/>
      <c r="C326"/>
      <c r="D326"/>
      <c r="E326"/>
      <c r="F326"/>
      <c r="H326"/>
      <c r="I326"/>
      <c r="J326"/>
    </row>
    <row r="327" spans="2:10" x14ac:dyDescent="0.2">
      <c r="B327"/>
      <c r="C327"/>
      <c r="D327"/>
      <c r="E327"/>
      <c r="F327"/>
      <c r="H327"/>
      <c r="I327"/>
      <c r="J327"/>
    </row>
    <row r="328" spans="2:10" x14ac:dyDescent="0.2">
      <c r="B328"/>
      <c r="C328"/>
      <c r="D328"/>
      <c r="E328"/>
      <c r="F328"/>
      <c r="H328"/>
      <c r="I328"/>
      <c r="J328"/>
    </row>
    <row r="329" spans="2:10" x14ac:dyDescent="0.2">
      <c r="B329"/>
      <c r="C329"/>
      <c r="D329"/>
      <c r="E329"/>
      <c r="F329"/>
      <c r="H329"/>
      <c r="I329"/>
      <c r="J329"/>
    </row>
    <row r="330" spans="2:10" x14ac:dyDescent="0.2">
      <c r="B330"/>
      <c r="C330"/>
      <c r="D330"/>
      <c r="E330"/>
      <c r="F330"/>
      <c r="H330"/>
      <c r="I330"/>
      <c r="J330"/>
    </row>
    <row r="331" spans="2:10" x14ac:dyDescent="0.2">
      <c r="B331"/>
      <c r="C331"/>
      <c r="D331"/>
      <c r="E331"/>
      <c r="F331"/>
      <c r="H331"/>
      <c r="I331"/>
      <c r="J331"/>
    </row>
    <row r="332" spans="2:10" x14ac:dyDescent="0.2">
      <c r="B332"/>
      <c r="C332"/>
      <c r="D332"/>
      <c r="E332"/>
      <c r="F332"/>
      <c r="H332"/>
      <c r="I332"/>
      <c r="J332"/>
    </row>
    <row r="333" spans="2:10" x14ac:dyDescent="0.2">
      <c r="B333"/>
      <c r="C333"/>
      <c r="D333"/>
      <c r="E333"/>
      <c r="F333"/>
      <c r="H333"/>
      <c r="I333"/>
      <c r="J333"/>
    </row>
    <row r="334" spans="2:10" x14ac:dyDescent="0.2">
      <c r="B334"/>
      <c r="C334"/>
      <c r="D334"/>
      <c r="E334"/>
      <c r="F334"/>
      <c r="H334"/>
      <c r="I334"/>
      <c r="J334"/>
    </row>
    <row r="335" spans="2:10" x14ac:dyDescent="0.2">
      <c r="B335"/>
      <c r="C335"/>
      <c r="D335"/>
      <c r="E335"/>
      <c r="F335"/>
      <c r="H335"/>
      <c r="I335"/>
      <c r="J335"/>
    </row>
    <row r="336" spans="2:10" x14ac:dyDescent="0.2">
      <c r="B336"/>
      <c r="C336"/>
      <c r="D336"/>
      <c r="E336"/>
      <c r="F336"/>
      <c r="H336"/>
      <c r="I336"/>
      <c r="J336"/>
    </row>
    <row r="337" spans="2:10" x14ac:dyDescent="0.2">
      <c r="B337"/>
      <c r="C337"/>
      <c r="D337"/>
      <c r="E337"/>
      <c r="F337"/>
      <c r="H337"/>
      <c r="I337"/>
      <c r="J337"/>
    </row>
    <row r="338" spans="2:10" x14ac:dyDescent="0.2">
      <c r="B338"/>
      <c r="C338"/>
      <c r="D338"/>
      <c r="E338"/>
      <c r="F338"/>
      <c r="H338"/>
      <c r="I338"/>
      <c r="J338"/>
    </row>
    <row r="339" spans="2:10" x14ac:dyDescent="0.2">
      <c r="B339"/>
      <c r="C339"/>
      <c r="D339"/>
      <c r="E339"/>
      <c r="F339"/>
      <c r="H339"/>
      <c r="I339"/>
      <c r="J339"/>
    </row>
    <row r="340" spans="2:10" x14ac:dyDescent="0.2">
      <c r="B340"/>
      <c r="C340"/>
      <c r="D340"/>
      <c r="E340"/>
      <c r="F340"/>
      <c r="H340"/>
      <c r="I340"/>
      <c r="J340"/>
    </row>
    <row r="341" spans="2:10" x14ac:dyDescent="0.2">
      <c r="B341"/>
      <c r="C341"/>
      <c r="D341"/>
      <c r="E341"/>
      <c r="F341"/>
      <c r="H341"/>
      <c r="I341"/>
      <c r="J341"/>
    </row>
    <row r="342" spans="2:10" x14ac:dyDescent="0.2">
      <c r="B342"/>
      <c r="C342"/>
      <c r="D342"/>
      <c r="E342"/>
      <c r="F342"/>
      <c r="H342"/>
      <c r="I342"/>
      <c r="J342"/>
    </row>
    <row r="343" spans="2:10" x14ac:dyDescent="0.2">
      <c r="B343"/>
      <c r="C343"/>
      <c r="D343"/>
      <c r="E343"/>
      <c r="F343"/>
      <c r="H343"/>
      <c r="I343"/>
      <c r="J343"/>
    </row>
    <row r="344" spans="2:10" x14ac:dyDescent="0.2">
      <c r="B344"/>
      <c r="C344"/>
      <c r="D344"/>
      <c r="E344"/>
      <c r="F344"/>
      <c r="H344"/>
      <c r="I344"/>
      <c r="J344"/>
    </row>
    <row r="345" spans="2:10" x14ac:dyDescent="0.2">
      <c r="B345"/>
      <c r="C345"/>
      <c r="D345"/>
      <c r="E345"/>
      <c r="F345"/>
      <c r="H345"/>
      <c r="I345"/>
      <c r="J345"/>
    </row>
    <row r="346" spans="2:10" x14ac:dyDescent="0.2">
      <c r="B346"/>
      <c r="C346"/>
      <c r="D346"/>
      <c r="E346"/>
      <c r="F346"/>
      <c r="H346"/>
      <c r="I346"/>
      <c r="J346"/>
    </row>
    <row r="347" spans="2:10" x14ac:dyDescent="0.2">
      <c r="B347"/>
      <c r="C347"/>
      <c r="D347"/>
      <c r="E347"/>
      <c r="F347"/>
      <c r="H347"/>
      <c r="I347"/>
      <c r="J347"/>
    </row>
    <row r="348" spans="2:10" x14ac:dyDescent="0.2">
      <c r="B348"/>
      <c r="C348"/>
      <c r="D348"/>
      <c r="E348"/>
      <c r="F348"/>
      <c r="H348"/>
      <c r="I348"/>
      <c r="J348"/>
    </row>
    <row r="349" spans="2:10" x14ac:dyDescent="0.2">
      <c r="B349"/>
      <c r="C349"/>
      <c r="D349"/>
      <c r="E349"/>
      <c r="F349"/>
      <c r="H349"/>
      <c r="I349"/>
      <c r="J349"/>
    </row>
    <row r="350" spans="2:10" x14ac:dyDescent="0.2">
      <c r="B350"/>
      <c r="C350"/>
      <c r="D350"/>
      <c r="E350"/>
      <c r="F350"/>
      <c r="H350"/>
      <c r="I350"/>
      <c r="J350"/>
    </row>
    <row r="351" spans="2:10" x14ac:dyDescent="0.2">
      <c r="B351"/>
      <c r="C351"/>
      <c r="D351"/>
      <c r="E351"/>
      <c r="F351"/>
      <c r="H351"/>
      <c r="I351"/>
      <c r="J351"/>
    </row>
    <row r="352" spans="2:10" x14ac:dyDescent="0.2">
      <c r="B352"/>
      <c r="C352"/>
      <c r="D352"/>
      <c r="E352"/>
      <c r="F352"/>
      <c r="H352"/>
      <c r="I352"/>
      <c r="J352"/>
    </row>
    <row r="353" spans="2:10" x14ac:dyDescent="0.2">
      <c r="B353"/>
      <c r="C353"/>
      <c r="D353"/>
      <c r="E353"/>
      <c r="F353"/>
      <c r="H353"/>
      <c r="I353"/>
      <c r="J353"/>
    </row>
    <row r="354" spans="2:10" x14ac:dyDescent="0.2">
      <c r="B354"/>
      <c r="C354"/>
      <c r="D354"/>
      <c r="E354"/>
      <c r="F354"/>
      <c r="H354"/>
      <c r="I354"/>
      <c r="J354"/>
    </row>
    <row r="355" spans="2:10" x14ac:dyDescent="0.2">
      <c r="B355"/>
      <c r="C355"/>
      <c r="D355"/>
      <c r="E355"/>
      <c r="F355"/>
      <c r="H355"/>
      <c r="I355"/>
      <c r="J355"/>
    </row>
    <row r="356" spans="2:10" x14ac:dyDescent="0.2">
      <c r="B356"/>
      <c r="C356"/>
      <c r="D356"/>
      <c r="E356"/>
      <c r="F356"/>
      <c r="H356"/>
      <c r="I356"/>
      <c r="J356"/>
    </row>
    <row r="357" spans="2:10" x14ac:dyDescent="0.2">
      <c r="B357"/>
      <c r="C357"/>
      <c r="D357"/>
      <c r="E357"/>
      <c r="F357"/>
      <c r="H357"/>
      <c r="I357"/>
      <c r="J357"/>
    </row>
    <row r="358" spans="2:10" x14ac:dyDescent="0.2">
      <c r="B358"/>
      <c r="C358"/>
      <c r="D358"/>
      <c r="E358"/>
      <c r="F358"/>
      <c r="H358"/>
      <c r="I358"/>
      <c r="J358"/>
    </row>
    <row r="359" spans="2:10" x14ac:dyDescent="0.2">
      <c r="B359"/>
      <c r="C359"/>
      <c r="D359"/>
      <c r="E359"/>
      <c r="F359"/>
      <c r="H359"/>
      <c r="I359"/>
      <c r="J359"/>
    </row>
    <row r="360" spans="2:10" x14ac:dyDescent="0.2">
      <c r="B360"/>
      <c r="C360"/>
      <c r="D360"/>
      <c r="E360"/>
      <c r="F360"/>
      <c r="H360"/>
      <c r="I360"/>
      <c r="J360"/>
    </row>
    <row r="361" spans="2:10" x14ac:dyDescent="0.2">
      <c r="B361"/>
      <c r="C361"/>
      <c r="D361"/>
      <c r="E361"/>
      <c r="F361"/>
      <c r="H361"/>
      <c r="I361"/>
      <c r="J361"/>
    </row>
    <row r="362" spans="2:10" x14ac:dyDescent="0.2">
      <c r="B362"/>
      <c r="C362"/>
      <c r="D362"/>
      <c r="E362"/>
      <c r="F362"/>
      <c r="H362"/>
      <c r="I362"/>
      <c r="J362"/>
    </row>
    <row r="363" spans="2:10" x14ac:dyDescent="0.2">
      <c r="B363"/>
      <c r="C363"/>
      <c r="D363"/>
      <c r="E363"/>
      <c r="F363"/>
      <c r="H363"/>
      <c r="I363"/>
      <c r="J363"/>
    </row>
    <row r="364" spans="2:10" x14ac:dyDescent="0.2">
      <c r="B364"/>
      <c r="C364"/>
      <c r="D364"/>
      <c r="E364"/>
      <c r="F364"/>
      <c r="H364"/>
      <c r="I364"/>
      <c r="J364"/>
    </row>
    <row r="365" spans="2:10" x14ac:dyDescent="0.2">
      <c r="B365"/>
      <c r="C365"/>
      <c r="D365"/>
      <c r="E365"/>
      <c r="F365"/>
      <c r="H365"/>
      <c r="I365"/>
      <c r="J365"/>
    </row>
    <row r="366" spans="2:10" x14ac:dyDescent="0.2">
      <c r="B366"/>
      <c r="C366"/>
      <c r="D366"/>
      <c r="E366"/>
      <c r="F366"/>
      <c r="H366"/>
      <c r="I366"/>
      <c r="J366"/>
    </row>
    <row r="367" spans="2:10" x14ac:dyDescent="0.2">
      <c r="B367"/>
      <c r="C367"/>
      <c r="D367"/>
      <c r="E367"/>
      <c r="F367"/>
      <c r="H367"/>
      <c r="I367"/>
      <c r="J367"/>
    </row>
    <row r="368" spans="2:10" x14ac:dyDescent="0.2">
      <c r="B368"/>
      <c r="C368"/>
      <c r="D368"/>
      <c r="E368"/>
      <c r="F368"/>
      <c r="H368"/>
      <c r="I368"/>
      <c r="J368"/>
    </row>
    <row r="369" spans="2:10" x14ac:dyDescent="0.2">
      <c r="B369"/>
      <c r="C369"/>
      <c r="D369"/>
      <c r="E369"/>
      <c r="F369"/>
      <c r="H369"/>
      <c r="I369"/>
      <c r="J369"/>
    </row>
    <row r="370" spans="2:10" x14ac:dyDescent="0.2">
      <c r="B370"/>
      <c r="C370"/>
      <c r="D370"/>
      <c r="E370"/>
      <c r="F370"/>
      <c r="H370"/>
      <c r="I370"/>
      <c r="J370"/>
    </row>
    <row r="371" spans="2:10" x14ac:dyDescent="0.2">
      <c r="B371"/>
      <c r="C371"/>
      <c r="D371"/>
      <c r="E371"/>
      <c r="F371"/>
      <c r="H371"/>
      <c r="I371"/>
      <c r="J371"/>
    </row>
    <row r="372" spans="2:10" x14ac:dyDescent="0.2">
      <c r="B372"/>
      <c r="C372"/>
      <c r="D372"/>
      <c r="E372"/>
      <c r="F372"/>
      <c r="H372"/>
      <c r="I372"/>
      <c r="J372"/>
    </row>
    <row r="373" spans="2:10" x14ac:dyDescent="0.2">
      <c r="B373"/>
      <c r="C373"/>
      <c r="D373"/>
      <c r="E373"/>
      <c r="F373"/>
      <c r="H373"/>
      <c r="I373"/>
      <c r="J373"/>
    </row>
    <row r="374" spans="2:10" x14ac:dyDescent="0.2">
      <c r="B374"/>
      <c r="C374"/>
      <c r="D374"/>
      <c r="E374"/>
      <c r="F374"/>
      <c r="H374"/>
      <c r="I374"/>
      <c r="J374"/>
    </row>
    <row r="375" spans="2:10" x14ac:dyDescent="0.2">
      <c r="B375"/>
      <c r="C375"/>
      <c r="D375"/>
      <c r="E375"/>
      <c r="F375"/>
      <c r="H375"/>
      <c r="I375"/>
      <c r="J375"/>
    </row>
    <row r="376" spans="2:10" x14ac:dyDescent="0.2">
      <c r="B376"/>
      <c r="C376"/>
      <c r="D376"/>
      <c r="E376"/>
      <c r="F376"/>
      <c r="H376"/>
      <c r="I376"/>
      <c r="J376"/>
    </row>
    <row r="377" spans="2:10" x14ac:dyDescent="0.2">
      <c r="B377"/>
      <c r="C377"/>
      <c r="D377"/>
      <c r="E377"/>
      <c r="F377"/>
      <c r="H377"/>
      <c r="I377"/>
      <c r="J377"/>
    </row>
    <row r="378" spans="2:10" x14ac:dyDescent="0.2">
      <c r="B378"/>
      <c r="C378"/>
      <c r="D378"/>
      <c r="E378"/>
      <c r="F378"/>
      <c r="H378"/>
      <c r="I378"/>
      <c r="J378"/>
    </row>
    <row r="379" spans="2:10" x14ac:dyDescent="0.2">
      <c r="B379"/>
      <c r="C379"/>
      <c r="D379"/>
      <c r="E379"/>
      <c r="F379"/>
      <c r="H379"/>
      <c r="I379"/>
      <c r="J379"/>
    </row>
    <row r="380" spans="2:10" x14ac:dyDescent="0.2">
      <c r="B380"/>
      <c r="C380"/>
      <c r="D380"/>
      <c r="E380"/>
      <c r="F380"/>
      <c r="H380"/>
      <c r="I380"/>
      <c r="J380"/>
    </row>
    <row r="381" spans="2:10" x14ac:dyDescent="0.2">
      <c r="B381"/>
      <c r="C381"/>
      <c r="D381"/>
      <c r="E381"/>
      <c r="F381"/>
      <c r="H381"/>
      <c r="I381"/>
      <c r="J381"/>
    </row>
    <row r="382" spans="2:10" x14ac:dyDescent="0.2">
      <c r="B382"/>
      <c r="C382"/>
      <c r="D382"/>
      <c r="E382"/>
      <c r="F382"/>
      <c r="H382"/>
      <c r="I382"/>
      <c r="J382"/>
    </row>
    <row r="383" spans="2:10" x14ac:dyDescent="0.2">
      <c r="B383"/>
      <c r="C383"/>
      <c r="D383"/>
      <c r="E383"/>
      <c r="F383"/>
      <c r="H383"/>
      <c r="I383"/>
      <c r="J383"/>
    </row>
    <row r="384" spans="2:10" x14ac:dyDescent="0.2">
      <c r="B384"/>
      <c r="C384"/>
      <c r="D384"/>
      <c r="E384"/>
      <c r="F384"/>
      <c r="H384"/>
      <c r="I384"/>
      <c r="J384"/>
    </row>
    <row r="385" spans="2:10" x14ac:dyDescent="0.2">
      <c r="B385"/>
      <c r="C385"/>
      <c r="D385"/>
      <c r="E385"/>
      <c r="F385"/>
      <c r="H385"/>
      <c r="I385"/>
      <c r="J385"/>
    </row>
    <row r="386" spans="2:10" x14ac:dyDescent="0.2">
      <c r="B386"/>
      <c r="C386"/>
      <c r="D386"/>
      <c r="E386"/>
      <c r="F386"/>
      <c r="H386"/>
      <c r="I386"/>
      <c r="J386"/>
    </row>
    <row r="387" spans="2:10" x14ac:dyDescent="0.2">
      <c r="B387"/>
      <c r="C387"/>
      <c r="D387"/>
      <c r="E387"/>
      <c r="F387"/>
      <c r="H387"/>
      <c r="I387"/>
      <c r="J387"/>
    </row>
    <row r="388" spans="2:10" x14ac:dyDescent="0.2">
      <c r="B388"/>
      <c r="C388"/>
      <c r="D388"/>
      <c r="E388"/>
      <c r="F388"/>
      <c r="H388"/>
      <c r="I388"/>
      <c r="J388"/>
    </row>
    <row r="389" spans="2:10" x14ac:dyDescent="0.2">
      <c r="B389"/>
      <c r="C389"/>
      <c r="D389"/>
      <c r="E389"/>
      <c r="F389"/>
      <c r="H389"/>
      <c r="I389"/>
      <c r="J389"/>
    </row>
    <row r="390" spans="2:10" x14ac:dyDescent="0.2">
      <c r="B390"/>
      <c r="C390"/>
      <c r="D390"/>
      <c r="E390"/>
      <c r="F390"/>
      <c r="H390"/>
      <c r="I390"/>
      <c r="J390"/>
    </row>
    <row r="391" spans="2:10" x14ac:dyDescent="0.2">
      <c r="B391"/>
      <c r="C391"/>
      <c r="D391"/>
      <c r="E391"/>
      <c r="F391"/>
      <c r="H391"/>
      <c r="I391"/>
      <c r="J391"/>
    </row>
    <row r="392" spans="2:10" x14ac:dyDescent="0.2">
      <c r="B392"/>
      <c r="C392"/>
      <c r="D392"/>
      <c r="E392"/>
      <c r="F392"/>
      <c r="H392"/>
      <c r="I392"/>
      <c r="J392"/>
    </row>
    <row r="393" spans="2:10" x14ac:dyDescent="0.2">
      <c r="B393"/>
      <c r="C393"/>
      <c r="D393"/>
      <c r="E393"/>
      <c r="F393"/>
      <c r="H393"/>
      <c r="I393"/>
      <c r="J393"/>
    </row>
    <row r="394" spans="2:10" x14ac:dyDescent="0.2">
      <c r="B394"/>
      <c r="C394"/>
      <c r="D394"/>
      <c r="E394"/>
      <c r="F394"/>
      <c r="H394"/>
      <c r="I394"/>
      <c r="J394"/>
    </row>
    <row r="395" spans="2:10" x14ac:dyDescent="0.2">
      <c r="B395"/>
      <c r="C395"/>
      <c r="D395"/>
      <c r="E395"/>
      <c r="F395"/>
      <c r="H395"/>
      <c r="I395"/>
      <c r="J395"/>
    </row>
    <row r="396" spans="2:10" x14ac:dyDescent="0.2">
      <c r="B396"/>
      <c r="C396"/>
      <c r="D396"/>
      <c r="E396"/>
      <c r="F396"/>
      <c r="H396"/>
      <c r="I396"/>
      <c r="J396"/>
    </row>
    <row r="397" spans="2:10" x14ac:dyDescent="0.2">
      <c r="B397"/>
      <c r="C397"/>
      <c r="D397"/>
      <c r="E397"/>
      <c r="F397"/>
      <c r="H397"/>
      <c r="I397"/>
      <c r="J397"/>
    </row>
    <row r="398" spans="2:10" x14ac:dyDescent="0.2">
      <c r="B398"/>
      <c r="C398"/>
      <c r="D398"/>
      <c r="E398"/>
      <c r="F398"/>
      <c r="H398"/>
      <c r="I398"/>
      <c r="J398"/>
    </row>
    <row r="399" spans="2:10" x14ac:dyDescent="0.2">
      <c r="B399"/>
      <c r="C399"/>
      <c r="D399"/>
      <c r="E399"/>
      <c r="F399"/>
      <c r="H399"/>
      <c r="I399"/>
      <c r="J399"/>
    </row>
    <row r="400" spans="2:10" x14ac:dyDescent="0.2">
      <c r="B400"/>
      <c r="C400"/>
      <c r="D400"/>
      <c r="E400"/>
      <c r="F400"/>
      <c r="H400"/>
      <c r="I400"/>
      <c r="J400"/>
    </row>
    <row r="401" spans="2:10" x14ac:dyDescent="0.2">
      <c r="B401"/>
      <c r="C401"/>
      <c r="D401"/>
      <c r="E401"/>
      <c r="F401"/>
      <c r="H401"/>
      <c r="I401"/>
      <c r="J401"/>
    </row>
    <row r="402" spans="2:10" x14ac:dyDescent="0.2">
      <c r="B402"/>
      <c r="C402"/>
      <c r="D402"/>
      <c r="E402"/>
      <c r="F402"/>
      <c r="H402"/>
      <c r="I402"/>
      <c r="J402"/>
    </row>
    <row r="403" spans="2:10" x14ac:dyDescent="0.2">
      <c r="B403"/>
      <c r="C403"/>
      <c r="D403"/>
      <c r="E403"/>
      <c r="F403"/>
      <c r="H403"/>
      <c r="I403"/>
      <c r="J403"/>
    </row>
    <row r="404" spans="2:10" x14ac:dyDescent="0.2">
      <c r="B404"/>
      <c r="C404"/>
      <c r="D404"/>
      <c r="E404"/>
      <c r="F404"/>
      <c r="H404"/>
      <c r="I404"/>
      <c r="J404"/>
    </row>
    <row r="405" spans="2:10" x14ac:dyDescent="0.2">
      <c r="B405"/>
      <c r="C405"/>
      <c r="D405"/>
      <c r="E405"/>
      <c r="F405"/>
      <c r="H405"/>
      <c r="I405"/>
      <c r="J405"/>
    </row>
    <row r="406" spans="2:10" x14ac:dyDescent="0.2">
      <c r="B406"/>
      <c r="C406"/>
      <c r="D406"/>
      <c r="E406"/>
      <c r="F406"/>
      <c r="H406"/>
      <c r="I406"/>
      <c r="J406"/>
    </row>
    <row r="407" spans="2:10" x14ac:dyDescent="0.2">
      <c r="B407"/>
      <c r="C407"/>
      <c r="D407"/>
      <c r="E407"/>
      <c r="F407"/>
      <c r="H407"/>
      <c r="I407"/>
      <c r="J407"/>
    </row>
    <row r="408" spans="2:10" x14ac:dyDescent="0.2">
      <c r="B408"/>
      <c r="C408"/>
      <c r="D408"/>
      <c r="E408"/>
      <c r="F408"/>
      <c r="H408"/>
      <c r="I408"/>
      <c r="J408"/>
    </row>
    <row r="409" spans="2:10" x14ac:dyDescent="0.2">
      <c r="B409"/>
      <c r="C409"/>
      <c r="D409"/>
      <c r="E409"/>
      <c r="F409"/>
      <c r="H409"/>
      <c r="I409"/>
      <c r="J409"/>
    </row>
    <row r="410" spans="2:10" x14ac:dyDescent="0.2">
      <c r="B410"/>
      <c r="C410"/>
      <c r="D410"/>
      <c r="E410"/>
      <c r="F410"/>
      <c r="H410"/>
      <c r="I410"/>
      <c r="J410"/>
    </row>
    <row r="411" spans="2:10" x14ac:dyDescent="0.2">
      <c r="B411"/>
      <c r="C411"/>
      <c r="D411"/>
      <c r="E411"/>
      <c r="F411"/>
      <c r="H411"/>
      <c r="I411"/>
      <c r="J411"/>
    </row>
    <row r="412" spans="2:10" x14ac:dyDescent="0.2">
      <c r="B412"/>
      <c r="C412"/>
      <c r="D412"/>
      <c r="E412"/>
      <c r="F412"/>
      <c r="H412"/>
      <c r="I412"/>
      <c r="J412"/>
    </row>
    <row r="413" spans="2:10" x14ac:dyDescent="0.2">
      <c r="B413"/>
      <c r="C413"/>
      <c r="D413"/>
      <c r="E413"/>
      <c r="F413"/>
      <c r="H413"/>
      <c r="I413"/>
      <c r="J413"/>
    </row>
    <row r="414" spans="2:10" x14ac:dyDescent="0.2">
      <c r="B414"/>
      <c r="C414"/>
      <c r="D414"/>
      <c r="E414"/>
      <c r="F414"/>
      <c r="H414"/>
      <c r="I414"/>
      <c r="J414"/>
    </row>
    <row r="415" spans="2:10" x14ac:dyDescent="0.2">
      <c r="B415"/>
      <c r="C415"/>
      <c r="D415"/>
      <c r="E415"/>
      <c r="F415"/>
      <c r="H415"/>
      <c r="I415"/>
      <c r="J415"/>
    </row>
    <row r="416" spans="2:10" x14ac:dyDescent="0.2">
      <c r="B416"/>
      <c r="C416"/>
      <c r="D416"/>
      <c r="E416"/>
      <c r="F416"/>
      <c r="H416"/>
      <c r="I416"/>
      <c r="J416"/>
    </row>
    <row r="417" spans="2:10" x14ac:dyDescent="0.2">
      <c r="B417"/>
      <c r="C417"/>
      <c r="D417"/>
      <c r="E417"/>
      <c r="F417"/>
      <c r="H417"/>
      <c r="I417"/>
      <c r="J417"/>
    </row>
    <row r="418" spans="2:10" x14ac:dyDescent="0.2">
      <c r="B418"/>
      <c r="C418"/>
      <c r="D418"/>
      <c r="E418"/>
      <c r="F418"/>
      <c r="H418"/>
      <c r="I418"/>
      <c r="J418"/>
    </row>
    <row r="419" spans="2:10" x14ac:dyDescent="0.2">
      <c r="B419"/>
      <c r="C419"/>
      <c r="D419"/>
      <c r="E419"/>
      <c r="F419"/>
      <c r="H419"/>
      <c r="I419"/>
      <c r="J419"/>
    </row>
    <row r="420" spans="2:10" x14ac:dyDescent="0.2">
      <c r="B420"/>
      <c r="C420"/>
      <c r="D420"/>
      <c r="E420"/>
      <c r="F420"/>
      <c r="H420"/>
      <c r="I420"/>
      <c r="J420"/>
    </row>
    <row r="421" spans="2:10" x14ac:dyDescent="0.2">
      <c r="B421"/>
      <c r="C421"/>
      <c r="D421"/>
      <c r="E421"/>
      <c r="F421"/>
      <c r="H421"/>
      <c r="I421"/>
      <c r="J421"/>
    </row>
    <row r="422" spans="2:10" x14ac:dyDescent="0.2">
      <c r="B422"/>
      <c r="C422"/>
      <c r="D422"/>
      <c r="E422"/>
      <c r="F422"/>
      <c r="H422"/>
      <c r="I422"/>
      <c r="J422"/>
    </row>
    <row r="423" spans="2:10" x14ac:dyDescent="0.2">
      <c r="B423"/>
      <c r="C423"/>
      <c r="D423"/>
      <c r="E423"/>
      <c r="F423"/>
      <c r="H423"/>
      <c r="I423"/>
      <c r="J423"/>
    </row>
    <row r="424" spans="2:10" x14ac:dyDescent="0.2">
      <c r="B424"/>
      <c r="C424"/>
      <c r="D424"/>
      <c r="E424"/>
      <c r="F424"/>
      <c r="H424"/>
      <c r="I424"/>
      <c r="J424"/>
    </row>
    <row r="425" spans="2:10" x14ac:dyDescent="0.2">
      <c r="B425"/>
      <c r="C425"/>
      <c r="D425"/>
      <c r="E425"/>
      <c r="F425"/>
      <c r="H425"/>
      <c r="I425"/>
      <c r="J425"/>
    </row>
    <row r="426" spans="2:10" x14ac:dyDescent="0.2">
      <c r="B426"/>
      <c r="C426"/>
      <c r="D426"/>
      <c r="E426"/>
      <c r="F426"/>
      <c r="H426"/>
      <c r="I426"/>
      <c r="J426"/>
    </row>
    <row r="427" spans="2:10" x14ac:dyDescent="0.2">
      <c r="B427"/>
      <c r="C427"/>
      <c r="D427"/>
      <c r="E427"/>
      <c r="F427"/>
      <c r="H427"/>
      <c r="I427"/>
      <c r="J427"/>
    </row>
    <row r="428" spans="2:10" x14ac:dyDescent="0.2">
      <c r="B428"/>
      <c r="C428"/>
      <c r="D428"/>
      <c r="E428"/>
      <c r="F428"/>
      <c r="H428"/>
      <c r="I428"/>
      <c r="J428"/>
    </row>
    <row r="429" spans="2:10" x14ac:dyDescent="0.2">
      <c r="B429"/>
      <c r="C429"/>
      <c r="D429"/>
      <c r="E429"/>
      <c r="F429"/>
      <c r="H429"/>
      <c r="I429"/>
      <c r="J429"/>
    </row>
    <row r="430" spans="2:10" x14ac:dyDescent="0.2">
      <c r="B430"/>
      <c r="C430"/>
      <c r="D430"/>
      <c r="E430"/>
      <c r="F430"/>
      <c r="H430"/>
      <c r="I430"/>
      <c r="J430"/>
    </row>
    <row r="431" spans="2:10" x14ac:dyDescent="0.2">
      <c r="B431"/>
      <c r="C431"/>
      <c r="D431"/>
      <c r="E431"/>
      <c r="F431"/>
      <c r="H431"/>
      <c r="I431"/>
      <c r="J431"/>
    </row>
    <row r="432" spans="2:10" x14ac:dyDescent="0.2">
      <c r="B432"/>
      <c r="C432"/>
      <c r="D432"/>
      <c r="E432"/>
      <c r="F432"/>
      <c r="H432"/>
      <c r="I432"/>
      <c r="J432"/>
    </row>
    <row r="433" spans="2:10" x14ac:dyDescent="0.2">
      <c r="B433"/>
      <c r="C433"/>
      <c r="D433"/>
      <c r="E433"/>
      <c r="F433"/>
      <c r="H433"/>
      <c r="I433"/>
      <c r="J433"/>
    </row>
    <row r="434" spans="2:10" x14ac:dyDescent="0.2">
      <c r="B434"/>
      <c r="C434"/>
      <c r="D434"/>
      <c r="E434"/>
      <c r="F434"/>
      <c r="H434"/>
      <c r="I434"/>
      <c r="J434"/>
    </row>
    <row r="435" spans="2:10" x14ac:dyDescent="0.2">
      <c r="B435"/>
      <c r="C435"/>
      <c r="D435"/>
      <c r="E435"/>
      <c r="F435"/>
      <c r="H435"/>
      <c r="I435"/>
      <c r="J435"/>
    </row>
    <row r="436" spans="2:10" x14ac:dyDescent="0.2">
      <c r="B436"/>
      <c r="C436"/>
      <c r="D436"/>
      <c r="E436"/>
      <c r="F436"/>
      <c r="H436"/>
      <c r="I436"/>
      <c r="J436"/>
    </row>
    <row r="437" spans="2:10" x14ac:dyDescent="0.2">
      <c r="B437"/>
      <c r="C437"/>
      <c r="D437"/>
      <c r="E437"/>
      <c r="F437"/>
      <c r="H437"/>
      <c r="I437"/>
      <c r="J437"/>
    </row>
    <row r="438" spans="2:10" x14ac:dyDescent="0.2">
      <c r="B438"/>
      <c r="C438"/>
      <c r="D438"/>
      <c r="E438"/>
      <c r="F438"/>
      <c r="H438"/>
      <c r="I438"/>
      <c r="J438"/>
    </row>
    <row r="439" spans="2:10" x14ac:dyDescent="0.2">
      <c r="B439"/>
      <c r="C439"/>
      <c r="D439"/>
      <c r="E439"/>
      <c r="F439"/>
      <c r="H439"/>
      <c r="I439"/>
      <c r="J439"/>
    </row>
    <row r="440" spans="2:10" x14ac:dyDescent="0.2">
      <c r="B440"/>
      <c r="C440"/>
      <c r="D440"/>
      <c r="E440"/>
      <c r="F440"/>
      <c r="H440"/>
      <c r="I440"/>
      <c r="J440"/>
    </row>
    <row r="441" spans="2:10" x14ac:dyDescent="0.2">
      <c r="B441"/>
      <c r="C441"/>
      <c r="D441"/>
      <c r="E441"/>
      <c r="F441"/>
      <c r="H441"/>
      <c r="I441"/>
      <c r="J441"/>
    </row>
    <row r="442" spans="2:10" x14ac:dyDescent="0.2">
      <c r="B442"/>
      <c r="C442"/>
      <c r="D442"/>
      <c r="E442"/>
      <c r="F442"/>
      <c r="H442"/>
      <c r="I442"/>
      <c r="J442"/>
    </row>
    <row r="443" spans="2:10" x14ac:dyDescent="0.2">
      <c r="B443"/>
      <c r="C443"/>
      <c r="D443"/>
      <c r="E443"/>
      <c r="F443"/>
      <c r="H443"/>
      <c r="I443"/>
      <c r="J443"/>
    </row>
    <row r="444" spans="2:10" x14ac:dyDescent="0.2">
      <c r="B444"/>
      <c r="C444"/>
      <c r="D444"/>
      <c r="E444"/>
      <c r="F444"/>
      <c r="H444"/>
      <c r="I444"/>
      <c r="J444"/>
    </row>
    <row r="445" spans="2:10" x14ac:dyDescent="0.2">
      <c r="B445"/>
      <c r="C445"/>
      <c r="D445"/>
      <c r="E445"/>
      <c r="F445"/>
      <c r="H445"/>
      <c r="I445"/>
      <c r="J445"/>
    </row>
    <row r="446" spans="2:10" x14ac:dyDescent="0.2">
      <c r="B446"/>
      <c r="C446"/>
      <c r="D446"/>
      <c r="E446"/>
      <c r="F446"/>
      <c r="H446"/>
      <c r="I446"/>
      <c r="J446"/>
    </row>
    <row r="447" spans="2:10" x14ac:dyDescent="0.2">
      <c r="B447"/>
      <c r="C447"/>
      <c r="D447"/>
      <c r="E447"/>
      <c r="F447"/>
      <c r="H447"/>
      <c r="I447"/>
      <c r="J447"/>
    </row>
    <row r="448" spans="2:10" x14ac:dyDescent="0.2">
      <c r="B448"/>
      <c r="C448"/>
      <c r="D448"/>
      <c r="E448"/>
      <c r="F448"/>
      <c r="H448"/>
      <c r="I448"/>
      <c r="J448"/>
    </row>
    <row r="449" spans="2:10" x14ac:dyDescent="0.2">
      <c r="B449"/>
      <c r="C449"/>
      <c r="D449"/>
      <c r="E449"/>
      <c r="F449"/>
      <c r="H449"/>
      <c r="I449"/>
      <c r="J449"/>
    </row>
    <row r="450" spans="2:10" x14ac:dyDescent="0.2">
      <c r="B450"/>
      <c r="C450"/>
      <c r="D450"/>
      <c r="E450"/>
      <c r="F450"/>
      <c r="H450"/>
      <c r="I450"/>
      <c r="J450"/>
    </row>
    <row r="451" spans="2:10" x14ac:dyDescent="0.2">
      <c r="B451"/>
      <c r="C451"/>
      <c r="D451"/>
      <c r="E451"/>
      <c r="F451"/>
      <c r="H451"/>
      <c r="I451"/>
      <c r="J451"/>
    </row>
    <row r="452" spans="2:10" x14ac:dyDescent="0.2">
      <c r="B452"/>
      <c r="C452"/>
      <c r="D452"/>
      <c r="E452"/>
      <c r="F452"/>
      <c r="H452"/>
      <c r="I452"/>
      <c r="J452"/>
    </row>
    <row r="453" spans="2:10" x14ac:dyDescent="0.2">
      <c r="B453"/>
      <c r="C453"/>
      <c r="D453"/>
      <c r="E453"/>
      <c r="F453"/>
      <c r="H453"/>
      <c r="I453"/>
      <c r="J453"/>
    </row>
    <row r="454" spans="2:10" x14ac:dyDescent="0.2">
      <c r="B454"/>
      <c r="C454"/>
      <c r="D454"/>
      <c r="E454"/>
      <c r="F454"/>
      <c r="H454"/>
      <c r="I454"/>
      <c r="J454"/>
    </row>
    <row r="455" spans="2:10" x14ac:dyDescent="0.2">
      <c r="B455"/>
      <c r="C455"/>
      <c r="D455"/>
      <c r="E455"/>
      <c r="F455"/>
      <c r="H455"/>
      <c r="I455"/>
      <c r="J455"/>
    </row>
    <row r="456" spans="2:10" x14ac:dyDescent="0.2">
      <c r="B456"/>
      <c r="C456"/>
      <c r="D456"/>
      <c r="E456"/>
      <c r="F456"/>
      <c r="H456"/>
      <c r="I456"/>
      <c r="J456"/>
    </row>
    <row r="457" spans="2:10" x14ac:dyDescent="0.2">
      <c r="B457"/>
      <c r="C457"/>
      <c r="D457"/>
      <c r="E457"/>
      <c r="F457"/>
      <c r="H457"/>
      <c r="I457"/>
      <c r="J457"/>
    </row>
    <row r="458" spans="2:10" x14ac:dyDescent="0.2">
      <c r="B458"/>
      <c r="C458"/>
      <c r="D458"/>
      <c r="E458"/>
      <c r="F458"/>
      <c r="H458"/>
      <c r="I458"/>
      <c r="J458"/>
    </row>
    <row r="459" spans="2:10" x14ac:dyDescent="0.2">
      <c r="B459"/>
      <c r="C459"/>
      <c r="D459"/>
      <c r="E459"/>
      <c r="F459"/>
      <c r="H459"/>
      <c r="I459"/>
      <c r="J459"/>
    </row>
    <row r="460" spans="2:10" x14ac:dyDescent="0.2">
      <c r="B460"/>
      <c r="C460"/>
      <c r="D460"/>
      <c r="E460"/>
      <c r="F460"/>
      <c r="H460"/>
      <c r="I460"/>
      <c r="J460"/>
    </row>
    <row r="461" spans="2:10" x14ac:dyDescent="0.2">
      <c r="B461"/>
      <c r="C461"/>
      <c r="D461"/>
      <c r="E461"/>
      <c r="F461"/>
      <c r="H461"/>
      <c r="I461"/>
      <c r="J461"/>
    </row>
    <row r="462" spans="2:10" x14ac:dyDescent="0.2">
      <c r="B462"/>
      <c r="C462"/>
      <c r="D462"/>
      <c r="E462"/>
      <c r="F462"/>
      <c r="H462"/>
      <c r="I462"/>
      <c r="J462"/>
    </row>
    <row r="463" spans="2:10" x14ac:dyDescent="0.2">
      <c r="B463"/>
      <c r="C463"/>
      <c r="D463"/>
      <c r="E463"/>
      <c r="F463"/>
      <c r="H463"/>
      <c r="I463"/>
      <c r="J463"/>
    </row>
    <row r="464" spans="2:10" x14ac:dyDescent="0.2">
      <c r="B464"/>
      <c r="C464"/>
      <c r="D464"/>
      <c r="E464"/>
      <c r="F464"/>
      <c r="H464"/>
      <c r="I464"/>
      <c r="J464"/>
    </row>
    <row r="465" spans="2:10" x14ac:dyDescent="0.2">
      <c r="B465"/>
      <c r="C465"/>
      <c r="D465"/>
      <c r="E465"/>
      <c r="F465"/>
      <c r="H465"/>
      <c r="I465"/>
      <c r="J465"/>
    </row>
    <row r="466" spans="2:10" x14ac:dyDescent="0.2">
      <c r="B466"/>
      <c r="C466"/>
      <c r="D466"/>
      <c r="E466"/>
      <c r="F466"/>
      <c r="H466"/>
      <c r="I466"/>
      <c r="J466"/>
    </row>
    <row r="467" spans="2:10" x14ac:dyDescent="0.2">
      <c r="B467"/>
      <c r="C467"/>
      <c r="D467"/>
      <c r="E467"/>
      <c r="F467"/>
      <c r="H467"/>
      <c r="I467"/>
      <c r="J467"/>
    </row>
    <row r="468" spans="2:10" x14ac:dyDescent="0.2">
      <c r="B468"/>
      <c r="C468"/>
      <c r="D468"/>
      <c r="E468"/>
      <c r="F468"/>
      <c r="H468"/>
      <c r="I468"/>
      <c r="J468"/>
    </row>
    <row r="469" spans="2:10" x14ac:dyDescent="0.2">
      <c r="B469"/>
      <c r="C469"/>
      <c r="D469"/>
      <c r="E469"/>
      <c r="F469"/>
      <c r="H469"/>
      <c r="I469"/>
      <c r="J469"/>
    </row>
    <row r="470" spans="2:10" x14ac:dyDescent="0.2">
      <c r="B470"/>
      <c r="C470"/>
      <c r="D470"/>
      <c r="E470"/>
      <c r="F470"/>
      <c r="H470"/>
      <c r="I470"/>
      <c r="J470"/>
    </row>
    <row r="471" spans="2:10" x14ac:dyDescent="0.2">
      <c r="B471"/>
      <c r="C471"/>
      <c r="D471"/>
      <c r="E471"/>
      <c r="F471"/>
      <c r="H471"/>
      <c r="I471"/>
      <c r="J471"/>
    </row>
    <row r="472" spans="2:10" x14ac:dyDescent="0.2">
      <c r="B472"/>
      <c r="C472"/>
      <c r="D472"/>
      <c r="E472"/>
      <c r="F472"/>
      <c r="H472"/>
      <c r="I472"/>
      <c r="J472"/>
    </row>
    <row r="473" spans="2:10" x14ac:dyDescent="0.2">
      <c r="B473"/>
      <c r="C473"/>
      <c r="D473"/>
      <c r="E473"/>
      <c r="F473"/>
      <c r="H473"/>
      <c r="I473"/>
      <c r="J473"/>
    </row>
    <row r="474" spans="2:10" x14ac:dyDescent="0.2">
      <c r="B474"/>
      <c r="C474"/>
      <c r="D474"/>
      <c r="E474"/>
      <c r="F474"/>
      <c r="H474"/>
      <c r="I474"/>
      <c r="J474"/>
    </row>
    <row r="475" spans="2:10" x14ac:dyDescent="0.2">
      <c r="B475"/>
      <c r="C475"/>
      <c r="D475"/>
      <c r="E475"/>
      <c r="F475"/>
      <c r="H475"/>
      <c r="I475"/>
      <c r="J475"/>
    </row>
    <row r="476" spans="2:10" x14ac:dyDescent="0.2">
      <c r="B476"/>
      <c r="C476"/>
      <c r="D476"/>
      <c r="E476"/>
      <c r="F476"/>
      <c r="H476"/>
      <c r="I476"/>
      <c r="J476"/>
    </row>
    <row r="477" spans="2:10" x14ac:dyDescent="0.2">
      <c r="B477"/>
      <c r="C477"/>
      <c r="D477"/>
      <c r="E477"/>
      <c r="F477"/>
      <c r="H477"/>
      <c r="I477"/>
      <c r="J477"/>
    </row>
    <row r="478" spans="2:10" x14ac:dyDescent="0.2">
      <c r="B478"/>
      <c r="C478"/>
      <c r="D478"/>
      <c r="E478"/>
      <c r="F478"/>
      <c r="H478"/>
      <c r="I478"/>
      <c r="J478"/>
    </row>
    <row r="479" spans="2:10" x14ac:dyDescent="0.2">
      <c r="B479"/>
      <c r="C479"/>
      <c r="D479"/>
      <c r="E479"/>
      <c r="F479"/>
      <c r="H479"/>
      <c r="I479"/>
      <c r="J479"/>
    </row>
    <row r="480" spans="2:10" x14ac:dyDescent="0.2">
      <c r="B480"/>
      <c r="C480"/>
      <c r="D480"/>
      <c r="E480"/>
      <c r="F480"/>
      <c r="H480"/>
      <c r="I480"/>
      <c r="J480"/>
    </row>
    <row r="481" spans="2:10" x14ac:dyDescent="0.2">
      <c r="B481"/>
      <c r="C481"/>
      <c r="D481"/>
      <c r="E481"/>
      <c r="F481"/>
      <c r="H481"/>
      <c r="I481"/>
      <c r="J481"/>
    </row>
    <row r="482" spans="2:10" x14ac:dyDescent="0.2">
      <c r="B482"/>
      <c r="C482"/>
      <c r="D482"/>
      <c r="E482"/>
      <c r="F482"/>
      <c r="H482"/>
      <c r="I482"/>
      <c r="J482"/>
    </row>
    <row r="483" spans="2:10" x14ac:dyDescent="0.2">
      <c r="B483"/>
      <c r="C483"/>
      <c r="D483"/>
      <c r="E483"/>
      <c r="F483"/>
      <c r="H483"/>
      <c r="I483"/>
      <c r="J483"/>
    </row>
    <row r="484" spans="2:10" x14ac:dyDescent="0.2">
      <c r="B484"/>
      <c r="C484"/>
      <c r="D484"/>
      <c r="E484"/>
      <c r="F484"/>
      <c r="H484"/>
      <c r="I484"/>
      <c r="J484"/>
    </row>
    <row r="485" spans="2:10" x14ac:dyDescent="0.2">
      <c r="B485"/>
      <c r="C485"/>
      <c r="D485"/>
      <c r="E485"/>
      <c r="F485"/>
      <c r="H485"/>
      <c r="I485"/>
      <c r="J485"/>
    </row>
    <row r="486" spans="2:10" x14ac:dyDescent="0.2">
      <c r="B486"/>
      <c r="C486"/>
      <c r="D486"/>
      <c r="E486"/>
      <c r="F486"/>
      <c r="H486"/>
      <c r="I486"/>
      <c r="J486"/>
    </row>
    <row r="487" spans="2:10" x14ac:dyDescent="0.2">
      <c r="B487"/>
      <c r="C487"/>
      <c r="D487"/>
      <c r="E487"/>
      <c r="F487"/>
      <c r="H487"/>
      <c r="I487"/>
      <c r="J487"/>
    </row>
    <row r="488" spans="2:10" x14ac:dyDescent="0.2">
      <c r="B488"/>
      <c r="C488"/>
      <c r="D488"/>
      <c r="E488"/>
      <c r="F488"/>
      <c r="H488"/>
      <c r="I488"/>
      <c r="J488"/>
    </row>
    <row r="489" spans="2:10" x14ac:dyDescent="0.2">
      <c r="B489"/>
      <c r="C489"/>
      <c r="D489"/>
      <c r="E489"/>
      <c r="F489"/>
      <c r="H489"/>
      <c r="I489"/>
      <c r="J489"/>
    </row>
    <row r="490" spans="2:10" x14ac:dyDescent="0.2">
      <c r="B490"/>
      <c r="C490"/>
      <c r="D490"/>
      <c r="E490"/>
      <c r="F490"/>
      <c r="H490"/>
      <c r="I490"/>
      <c r="J490"/>
    </row>
    <row r="491" spans="2:10" x14ac:dyDescent="0.2">
      <c r="B491"/>
      <c r="C491"/>
      <c r="D491"/>
      <c r="E491"/>
      <c r="F491"/>
      <c r="H491"/>
      <c r="I491"/>
      <c r="J491"/>
    </row>
    <row r="492" spans="2:10" x14ac:dyDescent="0.2">
      <c r="B492"/>
      <c r="C492"/>
      <c r="D492"/>
      <c r="E492"/>
      <c r="F492"/>
      <c r="H492"/>
      <c r="I492"/>
      <c r="J492"/>
    </row>
    <row r="493" spans="2:10" x14ac:dyDescent="0.2">
      <c r="B493"/>
      <c r="C493"/>
      <c r="D493"/>
      <c r="E493"/>
      <c r="F493"/>
      <c r="H493"/>
      <c r="I493"/>
      <c r="J493"/>
    </row>
    <row r="494" spans="2:10" x14ac:dyDescent="0.2">
      <c r="B494"/>
      <c r="C494"/>
      <c r="D494"/>
      <c r="E494"/>
      <c r="F494"/>
      <c r="H494"/>
      <c r="I494"/>
      <c r="J494"/>
    </row>
    <row r="495" spans="2:10" x14ac:dyDescent="0.2">
      <c r="B495"/>
      <c r="C495"/>
      <c r="D495"/>
      <c r="E495"/>
      <c r="F495"/>
      <c r="H495"/>
      <c r="I495"/>
      <c r="J495"/>
    </row>
    <row r="496" spans="2:10" x14ac:dyDescent="0.2">
      <c r="B496"/>
      <c r="C496"/>
      <c r="D496"/>
      <c r="E496"/>
      <c r="F496"/>
      <c r="H496"/>
      <c r="I496"/>
      <c r="J496"/>
    </row>
    <row r="497" spans="2:10" x14ac:dyDescent="0.2">
      <c r="B497"/>
      <c r="C497"/>
      <c r="D497"/>
      <c r="E497"/>
      <c r="F497"/>
      <c r="H497"/>
      <c r="I497"/>
      <c r="J497"/>
    </row>
    <row r="498" spans="2:10" x14ac:dyDescent="0.2">
      <c r="B498"/>
      <c r="C498"/>
      <c r="D498"/>
      <c r="E498"/>
      <c r="F498"/>
      <c r="H498"/>
      <c r="I498"/>
      <c r="J498"/>
    </row>
    <row r="499" spans="2:10" x14ac:dyDescent="0.2">
      <c r="B499"/>
      <c r="C499"/>
      <c r="D499"/>
      <c r="E499"/>
      <c r="F499"/>
      <c r="H499"/>
      <c r="I499"/>
      <c r="J499"/>
    </row>
    <row r="500" spans="2:10" x14ac:dyDescent="0.2">
      <c r="B500"/>
      <c r="C500"/>
      <c r="D500"/>
      <c r="E500"/>
      <c r="F500"/>
      <c r="H500"/>
      <c r="I500"/>
      <c r="J500"/>
    </row>
    <row r="501" spans="2:10" x14ac:dyDescent="0.2">
      <c r="B501"/>
      <c r="C501"/>
      <c r="D501"/>
      <c r="E501"/>
      <c r="F501"/>
      <c r="H501"/>
      <c r="I501"/>
      <c r="J501"/>
    </row>
    <row r="502" spans="2:10" x14ac:dyDescent="0.2">
      <c r="B502"/>
      <c r="C502"/>
      <c r="D502"/>
      <c r="E502"/>
      <c r="F502"/>
      <c r="H502"/>
      <c r="I502"/>
      <c r="J502"/>
    </row>
    <row r="503" spans="2:10" x14ac:dyDescent="0.2">
      <c r="B503"/>
      <c r="C503"/>
      <c r="D503"/>
      <c r="E503"/>
      <c r="F503"/>
      <c r="H503"/>
      <c r="I503"/>
      <c r="J503"/>
    </row>
    <row r="504" spans="2:10" x14ac:dyDescent="0.2">
      <c r="B504"/>
      <c r="C504"/>
      <c r="D504"/>
      <c r="E504"/>
      <c r="F504"/>
      <c r="H504"/>
      <c r="I504"/>
      <c r="J504"/>
    </row>
    <row r="505" spans="2:10" x14ac:dyDescent="0.2">
      <c r="B505"/>
      <c r="C505"/>
      <c r="D505"/>
      <c r="E505"/>
      <c r="F505"/>
      <c r="H505"/>
      <c r="I505"/>
      <c r="J505"/>
    </row>
    <row r="506" spans="2:10" x14ac:dyDescent="0.2">
      <c r="B506"/>
      <c r="C506"/>
      <c r="D506"/>
      <c r="E506"/>
      <c r="F506"/>
      <c r="H506"/>
      <c r="I506"/>
      <c r="J506"/>
    </row>
    <row r="507" spans="2:10" x14ac:dyDescent="0.2">
      <c r="B507"/>
      <c r="C507"/>
      <c r="D507"/>
      <c r="E507"/>
      <c r="F507"/>
      <c r="H507"/>
      <c r="I507"/>
      <c r="J507"/>
    </row>
    <row r="508" spans="2:10" x14ac:dyDescent="0.2">
      <c r="B508"/>
      <c r="C508"/>
      <c r="D508"/>
      <c r="E508"/>
      <c r="F508"/>
      <c r="H508"/>
      <c r="I508"/>
      <c r="J508"/>
    </row>
    <row r="509" spans="2:10" x14ac:dyDescent="0.2">
      <c r="B509"/>
      <c r="C509"/>
      <c r="D509"/>
      <c r="E509"/>
      <c r="F509"/>
      <c r="H509"/>
      <c r="I509"/>
      <c r="J509"/>
    </row>
    <row r="510" spans="2:10" x14ac:dyDescent="0.2">
      <c r="B510"/>
      <c r="C510"/>
      <c r="D510"/>
      <c r="E510"/>
      <c r="F510"/>
      <c r="H510"/>
      <c r="I510"/>
      <c r="J510"/>
    </row>
    <row r="511" spans="2:10" x14ac:dyDescent="0.2">
      <c r="B511"/>
      <c r="C511"/>
      <c r="D511"/>
      <c r="E511"/>
      <c r="F511"/>
      <c r="H511"/>
      <c r="I511"/>
      <c r="J511"/>
    </row>
    <row r="512" spans="2:10" x14ac:dyDescent="0.2">
      <c r="B512"/>
      <c r="C512"/>
      <c r="D512"/>
      <c r="E512"/>
      <c r="F512"/>
      <c r="H512"/>
      <c r="I512"/>
      <c r="J512"/>
    </row>
    <row r="513" spans="2:10" x14ac:dyDescent="0.2">
      <c r="B513"/>
      <c r="C513"/>
      <c r="D513"/>
      <c r="E513"/>
      <c r="F513"/>
      <c r="H513"/>
      <c r="I513"/>
      <c r="J513"/>
    </row>
    <row r="514" spans="2:10" x14ac:dyDescent="0.2">
      <c r="B514"/>
      <c r="C514"/>
      <c r="D514"/>
      <c r="E514"/>
      <c r="F514"/>
      <c r="H514"/>
      <c r="I514"/>
      <c r="J514"/>
    </row>
    <row r="515" spans="2:10" x14ac:dyDescent="0.2">
      <c r="B515"/>
      <c r="C515"/>
      <c r="D515"/>
      <c r="E515"/>
      <c r="F515"/>
      <c r="H515"/>
      <c r="I515"/>
      <c r="J515"/>
    </row>
    <row r="516" spans="2:10" x14ac:dyDescent="0.2">
      <c r="B516"/>
      <c r="C516"/>
      <c r="D516"/>
      <c r="E516"/>
      <c r="F516"/>
      <c r="H516"/>
      <c r="I516"/>
      <c r="J516"/>
    </row>
    <row r="517" spans="2:10" x14ac:dyDescent="0.2">
      <c r="B517"/>
      <c r="C517"/>
      <c r="D517"/>
      <c r="E517"/>
      <c r="F517"/>
      <c r="H517"/>
      <c r="I517"/>
      <c r="J517"/>
    </row>
    <row r="518" spans="2:10" x14ac:dyDescent="0.2">
      <c r="B518"/>
      <c r="C518"/>
      <c r="D518"/>
      <c r="E518"/>
      <c r="F518"/>
      <c r="H518"/>
      <c r="I518"/>
      <c r="J518"/>
    </row>
    <row r="519" spans="2:10" x14ac:dyDescent="0.2">
      <c r="B519"/>
      <c r="C519"/>
      <c r="D519"/>
      <c r="E519"/>
      <c r="F519"/>
      <c r="H519"/>
      <c r="I519"/>
      <c r="J519"/>
    </row>
    <row r="520" spans="2:10" x14ac:dyDescent="0.2">
      <c r="B520"/>
      <c r="C520"/>
      <c r="D520"/>
      <c r="E520"/>
      <c r="F520"/>
      <c r="H520"/>
      <c r="I520"/>
      <c r="J520"/>
    </row>
    <row r="521" spans="2:10" x14ac:dyDescent="0.2">
      <c r="B521"/>
      <c r="C521"/>
      <c r="D521"/>
      <c r="E521"/>
      <c r="F521"/>
      <c r="H521"/>
      <c r="I521"/>
      <c r="J521"/>
    </row>
    <row r="522" spans="2:10" x14ac:dyDescent="0.2">
      <c r="B522"/>
      <c r="C522"/>
      <c r="D522"/>
      <c r="E522"/>
      <c r="F522"/>
      <c r="H522"/>
      <c r="I522"/>
      <c r="J522"/>
    </row>
    <row r="523" spans="2:10" x14ac:dyDescent="0.2">
      <c r="B523"/>
      <c r="C523"/>
      <c r="D523"/>
      <c r="E523"/>
      <c r="F523"/>
      <c r="H523"/>
      <c r="I523"/>
      <c r="J523"/>
    </row>
    <row r="524" spans="2:10" x14ac:dyDescent="0.2">
      <c r="B524"/>
      <c r="C524"/>
      <c r="D524"/>
      <c r="E524"/>
      <c r="F524"/>
      <c r="H524"/>
      <c r="I524"/>
      <c r="J524"/>
    </row>
    <row r="525" spans="2:10" x14ac:dyDescent="0.2">
      <c r="B525"/>
      <c r="C525"/>
      <c r="D525"/>
      <c r="E525"/>
      <c r="F525"/>
      <c r="H525"/>
      <c r="I525"/>
      <c r="J525"/>
    </row>
    <row r="526" spans="2:10" x14ac:dyDescent="0.2">
      <c r="B526"/>
      <c r="C526"/>
      <c r="D526"/>
      <c r="E526"/>
      <c r="F526"/>
      <c r="H526"/>
      <c r="I526"/>
      <c r="J526"/>
    </row>
    <row r="527" spans="2:10" x14ac:dyDescent="0.2">
      <c r="B527"/>
      <c r="C527"/>
      <c r="D527"/>
      <c r="E527"/>
      <c r="F527"/>
      <c r="H527"/>
      <c r="I527"/>
      <c r="J527"/>
    </row>
    <row r="528" spans="2:10" x14ac:dyDescent="0.2">
      <c r="B528"/>
      <c r="C528"/>
      <c r="D528"/>
      <c r="E528"/>
      <c r="F528"/>
      <c r="H528"/>
      <c r="I528"/>
      <c r="J528"/>
    </row>
    <row r="529" spans="2:10" x14ac:dyDescent="0.2">
      <c r="B529"/>
      <c r="C529"/>
      <c r="D529"/>
      <c r="E529"/>
      <c r="F529"/>
      <c r="H529"/>
      <c r="I529"/>
      <c r="J529"/>
    </row>
    <row r="530" spans="2:10" x14ac:dyDescent="0.2">
      <c r="B530"/>
      <c r="C530"/>
      <c r="D530"/>
      <c r="E530"/>
      <c r="F530"/>
      <c r="H530"/>
      <c r="I530"/>
      <c r="J530"/>
    </row>
    <row r="531" spans="2:10" x14ac:dyDescent="0.2">
      <c r="B531"/>
      <c r="C531"/>
      <c r="D531"/>
      <c r="E531"/>
      <c r="F531"/>
      <c r="H531"/>
      <c r="I531"/>
      <c r="J531"/>
    </row>
    <row r="532" spans="2:10" x14ac:dyDescent="0.2">
      <c r="B532"/>
      <c r="C532"/>
      <c r="D532"/>
      <c r="E532"/>
      <c r="F532"/>
      <c r="H532"/>
      <c r="I532"/>
      <c r="J532"/>
    </row>
    <row r="533" spans="2:10" x14ac:dyDescent="0.2">
      <c r="B533"/>
      <c r="C533"/>
      <c r="D533"/>
      <c r="E533"/>
      <c r="F533"/>
      <c r="H533"/>
      <c r="I533"/>
      <c r="J533"/>
    </row>
    <row r="534" spans="2:10" x14ac:dyDescent="0.2">
      <c r="B534"/>
      <c r="C534"/>
      <c r="D534"/>
      <c r="E534"/>
      <c r="F534"/>
      <c r="H534"/>
      <c r="I534"/>
      <c r="J534"/>
    </row>
    <row r="535" spans="2:10" x14ac:dyDescent="0.2">
      <c r="B535"/>
      <c r="C535"/>
      <c r="D535"/>
      <c r="E535"/>
      <c r="F535"/>
      <c r="H535"/>
      <c r="I535"/>
      <c r="J535"/>
    </row>
    <row r="536" spans="2:10" x14ac:dyDescent="0.2">
      <c r="B536"/>
      <c r="C536"/>
      <c r="D536"/>
      <c r="E536"/>
      <c r="F536"/>
      <c r="H536"/>
      <c r="I536"/>
      <c r="J536"/>
    </row>
    <row r="537" spans="2:10" x14ac:dyDescent="0.2">
      <c r="B537"/>
      <c r="C537"/>
      <c r="D537"/>
      <c r="E537"/>
      <c r="F537"/>
      <c r="H537"/>
      <c r="I537"/>
      <c r="J537"/>
    </row>
    <row r="538" spans="2:10" x14ac:dyDescent="0.2">
      <c r="B538"/>
      <c r="C538"/>
      <c r="D538"/>
      <c r="E538"/>
      <c r="F538"/>
      <c r="H538"/>
      <c r="I538"/>
      <c r="J538"/>
    </row>
    <row r="539" spans="2:10" x14ac:dyDescent="0.2">
      <c r="B539"/>
      <c r="C539"/>
      <c r="D539"/>
      <c r="E539"/>
      <c r="F539"/>
      <c r="H539"/>
      <c r="I539"/>
      <c r="J539"/>
    </row>
    <row r="540" spans="2:10" x14ac:dyDescent="0.2">
      <c r="B540"/>
      <c r="C540"/>
      <c r="D540"/>
      <c r="E540"/>
      <c r="F540"/>
      <c r="H540"/>
      <c r="I540"/>
      <c r="J540"/>
    </row>
    <row r="541" spans="2:10" x14ac:dyDescent="0.2">
      <c r="B541"/>
      <c r="C541"/>
      <c r="D541"/>
      <c r="E541"/>
      <c r="F541"/>
      <c r="H541"/>
      <c r="I541"/>
      <c r="J541"/>
    </row>
    <row r="542" spans="2:10" x14ac:dyDescent="0.2">
      <c r="B542"/>
      <c r="C542"/>
      <c r="D542"/>
      <c r="E542"/>
      <c r="F542"/>
      <c r="H542"/>
      <c r="I542"/>
      <c r="J542"/>
    </row>
    <row r="543" spans="2:10" x14ac:dyDescent="0.2">
      <c r="B543"/>
      <c r="C543"/>
      <c r="D543"/>
      <c r="E543"/>
      <c r="F543"/>
      <c r="H543"/>
      <c r="I543"/>
      <c r="J543"/>
    </row>
    <row r="544" spans="2:10" x14ac:dyDescent="0.2">
      <c r="B544"/>
      <c r="C544"/>
      <c r="D544"/>
      <c r="E544"/>
      <c r="F544"/>
      <c r="H544"/>
      <c r="I544"/>
      <c r="J544"/>
    </row>
    <row r="545" spans="2:10" x14ac:dyDescent="0.2">
      <c r="B545"/>
      <c r="C545"/>
      <c r="D545"/>
      <c r="E545"/>
      <c r="F545"/>
      <c r="H545"/>
      <c r="I545"/>
      <c r="J545"/>
    </row>
    <row r="546" spans="2:10" x14ac:dyDescent="0.2">
      <c r="B546"/>
      <c r="C546"/>
      <c r="D546"/>
      <c r="E546"/>
      <c r="F546"/>
      <c r="H546"/>
      <c r="I546"/>
      <c r="J546"/>
    </row>
    <row r="547" spans="2:10" x14ac:dyDescent="0.2">
      <c r="B547"/>
      <c r="C547"/>
      <c r="D547"/>
      <c r="E547"/>
      <c r="F547"/>
      <c r="H547"/>
      <c r="I547"/>
      <c r="J547"/>
    </row>
    <row r="548" spans="2:10" x14ac:dyDescent="0.2">
      <c r="B548"/>
      <c r="C548"/>
      <c r="D548"/>
      <c r="E548"/>
      <c r="F548"/>
      <c r="H548"/>
      <c r="I548"/>
      <c r="J548"/>
    </row>
    <row r="549" spans="2:10" x14ac:dyDescent="0.2">
      <c r="B549"/>
      <c r="C549"/>
      <c r="D549"/>
      <c r="E549"/>
      <c r="F549"/>
      <c r="H549"/>
      <c r="I549"/>
      <c r="J549"/>
    </row>
    <row r="550" spans="2:10" x14ac:dyDescent="0.2">
      <c r="B550"/>
      <c r="C550"/>
      <c r="D550"/>
      <c r="E550"/>
      <c r="F550"/>
      <c r="H550"/>
      <c r="I550"/>
      <c r="J550"/>
    </row>
    <row r="551" spans="2:10" x14ac:dyDescent="0.2">
      <c r="B551"/>
      <c r="C551"/>
      <c r="D551"/>
      <c r="E551"/>
      <c r="F551"/>
      <c r="H551"/>
      <c r="I551"/>
      <c r="J551"/>
    </row>
    <row r="552" spans="2:10" x14ac:dyDescent="0.2">
      <c r="B552"/>
      <c r="C552"/>
      <c r="D552"/>
      <c r="E552"/>
      <c r="F552"/>
      <c r="H552"/>
      <c r="I552"/>
      <c r="J552"/>
    </row>
    <row r="553" spans="2:10" x14ac:dyDescent="0.2">
      <c r="B553"/>
      <c r="C553"/>
      <c r="D553"/>
      <c r="E553"/>
      <c r="F553"/>
      <c r="H553"/>
      <c r="I553"/>
      <c r="J553"/>
    </row>
    <row r="554" spans="2:10" x14ac:dyDescent="0.2">
      <c r="B554"/>
      <c r="C554"/>
      <c r="D554"/>
      <c r="E554"/>
      <c r="F554"/>
      <c r="H554"/>
      <c r="I554"/>
      <c r="J554"/>
    </row>
    <row r="555" spans="2:10" x14ac:dyDescent="0.2">
      <c r="B555"/>
      <c r="C555"/>
      <c r="D555"/>
      <c r="E555"/>
      <c r="F555"/>
      <c r="H555"/>
      <c r="I555"/>
      <c r="J555"/>
    </row>
    <row r="556" spans="2:10" x14ac:dyDescent="0.2">
      <c r="B556"/>
      <c r="C556"/>
      <c r="D556"/>
      <c r="E556"/>
      <c r="F556"/>
      <c r="H556"/>
      <c r="I556"/>
      <c r="J556"/>
    </row>
    <row r="557" spans="2:10" x14ac:dyDescent="0.2">
      <c r="B557"/>
      <c r="C557"/>
      <c r="D557"/>
      <c r="E557"/>
      <c r="F557"/>
      <c r="H557"/>
      <c r="I557"/>
      <c r="J557"/>
    </row>
    <row r="558" spans="2:10" x14ac:dyDescent="0.2">
      <c r="B558"/>
      <c r="C558"/>
      <c r="D558"/>
      <c r="E558"/>
      <c r="F558"/>
      <c r="H558"/>
      <c r="I558"/>
      <c r="J558"/>
    </row>
    <row r="559" spans="2:10" x14ac:dyDescent="0.2">
      <c r="B559"/>
      <c r="C559"/>
      <c r="D559"/>
      <c r="E559"/>
      <c r="F559"/>
      <c r="H559"/>
      <c r="I559"/>
      <c r="J559"/>
    </row>
    <row r="560" spans="2:10" x14ac:dyDescent="0.2">
      <c r="B560"/>
      <c r="C560"/>
      <c r="D560"/>
      <c r="E560"/>
      <c r="F560"/>
      <c r="H560"/>
      <c r="I560"/>
      <c r="J560"/>
    </row>
    <row r="561" spans="2:10" x14ac:dyDescent="0.2">
      <c r="B561"/>
      <c r="C561"/>
      <c r="D561"/>
      <c r="E561"/>
      <c r="F561"/>
      <c r="H561"/>
      <c r="I561"/>
      <c r="J561"/>
    </row>
    <row r="562" spans="2:10" x14ac:dyDescent="0.2">
      <c r="B562"/>
      <c r="C562"/>
      <c r="D562"/>
      <c r="E562"/>
      <c r="F562"/>
      <c r="H562"/>
      <c r="I562"/>
      <c r="J562"/>
    </row>
    <row r="563" spans="2:10" x14ac:dyDescent="0.2">
      <c r="B563"/>
      <c r="C563"/>
      <c r="D563"/>
      <c r="E563"/>
      <c r="F563"/>
      <c r="H563"/>
      <c r="I563"/>
      <c r="J563"/>
    </row>
    <row r="564" spans="2:10" x14ac:dyDescent="0.2">
      <c r="B564"/>
      <c r="C564"/>
      <c r="D564"/>
      <c r="E564"/>
      <c r="F564"/>
      <c r="H564"/>
      <c r="I564"/>
      <c r="J564"/>
    </row>
    <row r="565" spans="2:10" x14ac:dyDescent="0.2">
      <c r="B565"/>
      <c r="C565"/>
      <c r="D565"/>
      <c r="E565"/>
      <c r="F565"/>
      <c r="H565"/>
      <c r="I565"/>
      <c r="J565"/>
    </row>
    <row r="566" spans="2:10" x14ac:dyDescent="0.2">
      <c r="B566"/>
      <c r="C566"/>
      <c r="D566"/>
      <c r="E566"/>
      <c r="F566"/>
      <c r="H566"/>
      <c r="I566"/>
      <c r="J566"/>
    </row>
    <row r="567" spans="2:10" x14ac:dyDescent="0.2">
      <c r="B567"/>
      <c r="C567"/>
      <c r="D567"/>
      <c r="E567"/>
      <c r="F567"/>
      <c r="H567"/>
      <c r="I567"/>
      <c r="J567"/>
    </row>
    <row r="568" spans="2:10" x14ac:dyDescent="0.2">
      <c r="B568"/>
      <c r="C568"/>
      <c r="D568"/>
      <c r="E568"/>
      <c r="F568"/>
      <c r="H568"/>
      <c r="I568"/>
      <c r="J568"/>
    </row>
    <row r="569" spans="2:10" x14ac:dyDescent="0.2">
      <c r="B569"/>
      <c r="C569"/>
      <c r="D569"/>
      <c r="E569"/>
      <c r="F569"/>
      <c r="H569"/>
      <c r="I569"/>
      <c r="J569"/>
    </row>
    <row r="570" spans="2:10" x14ac:dyDescent="0.2">
      <c r="B570"/>
      <c r="C570"/>
      <c r="D570"/>
      <c r="E570"/>
      <c r="F570"/>
      <c r="H570"/>
      <c r="I570"/>
      <c r="J570"/>
    </row>
    <row r="571" spans="2:10" x14ac:dyDescent="0.2">
      <c r="B571"/>
      <c r="C571"/>
      <c r="D571"/>
      <c r="E571"/>
      <c r="F571"/>
      <c r="H571"/>
      <c r="I571"/>
      <c r="J571"/>
    </row>
    <row r="572" spans="2:10" x14ac:dyDescent="0.2">
      <c r="B572"/>
      <c r="C572"/>
      <c r="D572"/>
      <c r="E572"/>
      <c r="F572"/>
      <c r="H572"/>
      <c r="I572"/>
      <c r="J572"/>
    </row>
    <row r="573" spans="2:10" x14ac:dyDescent="0.2">
      <c r="B573"/>
      <c r="C573"/>
      <c r="D573"/>
      <c r="E573"/>
      <c r="F573"/>
      <c r="H573"/>
      <c r="I573"/>
      <c r="J573"/>
    </row>
    <row r="574" spans="2:10" x14ac:dyDescent="0.2">
      <c r="B574"/>
      <c r="C574"/>
      <c r="D574"/>
      <c r="E574"/>
      <c r="F574"/>
      <c r="H574"/>
      <c r="I574"/>
      <c r="J574"/>
    </row>
    <row r="575" spans="2:10" x14ac:dyDescent="0.2">
      <c r="B575"/>
      <c r="C575"/>
      <c r="D575"/>
      <c r="E575"/>
      <c r="F575"/>
      <c r="H575"/>
      <c r="I575"/>
      <c r="J575"/>
    </row>
    <row r="576" spans="2:10" x14ac:dyDescent="0.2">
      <c r="B576"/>
      <c r="C576"/>
      <c r="D576"/>
      <c r="E576"/>
      <c r="F576"/>
      <c r="H576"/>
      <c r="I576"/>
      <c r="J576"/>
    </row>
    <row r="577" spans="2:10" x14ac:dyDescent="0.2">
      <c r="B577"/>
      <c r="C577"/>
      <c r="D577"/>
      <c r="E577"/>
      <c r="F577"/>
      <c r="H577"/>
      <c r="I577"/>
      <c r="J577"/>
    </row>
    <row r="578" spans="2:10" x14ac:dyDescent="0.2">
      <c r="B578"/>
      <c r="C578"/>
      <c r="D578"/>
      <c r="E578"/>
      <c r="F578"/>
      <c r="H578"/>
      <c r="I578"/>
      <c r="J578"/>
    </row>
    <row r="579" spans="2:10" x14ac:dyDescent="0.2">
      <c r="B579"/>
      <c r="C579"/>
      <c r="D579"/>
      <c r="E579"/>
      <c r="F579"/>
      <c r="H579"/>
      <c r="I579"/>
      <c r="J579"/>
    </row>
    <row r="580" spans="2:10" x14ac:dyDescent="0.2">
      <c r="B580"/>
      <c r="C580"/>
      <c r="D580"/>
      <c r="E580"/>
      <c r="F580"/>
      <c r="H580"/>
      <c r="I580"/>
      <c r="J580"/>
    </row>
    <row r="581" spans="2:10" x14ac:dyDescent="0.2">
      <c r="B581"/>
      <c r="C581"/>
      <c r="D581"/>
      <c r="E581"/>
      <c r="F581"/>
      <c r="H581"/>
      <c r="I581"/>
      <c r="J581"/>
    </row>
    <row r="582" spans="2:10" x14ac:dyDescent="0.2">
      <c r="B582"/>
      <c r="C582"/>
      <c r="D582"/>
      <c r="E582"/>
      <c r="F582"/>
      <c r="H582"/>
      <c r="I582"/>
      <c r="J582"/>
    </row>
    <row r="583" spans="2:10" x14ac:dyDescent="0.2">
      <c r="B583"/>
      <c r="C583"/>
      <c r="D583"/>
      <c r="E583"/>
      <c r="F583"/>
      <c r="H583"/>
      <c r="I583"/>
      <c r="J583"/>
    </row>
    <row r="584" spans="2:10" x14ac:dyDescent="0.2">
      <c r="B584"/>
      <c r="C584"/>
      <c r="D584"/>
      <c r="E584"/>
      <c r="F584"/>
      <c r="H584"/>
      <c r="I584"/>
      <c r="J584"/>
    </row>
    <row r="585" spans="2:10" x14ac:dyDescent="0.2">
      <c r="B585"/>
      <c r="C585"/>
      <c r="D585"/>
      <c r="E585"/>
      <c r="F585"/>
      <c r="H585"/>
      <c r="I585"/>
      <c r="J585"/>
    </row>
    <row r="586" spans="2:10" x14ac:dyDescent="0.2">
      <c r="B586"/>
      <c r="C586"/>
      <c r="D586"/>
      <c r="E586"/>
      <c r="F586"/>
      <c r="H586"/>
      <c r="I586"/>
      <c r="J586"/>
    </row>
    <row r="587" spans="2:10" x14ac:dyDescent="0.2">
      <c r="B587"/>
      <c r="C587"/>
      <c r="D587"/>
      <c r="E587"/>
      <c r="F587"/>
      <c r="H587"/>
      <c r="I587"/>
      <c r="J587"/>
    </row>
    <row r="588" spans="2:10" x14ac:dyDescent="0.2">
      <c r="B588"/>
      <c r="C588"/>
      <c r="D588"/>
      <c r="E588"/>
      <c r="F588"/>
      <c r="H588"/>
      <c r="I588"/>
      <c r="J588"/>
    </row>
    <row r="589" spans="2:10" x14ac:dyDescent="0.2">
      <c r="B589"/>
      <c r="C589"/>
      <c r="D589"/>
      <c r="E589"/>
      <c r="F589"/>
      <c r="H589"/>
      <c r="I589"/>
      <c r="J589"/>
    </row>
    <row r="590" spans="2:10" x14ac:dyDescent="0.2">
      <c r="B590"/>
      <c r="C590"/>
      <c r="D590"/>
      <c r="E590"/>
      <c r="F590"/>
      <c r="H590"/>
      <c r="I590"/>
      <c r="J590"/>
    </row>
    <row r="591" spans="2:10" x14ac:dyDescent="0.2">
      <c r="B591"/>
      <c r="C591"/>
      <c r="D591"/>
      <c r="E591"/>
      <c r="F591"/>
      <c r="H591"/>
      <c r="I591"/>
      <c r="J591"/>
    </row>
    <row r="592" spans="2:10" x14ac:dyDescent="0.2">
      <c r="B592"/>
      <c r="C592"/>
      <c r="D592"/>
      <c r="E592"/>
      <c r="F592"/>
      <c r="H592"/>
      <c r="I592"/>
      <c r="J592"/>
    </row>
    <row r="593" spans="2:10" x14ac:dyDescent="0.2">
      <c r="B593"/>
      <c r="C593"/>
      <c r="D593"/>
      <c r="E593"/>
      <c r="F593"/>
      <c r="H593"/>
      <c r="I593"/>
      <c r="J593"/>
    </row>
    <row r="594" spans="2:10" x14ac:dyDescent="0.2">
      <c r="B594"/>
      <c r="C594"/>
      <c r="D594"/>
      <c r="E594"/>
      <c r="F594"/>
      <c r="H594"/>
      <c r="I594"/>
      <c r="J594"/>
    </row>
    <row r="595" spans="2:10" x14ac:dyDescent="0.2">
      <c r="B595"/>
      <c r="C595"/>
      <c r="D595"/>
      <c r="E595"/>
      <c r="F595"/>
      <c r="H595"/>
      <c r="I595"/>
      <c r="J595"/>
    </row>
    <row r="596" spans="2:10" x14ac:dyDescent="0.2">
      <c r="B596"/>
      <c r="C596"/>
      <c r="D596"/>
      <c r="E596"/>
      <c r="F596"/>
      <c r="H596"/>
      <c r="I596"/>
      <c r="J596"/>
    </row>
    <row r="597" spans="2:10" x14ac:dyDescent="0.2">
      <c r="B597"/>
      <c r="C597"/>
      <c r="D597"/>
      <c r="E597"/>
      <c r="F597"/>
      <c r="H597"/>
      <c r="I597"/>
      <c r="J597"/>
    </row>
    <row r="598" spans="2:10" x14ac:dyDescent="0.2">
      <c r="B598"/>
      <c r="C598"/>
      <c r="D598"/>
      <c r="E598"/>
      <c r="F598"/>
      <c r="H598"/>
      <c r="I598"/>
      <c r="J598"/>
    </row>
    <row r="599" spans="2:10" x14ac:dyDescent="0.2">
      <c r="B599"/>
      <c r="C599"/>
      <c r="D599"/>
      <c r="E599"/>
      <c r="F599"/>
      <c r="H599"/>
      <c r="I599"/>
      <c r="J599"/>
    </row>
    <row r="600" spans="2:10" x14ac:dyDescent="0.2">
      <c r="B600"/>
      <c r="C600"/>
      <c r="D600"/>
      <c r="E600"/>
      <c r="F600"/>
      <c r="H600"/>
      <c r="I600"/>
      <c r="J600"/>
    </row>
    <row r="601" spans="2:10" x14ac:dyDescent="0.2">
      <c r="B601"/>
      <c r="C601"/>
      <c r="D601"/>
      <c r="E601"/>
      <c r="F601"/>
      <c r="H601"/>
      <c r="I601"/>
      <c r="J601"/>
    </row>
    <row r="602" spans="2:10" x14ac:dyDescent="0.2">
      <c r="B602"/>
      <c r="C602"/>
      <c r="D602"/>
      <c r="E602"/>
      <c r="F602"/>
      <c r="H602"/>
      <c r="I602"/>
      <c r="J602"/>
    </row>
    <row r="603" spans="2:10" x14ac:dyDescent="0.2">
      <c r="B603"/>
      <c r="C603"/>
      <c r="D603"/>
      <c r="E603"/>
      <c r="F603"/>
      <c r="H603"/>
      <c r="I603"/>
      <c r="J603"/>
    </row>
    <row r="604" spans="2:10" x14ac:dyDescent="0.2">
      <c r="B604"/>
      <c r="C604"/>
      <c r="D604"/>
      <c r="E604"/>
      <c r="F604"/>
      <c r="H604"/>
      <c r="I604"/>
      <c r="J604"/>
    </row>
    <row r="605" spans="2:10" x14ac:dyDescent="0.2">
      <c r="B605"/>
      <c r="C605"/>
      <c r="D605"/>
      <c r="E605"/>
      <c r="F605"/>
      <c r="H605"/>
      <c r="I605"/>
      <c r="J605"/>
    </row>
    <row r="606" spans="2:10" x14ac:dyDescent="0.2">
      <c r="B606"/>
      <c r="C606"/>
      <c r="D606"/>
      <c r="E606"/>
      <c r="F606"/>
      <c r="H606"/>
      <c r="I606"/>
      <c r="J606"/>
    </row>
    <row r="607" spans="2:10" x14ac:dyDescent="0.2">
      <c r="B607"/>
      <c r="C607"/>
      <c r="D607"/>
      <c r="E607"/>
      <c r="F607"/>
      <c r="H607"/>
      <c r="I607"/>
      <c r="J607"/>
    </row>
    <row r="608" spans="2:10" x14ac:dyDescent="0.2">
      <c r="B608"/>
      <c r="C608"/>
      <c r="D608"/>
      <c r="E608"/>
      <c r="F608"/>
      <c r="H608"/>
      <c r="I608"/>
      <c r="J608"/>
    </row>
    <row r="609" spans="2:10" x14ac:dyDescent="0.2">
      <c r="B609"/>
      <c r="C609"/>
      <c r="D609"/>
      <c r="E609"/>
      <c r="F609"/>
      <c r="H609"/>
      <c r="I609"/>
      <c r="J609"/>
    </row>
    <row r="610" spans="2:10" x14ac:dyDescent="0.2">
      <c r="B610"/>
      <c r="C610"/>
      <c r="D610"/>
      <c r="E610"/>
      <c r="F610"/>
      <c r="H610"/>
      <c r="I610"/>
      <c r="J610"/>
    </row>
    <row r="611" spans="2:10" x14ac:dyDescent="0.2">
      <c r="B611"/>
      <c r="C611"/>
      <c r="D611"/>
      <c r="E611"/>
      <c r="F611"/>
      <c r="H611"/>
      <c r="I611"/>
      <c r="J611"/>
    </row>
    <row r="612" spans="2:10" x14ac:dyDescent="0.2">
      <c r="B612"/>
      <c r="C612"/>
      <c r="D612"/>
      <c r="E612"/>
      <c r="F612"/>
      <c r="H612"/>
      <c r="I612"/>
      <c r="J612"/>
    </row>
    <row r="613" spans="2:10" x14ac:dyDescent="0.2">
      <c r="B613"/>
      <c r="C613"/>
      <c r="D613"/>
      <c r="E613"/>
      <c r="F613"/>
      <c r="H613"/>
      <c r="I613"/>
      <c r="J613"/>
    </row>
    <row r="614" spans="2:10" x14ac:dyDescent="0.2">
      <c r="B614"/>
      <c r="C614"/>
      <c r="D614"/>
      <c r="E614"/>
      <c r="F614"/>
      <c r="H614"/>
      <c r="I614"/>
      <c r="J614"/>
    </row>
    <row r="615" spans="2:10" x14ac:dyDescent="0.2">
      <c r="B615"/>
      <c r="C615"/>
      <c r="D615"/>
      <c r="E615"/>
      <c r="F615"/>
      <c r="H615"/>
      <c r="I615"/>
      <c r="J615"/>
    </row>
    <row r="616" spans="2:10" x14ac:dyDescent="0.2">
      <c r="B616"/>
      <c r="C616"/>
      <c r="D616"/>
      <c r="E616"/>
      <c r="F616"/>
      <c r="H616"/>
      <c r="I616"/>
      <c r="J616"/>
    </row>
    <row r="617" spans="2:10" x14ac:dyDescent="0.2">
      <c r="B617"/>
      <c r="C617"/>
      <c r="D617"/>
      <c r="E617"/>
      <c r="F617"/>
      <c r="H617"/>
      <c r="I617"/>
      <c r="J617"/>
    </row>
    <row r="618" spans="2:10" x14ac:dyDescent="0.2">
      <c r="B618"/>
      <c r="C618"/>
      <c r="D618"/>
      <c r="E618"/>
      <c r="F618"/>
      <c r="H618"/>
      <c r="I618"/>
      <c r="J618"/>
    </row>
    <row r="619" spans="2:10" x14ac:dyDescent="0.2">
      <c r="B619"/>
      <c r="C619"/>
      <c r="D619"/>
      <c r="E619"/>
      <c r="F619"/>
      <c r="H619"/>
      <c r="I619"/>
      <c r="J619"/>
    </row>
    <row r="620" spans="2:10" x14ac:dyDescent="0.2">
      <c r="B620"/>
      <c r="C620"/>
      <c r="D620"/>
      <c r="E620"/>
      <c r="F620"/>
      <c r="H620"/>
      <c r="I620"/>
      <c r="J620"/>
    </row>
    <row r="621" spans="2:10" x14ac:dyDescent="0.2">
      <c r="B621"/>
      <c r="C621"/>
      <c r="D621"/>
      <c r="E621"/>
      <c r="F621"/>
      <c r="H621"/>
      <c r="I621"/>
      <c r="J621"/>
    </row>
    <row r="622" spans="2:10" x14ac:dyDescent="0.2">
      <c r="B622"/>
      <c r="C622"/>
      <c r="D622"/>
      <c r="E622"/>
      <c r="F622"/>
      <c r="H622"/>
      <c r="I622"/>
      <c r="J622"/>
    </row>
    <row r="623" spans="2:10" x14ac:dyDescent="0.2">
      <c r="B623"/>
      <c r="C623"/>
      <c r="D623"/>
      <c r="E623"/>
      <c r="F623"/>
      <c r="H623"/>
      <c r="I623"/>
      <c r="J623"/>
    </row>
    <row r="624" spans="2:10" x14ac:dyDescent="0.2">
      <c r="B624"/>
      <c r="C624"/>
      <c r="D624"/>
      <c r="E624"/>
      <c r="F624"/>
      <c r="H624"/>
      <c r="I624"/>
      <c r="J624"/>
    </row>
    <row r="625" spans="2:10" x14ac:dyDescent="0.2">
      <c r="B625"/>
      <c r="C625"/>
      <c r="D625"/>
      <c r="E625"/>
      <c r="F625"/>
      <c r="H625"/>
      <c r="I625"/>
      <c r="J625"/>
    </row>
    <row r="626" spans="2:10" x14ac:dyDescent="0.2">
      <c r="B626"/>
      <c r="C626"/>
      <c r="D626"/>
      <c r="E626"/>
      <c r="F626"/>
      <c r="H626"/>
      <c r="I626"/>
      <c r="J626"/>
    </row>
    <row r="627" spans="2:10" x14ac:dyDescent="0.2">
      <c r="B627"/>
      <c r="C627"/>
      <c r="D627"/>
      <c r="E627"/>
      <c r="F627"/>
      <c r="H627"/>
      <c r="I627"/>
      <c r="J627"/>
    </row>
    <row r="628" spans="2:10" x14ac:dyDescent="0.2">
      <c r="B628"/>
      <c r="C628"/>
      <c r="D628"/>
      <c r="E628"/>
      <c r="F628"/>
      <c r="H628"/>
      <c r="I628"/>
      <c r="J628"/>
    </row>
    <row r="629" spans="2:10" x14ac:dyDescent="0.2">
      <c r="B629"/>
      <c r="C629"/>
      <c r="D629"/>
      <c r="E629"/>
      <c r="F629"/>
      <c r="H629"/>
      <c r="I629"/>
      <c r="J629"/>
    </row>
    <row r="630" spans="2:10" x14ac:dyDescent="0.2">
      <c r="B630"/>
      <c r="C630"/>
      <c r="D630"/>
      <c r="E630"/>
      <c r="F630"/>
      <c r="H630"/>
      <c r="I630"/>
      <c r="J630"/>
    </row>
    <row r="631" spans="2:10" x14ac:dyDescent="0.2">
      <c r="B631"/>
      <c r="C631"/>
      <c r="D631"/>
      <c r="E631"/>
      <c r="F631"/>
      <c r="H631"/>
      <c r="I631"/>
      <c r="J631"/>
    </row>
    <row r="632" spans="2:10" x14ac:dyDescent="0.2">
      <c r="B632"/>
      <c r="C632"/>
      <c r="D632"/>
      <c r="E632"/>
      <c r="F632"/>
      <c r="H632"/>
      <c r="I632"/>
      <c r="J632"/>
    </row>
    <row r="633" spans="2:10" x14ac:dyDescent="0.2">
      <c r="B633"/>
      <c r="C633"/>
      <c r="D633"/>
      <c r="E633"/>
      <c r="F633"/>
      <c r="H633"/>
      <c r="I633"/>
      <c r="J633"/>
    </row>
    <row r="634" spans="2:10" x14ac:dyDescent="0.2">
      <c r="B634"/>
      <c r="C634"/>
      <c r="D634"/>
      <c r="E634"/>
      <c r="F634"/>
      <c r="H634"/>
      <c r="I634"/>
      <c r="J634"/>
    </row>
    <row r="635" spans="2:10" x14ac:dyDescent="0.2">
      <c r="B635"/>
      <c r="C635"/>
      <c r="D635"/>
      <c r="E635"/>
      <c r="F635"/>
      <c r="H635"/>
      <c r="I635"/>
      <c r="J635"/>
    </row>
    <row r="636" spans="2:10" x14ac:dyDescent="0.2">
      <c r="B636"/>
      <c r="C636"/>
      <c r="D636"/>
      <c r="E636"/>
      <c r="F636"/>
      <c r="H636"/>
      <c r="I636"/>
      <c r="J636"/>
    </row>
    <row r="637" spans="2:10" x14ac:dyDescent="0.2">
      <c r="B637"/>
      <c r="C637"/>
      <c r="D637"/>
      <c r="E637"/>
      <c r="F637"/>
      <c r="H637"/>
      <c r="I637"/>
      <c r="J637"/>
    </row>
    <row r="638" spans="2:10" x14ac:dyDescent="0.2">
      <c r="B638"/>
      <c r="C638"/>
      <c r="D638"/>
      <c r="E638"/>
      <c r="F638"/>
      <c r="H638"/>
      <c r="I638"/>
      <c r="J638"/>
    </row>
    <row r="639" spans="2:10" x14ac:dyDescent="0.2">
      <c r="B639"/>
      <c r="C639"/>
      <c r="D639"/>
      <c r="E639"/>
      <c r="F639"/>
      <c r="H639"/>
      <c r="I639"/>
      <c r="J639"/>
    </row>
    <row r="640" spans="2:10" x14ac:dyDescent="0.2">
      <c r="B640"/>
      <c r="C640"/>
      <c r="D640"/>
      <c r="E640"/>
      <c r="F640"/>
      <c r="H640"/>
      <c r="I640"/>
      <c r="J640"/>
    </row>
    <row r="641" spans="2:10" x14ac:dyDescent="0.2">
      <c r="B641"/>
      <c r="C641"/>
      <c r="D641"/>
      <c r="E641"/>
      <c r="F641"/>
      <c r="H641"/>
      <c r="I641"/>
      <c r="J641"/>
    </row>
    <row r="642" spans="2:10" x14ac:dyDescent="0.2">
      <c r="B642"/>
      <c r="C642"/>
      <c r="D642"/>
      <c r="E642"/>
      <c r="F642"/>
      <c r="H642"/>
      <c r="I642"/>
      <c r="J642"/>
    </row>
    <row r="643" spans="2:10" x14ac:dyDescent="0.2">
      <c r="B643"/>
      <c r="C643"/>
      <c r="D643"/>
      <c r="E643"/>
      <c r="F643"/>
      <c r="H643"/>
      <c r="I643"/>
      <c r="J643"/>
    </row>
    <row r="644" spans="2:10" x14ac:dyDescent="0.2">
      <c r="B644"/>
      <c r="C644"/>
      <c r="D644"/>
      <c r="E644"/>
      <c r="F644"/>
      <c r="H644"/>
      <c r="I644"/>
      <c r="J644"/>
    </row>
    <row r="645" spans="2:10" x14ac:dyDescent="0.2">
      <c r="B645"/>
      <c r="C645"/>
      <c r="D645"/>
      <c r="E645"/>
      <c r="F645"/>
      <c r="H645"/>
      <c r="I645"/>
      <c r="J645"/>
    </row>
    <row r="646" spans="2:10" x14ac:dyDescent="0.2">
      <c r="B646"/>
      <c r="C646"/>
      <c r="D646"/>
      <c r="E646"/>
      <c r="F646"/>
      <c r="H646"/>
      <c r="I646"/>
      <c r="J646"/>
    </row>
    <row r="647" spans="2:10" x14ac:dyDescent="0.2">
      <c r="B647"/>
      <c r="C647"/>
      <c r="D647"/>
      <c r="E647"/>
      <c r="F647"/>
      <c r="H647"/>
      <c r="I647"/>
      <c r="J647"/>
    </row>
    <row r="648" spans="2:10" x14ac:dyDescent="0.2">
      <c r="B648"/>
      <c r="C648"/>
      <c r="D648"/>
      <c r="E648"/>
      <c r="F648"/>
      <c r="H648"/>
      <c r="I648"/>
      <c r="J648"/>
    </row>
    <row r="649" spans="2:10" x14ac:dyDescent="0.2">
      <c r="B649"/>
      <c r="C649"/>
      <c r="D649"/>
      <c r="E649"/>
      <c r="F649"/>
      <c r="H649"/>
      <c r="I649"/>
      <c r="J649"/>
    </row>
    <row r="650" spans="2:10" x14ac:dyDescent="0.2">
      <c r="B650"/>
      <c r="C650"/>
      <c r="D650"/>
      <c r="E650"/>
      <c r="F650"/>
      <c r="H650"/>
      <c r="I650"/>
      <c r="J650"/>
    </row>
    <row r="651" spans="2:10" x14ac:dyDescent="0.2">
      <c r="B651"/>
      <c r="C651"/>
      <c r="D651"/>
      <c r="E651"/>
      <c r="F651"/>
      <c r="H651"/>
      <c r="I651"/>
      <c r="J651"/>
    </row>
    <row r="652" spans="2:10" x14ac:dyDescent="0.2">
      <c r="B652"/>
      <c r="C652"/>
      <c r="D652"/>
      <c r="E652"/>
      <c r="F652"/>
      <c r="H652"/>
      <c r="I652"/>
      <c r="J652"/>
    </row>
    <row r="653" spans="2:10" x14ac:dyDescent="0.2">
      <c r="B653"/>
      <c r="C653"/>
      <c r="D653"/>
      <c r="E653"/>
      <c r="F653"/>
      <c r="H653"/>
      <c r="I653"/>
      <c r="J653"/>
    </row>
    <row r="654" spans="2:10" x14ac:dyDescent="0.2">
      <c r="B654"/>
      <c r="C654"/>
      <c r="D654"/>
      <c r="E654"/>
      <c r="F654"/>
      <c r="H654"/>
      <c r="I654"/>
      <c r="J654"/>
    </row>
    <row r="655" spans="2:10" x14ac:dyDescent="0.2">
      <c r="B655"/>
      <c r="C655"/>
      <c r="D655"/>
      <c r="E655"/>
      <c r="F655"/>
      <c r="H655"/>
      <c r="I655"/>
      <c r="J655"/>
    </row>
    <row r="656" spans="2:10" x14ac:dyDescent="0.2">
      <c r="B656"/>
      <c r="C656"/>
      <c r="D656"/>
      <c r="E656"/>
      <c r="F656"/>
      <c r="H656"/>
      <c r="I656"/>
      <c r="J656"/>
    </row>
    <row r="657" spans="2:10" x14ac:dyDescent="0.2">
      <c r="B657"/>
      <c r="C657"/>
      <c r="D657"/>
      <c r="E657"/>
      <c r="F657"/>
      <c r="H657"/>
      <c r="I657"/>
      <c r="J657"/>
    </row>
    <row r="658" spans="2:10" x14ac:dyDescent="0.2">
      <c r="B658"/>
      <c r="C658"/>
      <c r="D658"/>
      <c r="E658"/>
      <c r="F658"/>
      <c r="H658"/>
      <c r="I658"/>
      <c r="J658"/>
    </row>
    <row r="659" spans="2:10" x14ac:dyDescent="0.2">
      <c r="B659"/>
      <c r="C659"/>
      <c r="D659"/>
      <c r="E659"/>
      <c r="F659"/>
      <c r="H659"/>
      <c r="I659"/>
      <c r="J659"/>
    </row>
    <row r="660" spans="2:10" x14ac:dyDescent="0.2">
      <c r="B660"/>
      <c r="C660"/>
      <c r="D660"/>
      <c r="E660"/>
      <c r="F660"/>
      <c r="H660"/>
      <c r="I660"/>
      <c r="J660"/>
    </row>
    <row r="661" spans="2:10" x14ac:dyDescent="0.2">
      <c r="B661"/>
      <c r="C661"/>
      <c r="D661"/>
      <c r="E661"/>
      <c r="F661"/>
      <c r="H661"/>
      <c r="I661"/>
      <c r="J661"/>
    </row>
    <row r="662" spans="2:10" x14ac:dyDescent="0.2">
      <c r="B662"/>
      <c r="C662"/>
      <c r="D662"/>
      <c r="E662"/>
      <c r="F662"/>
      <c r="H662"/>
      <c r="I662"/>
      <c r="J662"/>
    </row>
    <row r="663" spans="2:10" x14ac:dyDescent="0.2">
      <c r="B663"/>
      <c r="C663"/>
      <c r="D663"/>
      <c r="E663"/>
      <c r="F663"/>
      <c r="H663"/>
      <c r="I663"/>
      <c r="J663"/>
    </row>
    <row r="664" spans="2:10" x14ac:dyDescent="0.2">
      <c r="B664"/>
      <c r="C664"/>
      <c r="D664"/>
      <c r="E664"/>
      <c r="F664"/>
      <c r="H664"/>
      <c r="I664"/>
      <c r="J664"/>
    </row>
    <row r="665" spans="2:10" x14ac:dyDescent="0.2">
      <c r="B665"/>
      <c r="C665"/>
      <c r="D665"/>
      <c r="E665"/>
      <c r="F665"/>
      <c r="H665"/>
      <c r="I665"/>
      <c r="J665"/>
    </row>
    <row r="666" spans="2:10" x14ac:dyDescent="0.2">
      <c r="B666"/>
      <c r="C666"/>
      <c r="D666"/>
      <c r="E666"/>
      <c r="F666"/>
      <c r="H666"/>
      <c r="I666"/>
      <c r="J666"/>
    </row>
    <row r="667" spans="2:10" x14ac:dyDescent="0.2">
      <c r="B667"/>
      <c r="C667"/>
      <c r="D667"/>
      <c r="E667"/>
      <c r="F667"/>
      <c r="H667"/>
      <c r="I667"/>
      <c r="J667"/>
    </row>
    <row r="668" spans="2:10" x14ac:dyDescent="0.2">
      <c r="B668"/>
      <c r="C668"/>
      <c r="D668"/>
      <c r="E668"/>
      <c r="F668"/>
      <c r="H668"/>
      <c r="I668"/>
      <c r="J668"/>
    </row>
    <row r="669" spans="2:10" x14ac:dyDescent="0.2">
      <c r="B669"/>
      <c r="C669"/>
      <c r="D669"/>
      <c r="E669"/>
      <c r="F669"/>
      <c r="H669"/>
      <c r="I669"/>
      <c r="J669"/>
    </row>
    <row r="670" spans="2:10" x14ac:dyDescent="0.2">
      <c r="B670"/>
      <c r="C670"/>
      <c r="D670"/>
      <c r="E670"/>
      <c r="F670"/>
      <c r="H670"/>
      <c r="I670"/>
      <c r="J670"/>
    </row>
    <row r="671" spans="2:10" x14ac:dyDescent="0.2">
      <c r="B671"/>
      <c r="C671"/>
      <c r="D671"/>
      <c r="E671"/>
      <c r="F671"/>
      <c r="H671"/>
      <c r="I671"/>
      <c r="J671"/>
    </row>
    <row r="672" spans="2:10" x14ac:dyDescent="0.2">
      <c r="B672"/>
      <c r="C672"/>
      <c r="D672"/>
      <c r="E672"/>
      <c r="F672"/>
      <c r="H672"/>
      <c r="I672"/>
      <c r="J672"/>
    </row>
    <row r="673" spans="2:10" x14ac:dyDescent="0.2">
      <c r="B673"/>
      <c r="C673"/>
      <c r="D673"/>
      <c r="E673"/>
      <c r="F673"/>
      <c r="H673"/>
      <c r="I673"/>
      <c r="J673"/>
    </row>
    <row r="674" spans="2:10" x14ac:dyDescent="0.2">
      <c r="B674"/>
      <c r="C674"/>
      <c r="D674"/>
      <c r="E674"/>
      <c r="F674"/>
      <c r="H674"/>
      <c r="I674"/>
      <c r="J674"/>
    </row>
    <row r="675" spans="2:10" x14ac:dyDescent="0.2">
      <c r="B675"/>
      <c r="C675"/>
      <c r="D675"/>
      <c r="E675"/>
      <c r="F675"/>
      <c r="H675"/>
      <c r="I675"/>
      <c r="J675"/>
    </row>
    <row r="676" spans="2:10" x14ac:dyDescent="0.2">
      <c r="B676"/>
      <c r="C676"/>
      <c r="D676"/>
      <c r="E676"/>
      <c r="F676"/>
      <c r="H676"/>
      <c r="I676"/>
      <c r="J676"/>
    </row>
    <row r="677" spans="2:10" x14ac:dyDescent="0.2">
      <c r="B677"/>
      <c r="C677"/>
      <c r="D677"/>
      <c r="E677"/>
      <c r="F677"/>
      <c r="H677"/>
      <c r="I677"/>
      <c r="J677"/>
    </row>
    <row r="678" spans="2:10" x14ac:dyDescent="0.2">
      <c r="B678"/>
      <c r="C678"/>
      <c r="D678"/>
      <c r="E678"/>
      <c r="F678"/>
      <c r="H678"/>
      <c r="I678"/>
      <c r="J678"/>
    </row>
    <row r="679" spans="2:10" x14ac:dyDescent="0.2">
      <c r="B679"/>
      <c r="C679"/>
      <c r="D679"/>
      <c r="E679"/>
      <c r="F679"/>
      <c r="H679"/>
      <c r="I679"/>
      <c r="J679"/>
    </row>
    <row r="680" spans="2:10" x14ac:dyDescent="0.2">
      <c r="B680"/>
      <c r="C680"/>
      <c r="D680"/>
      <c r="E680"/>
      <c r="F680"/>
      <c r="H680"/>
      <c r="I680"/>
      <c r="J680"/>
    </row>
    <row r="681" spans="2:10" x14ac:dyDescent="0.2">
      <c r="B681"/>
      <c r="C681"/>
      <c r="D681"/>
      <c r="E681"/>
      <c r="F681"/>
      <c r="H681"/>
      <c r="I681"/>
      <c r="J681"/>
    </row>
    <row r="682" spans="2:10" x14ac:dyDescent="0.2">
      <c r="B682"/>
      <c r="C682"/>
      <c r="D682"/>
      <c r="E682"/>
      <c r="F682"/>
      <c r="H682"/>
      <c r="I682"/>
      <c r="J682"/>
    </row>
    <row r="683" spans="2:10" x14ac:dyDescent="0.2">
      <c r="B683"/>
      <c r="C683"/>
      <c r="D683"/>
      <c r="E683"/>
      <c r="F683"/>
      <c r="H683"/>
      <c r="I683"/>
      <c r="J683"/>
    </row>
    <row r="684" spans="2:10" x14ac:dyDescent="0.2">
      <c r="B684"/>
      <c r="C684"/>
      <c r="D684"/>
      <c r="E684"/>
      <c r="F684"/>
      <c r="H684"/>
      <c r="I684"/>
      <c r="J684"/>
    </row>
    <row r="685" spans="2:10" x14ac:dyDescent="0.2">
      <c r="B685"/>
      <c r="C685"/>
      <c r="D685"/>
      <c r="E685"/>
      <c r="F685"/>
      <c r="H685"/>
      <c r="I685"/>
      <c r="J685"/>
    </row>
    <row r="686" spans="2:10" x14ac:dyDescent="0.2">
      <c r="B686"/>
      <c r="C686"/>
      <c r="D686"/>
      <c r="E686"/>
      <c r="F686"/>
      <c r="H686"/>
      <c r="I686"/>
      <c r="J686"/>
    </row>
    <row r="687" spans="2:10" x14ac:dyDescent="0.2">
      <c r="B687"/>
      <c r="C687"/>
      <c r="D687"/>
      <c r="E687"/>
      <c r="F687"/>
      <c r="H687"/>
      <c r="I687"/>
      <c r="J687"/>
    </row>
    <row r="688" spans="2:10" x14ac:dyDescent="0.2">
      <c r="B688"/>
      <c r="C688"/>
      <c r="D688"/>
      <c r="E688"/>
      <c r="F688"/>
      <c r="H688"/>
      <c r="I688"/>
      <c r="J688"/>
    </row>
    <row r="689" spans="2:10" x14ac:dyDescent="0.2">
      <c r="B689"/>
      <c r="C689"/>
      <c r="D689"/>
      <c r="E689"/>
      <c r="F689"/>
      <c r="H689"/>
      <c r="I689"/>
      <c r="J689"/>
    </row>
    <row r="690" spans="2:10" x14ac:dyDescent="0.2">
      <c r="B690"/>
      <c r="C690"/>
      <c r="D690"/>
      <c r="E690"/>
      <c r="F690"/>
      <c r="H690"/>
      <c r="I690"/>
      <c r="J690"/>
    </row>
    <row r="691" spans="2:10" x14ac:dyDescent="0.2">
      <c r="B691"/>
      <c r="C691"/>
      <c r="D691"/>
      <c r="E691"/>
      <c r="F691"/>
      <c r="H691"/>
      <c r="I691"/>
      <c r="J691"/>
    </row>
    <row r="692" spans="2:10" x14ac:dyDescent="0.2">
      <c r="B692"/>
      <c r="C692"/>
      <c r="D692"/>
      <c r="E692"/>
      <c r="F692"/>
      <c r="H692"/>
      <c r="I692"/>
      <c r="J692"/>
    </row>
    <row r="693" spans="2:10" x14ac:dyDescent="0.2">
      <c r="B693"/>
      <c r="C693"/>
      <c r="D693"/>
      <c r="E693"/>
      <c r="F693"/>
      <c r="H693"/>
      <c r="I693"/>
      <c r="J693"/>
    </row>
    <row r="694" spans="2:10" x14ac:dyDescent="0.2">
      <c r="B694"/>
      <c r="C694"/>
      <c r="D694"/>
      <c r="E694"/>
      <c r="F694"/>
      <c r="H694"/>
      <c r="I694"/>
      <c r="J694"/>
    </row>
    <row r="695" spans="2:10" x14ac:dyDescent="0.2">
      <c r="B695"/>
      <c r="C695"/>
      <c r="D695"/>
      <c r="E695"/>
      <c r="F695"/>
      <c r="H695"/>
      <c r="I695"/>
      <c r="J695"/>
    </row>
    <row r="696" spans="2:10" x14ac:dyDescent="0.2">
      <c r="B696"/>
      <c r="C696"/>
      <c r="D696"/>
      <c r="E696"/>
      <c r="F696"/>
      <c r="H696"/>
      <c r="I696"/>
      <c r="J696"/>
    </row>
    <row r="697" spans="2:10" x14ac:dyDescent="0.2">
      <c r="B697"/>
      <c r="C697"/>
      <c r="D697"/>
      <c r="E697"/>
      <c r="F697"/>
      <c r="H697"/>
      <c r="I697"/>
      <c r="J697"/>
    </row>
    <row r="698" spans="2:10" x14ac:dyDescent="0.2">
      <c r="B698"/>
      <c r="C698"/>
      <c r="D698"/>
      <c r="E698"/>
      <c r="F698"/>
      <c r="H698"/>
      <c r="I698"/>
      <c r="J698"/>
    </row>
    <row r="699" spans="2:10" x14ac:dyDescent="0.2">
      <c r="B699"/>
      <c r="C699"/>
      <c r="D699"/>
      <c r="E699"/>
      <c r="F699"/>
      <c r="H699"/>
      <c r="I699"/>
      <c r="J699"/>
    </row>
    <row r="700" spans="2:10" x14ac:dyDescent="0.2">
      <c r="B700"/>
      <c r="C700"/>
      <c r="D700"/>
      <c r="E700"/>
      <c r="F700"/>
      <c r="H700"/>
      <c r="I700"/>
      <c r="J700"/>
    </row>
    <row r="701" spans="2:10" x14ac:dyDescent="0.2">
      <c r="B701"/>
      <c r="C701"/>
      <c r="D701"/>
      <c r="E701"/>
      <c r="F701"/>
      <c r="H701"/>
      <c r="I701"/>
      <c r="J701"/>
    </row>
    <row r="702" spans="2:10" x14ac:dyDescent="0.2">
      <c r="B702"/>
      <c r="C702"/>
      <c r="D702"/>
      <c r="E702"/>
      <c r="F702"/>
      <c r="H702"/>
      <c r="I702"/>
      <c r="J702"/>
    </row>
    <row r="703" spans="2:10" x14ac:dyDescent="0.2">
      <c r="B703"/>
      <c r="C703"/>
      <c r="D703"/>
      <c r="E703"/>
      <c r="F703"/>
      <c r="H703"/>
      <c r="I703"/>
      <c r="J703"/>
    </row>
    <row r="704" spans="2:10" x14ac:dyDescent="0.2">
      <c r="B704"/>
      <c r="C704"/>
      <c r="D704"/>
      <c r="E704"/>
      <c r="F704"/>
      <c r="H704"/>
      <c r="I704"/>
      <c r="J704"/>
    </row>
    <row r="705" spans="2:10" x14ac:dyDescent="0.2">
      <c r="B705"/>
      <c r="C705"/>
      <c r="D705"/>
      <c r="E705"/>
      <c r="F705"/>
      <c r="H705"/>
      <c r="I705"/>
      <c r="J705"/>
    </row>
    <row r="706" spans="2:10" x14ac:dyDescent="0.2">
      <c r="B706"/>
      <c r="C706"/>
      <c r="D706"/>
      <c r="E706"/>
      <c r="F706"/>
      <c r="H706"/>
      <c r="I706"/>
      <c r="J706"/>
    </row>
    <row r="707" spans="2:10" x14ac:dyDescent="0.2">
      <c r="B707"/>
      <c r="C707"/>
      <c r="D707"/>
      <c r="E707"/>
      <c r="F707"/>
      <c r="H707"/>
      <c r="I707"/>
      <c r="J707"/>
    </row>
    <row r="708" spans="2:10" x14ac:dyDescent="0.2">
      <c r="B708"/>
      <c r="C708"/>
      <c r="D708"/>
      <c r="E708"/>
      <c r="F708"/>
      <c r="H708"/>
      <c r="I708"/>
      <c r="J708"/>
    </row>
    <row r="709" spans="2:10" x14ac:dyDescent="0.2">
      <c r="B709"/>
      <c r="C709"/>
      <c r="D709"/>
      <c r="E709"/>
      <c r="F709"/>
      <c r="H709"/>
      <c r="I709"/>
      <c r="J709"/>
    </row>
    <row r="710" spans="2:10" x14ac:dyDescent="0.2">
      <c r="B710"/>
      <c r="C710"/>
      <c r="D710"/>
      <c r="E710"/>
      <c r="F710"/>
      <c r="H710"/>
      <c r="I710"/>
      <c r="J710"/>
    </row>
    <row r="711" spans="2:10" x14ac:dyDescent="0.2">
      <c r="B711"/>
      <c r="C711"/>
      <c r="D711"/>
      <c r="E711"/>
      <c r="F711"/>
      <c r="H711"/>
      <c r="I711"/>
      <c r="J711"/>
    </row>
    <row r="712" spans="2:10" x14ac:dyDescent="0.2">
      <c r="B712"/>
      <c r="C712"/>
      <c r="D712"/>
      <c r="E712"/>
      <c r="F712"/>
      <c r="H712"/>
      <c r="I712"/>
      <c r="J712"/>
    </row>
    <row r="713" spans="2:10" x14ac:dyDescent="0.2">
      <c r="B713"/>
      <c r="C713"/>
      <c r="D713"/>
      <c r="E713"/>
      <c r="F713"/>
      <c r="H713"/>
      <c r="I713"/>
      <c r="J713"/>
    </row>
    <row r="714" spans="2:10" x14ac:dyDescent="0.2">
      <c r="B714"/>
      <c r="C714"/>
      <c r="D714"/>
      <c r="E714"/>
      <c r="F714"/>
      <c r="H714"/>
      <c r="I714"/>
      <c r="J714"/>
    </row>
    <row r="715" spans="2:10" x14ac:dyDescent="0.2">
      <c r="B715"/>
      <c r="C715"/>
      <c r="D715"/>
      <c r="E715"/>
      <c r="F715"/>
      <c r="H715"/>
      <c r="I715"/>
      <c r="J715"/>
    </row>
    <row r="716" spans="2:10" x14ac:dyDescent="0.2">
      <c r="B716"/>
      <c r="C716"/>
      <c r="D716"/>
      <c r="E716"/>
      <c r="F716"/>
      <c r="H716"/>
      <c r="I716"/>
      <c r="J716"/>
    </row>
    <row r="717" spans="2:10" x14ac:dyDescent="0.2">
      <c r="B717"/>
      <c r="C717"/>
      <c r="D717"/>
      <c r="E717"/>
      <c r="F717"/>
      <c r="H717"/>
      <c r="I717"/>
      <c r="J717"/>
    </row>
    <row r="718" spans="2:10" x14ac:dyDescent="0.2">
      <c r="B718"/>
      <c r="C718"/>
      <c r="D718"/>
      <c r="E718"/>
      <c r="F718"/>
      <c r="H718"/>
      <c r="I718"/>
      <c r="J718"/>
    </row>
    <row r="719" spans="2:10" x14ac:dyDescent="0.2">
      <c r="B719"/>
      <c r="C719"/>
      <c r="D719"/>
      <c r="E719"/>
      <c r="F719"/>
      <c r="H719"/>
      <c r="I719"/>
      <c r="J719"/>
    </row>
    <row r="720" spans="2:10" x14ac:dyDescent="0.2">
      <c r="B720"/>
      <c r="C720"/>
      <c r="D720"/>
      <c r="E720"/>
      <c r="F720"/>
      <c r="H720"/>
      <c r="I720"/>
      <c r="J720"/>
    </row>
    <row r="721" spans="2:10" x14ac:dyDescent="0.2">
      <c r="B721"/>
      <c r="C721"/>
      <c r="D721"/>
      <c r="E721"/>
      <c r="F721"/>
      <c r="H721"/>
      <c r="I721"/>
      <c r="J721"/>
    </row>
    <row r="722" spans="2:10" x14ac:dyDescent="0.2">
      <c r="B722"/>
      <c r="C722"/>
      <c r="D722"/>
      <c r="E722"/>
      <c r="F722"/>
      <c r="H722"/>
      <c r="I722"/>
      <c r="J722"/>
    </row>
    <row r="723" spans="2:10" x14ac:dyDescent="0.2">
      <c r="B723"/>
      <c r="C723"/>
      <c r="D723"/>
      <c r="E723"/>
      <c r="F723"/>
      <c r="H723"/>
      <c r="I723"/>
      <c r="J723"/>
    </row>
    <row r="724" spans="2:10" x14ac:dyDescent="0.2">
      <c r="B724"/>
      <c r="C724"/>
      <c r="D724"/>
      <c r="E724"/>
      <c r="F724"/>
      <c r="H724"/>
      <c r="I724"/>
      <c r="J724"/>
    </row>
    <row r="725" spans="2:10" x14ac:dyDescent="0.2">
      <c r="B725"/>
      <c r="C725"/>
      <c r="D725"/>
      <c r="E725"/>
      <c r="F725"/>
      <c r="H725"/>
      <c r="I725"/>
      <c r="J725"/>
    </row>
    <row r="726" spans="2:10" x14ac:dyDescent="0.2">
      <c r="B726"/>
      <c r="C726"/>
      <c r="D726"/>
      <c r="E726"/>
      <c r="F726"/>
      <c r="H726"/>
      <c r="I726"/>
      <c r="J726"/>
    </row>
    <row r="727" spans="2:10" x14ac:dyDescent="0.2">
      <c r="B727"/>
      <c r="C727"/>
      <c r="D727"/>
      <c r="E727"/>
      <c r="F727"/>
      <c r="H727"/>
      <c r="I727"/>
      <c r="J727"/>
    </row>
    <row r="728" spans="2:10" x14ac:dyDescent="0.2">
      <c r="B728"/>
      <c r="C728"/>
      <c r="D728"/>
      <c r="E728"/>
      <c r="F728"/>
      <c r="H728"/>
      <c r="I728"/>
      <c r="J728"/>
    </row>
    <row r="729" spans="2:10" x14ac:dyDescent="0.2">
      <c r="B729"/>
      <c r="C729"/>
      <c r="D729"/>
      <c r="E729"/>
      <c r="F729"/>
      <c r="H729"/>
      <c r="I729"/>
      <c r="J729"/>
    </row>
    <row r="730" spans="2:10" x14ac:dyDescent="0.2">
      <c r="B730"/>
      <c r="C730"/>
      <c r="D730"/>
      <c r="E730"/>
      <c r="F730"/>
      <c r="H730"/>
      <c r="I730"/>
      <c r="J730"/>
    </row>
    <row r="731" spans="2:10" x14ac:dyDescent="0.2">
      <c r="B731"/>
      <c r="C731"/>
      <c r="D731"/>
      <c r="E731"/>
      <c r="F731"/>
      <c r="H731"/>
      <c r="I731"/>
      <c r="J731"/>
    </row>
    <row r="732" spans="2:10" x14ac:dyDescent="0.2">
      <c r="B732"/>
      <c r="C732"/>
      <c r="D732"/>
      <c r="E732"/>
      <c r="F732"/>
      <c r="H732"/>
      <c r="I732"/>
      <c r="J732"/>
    </row>
    <row r="733" spans="2:10" x14ac:dyDescent="0.2">
      <c r="B733"/>
      <c r="C733"/>
      <c r="D733"/>
      <c r="E733"/>
      <c r="F733"/>
      <c r="H733"/>
      <c r="I733"/>
      <c r="J733"/>
    </row>
    <row r="734" spans="2:10" x14ac:dyDescent="0.2">
      <c r="B734"/>
      <c r="C734"/>
      <c r="D734"/>
      <c r="E734"/>
      <c r="F734"/>
      <c r="H734"/>
      <c r="I734"/>
      <c r="J734"/>
    </row>
    <row r="735" spans="2:10" x14ac:dyDescent="0.2">
      <c r="B735"/>
      <c r="C735"/>
      <c r="D735"/>
      <c r="E735"/>
      <c r="F735"/>
      <c r="H735"/>
      <c r="I735"/>
      <c r="J735"/>
    </row>
    <row r="736" spans="2:10" x14ac:dyDescent="0.2">
      <c r="B736"/>
      <c r="C736"/>
      <c r="D736"/>
      <c r="E736"/>
      <c r="F736"/>
      <c r="H736"/>
      <c r="I736"/>
      <c r="J736"/>
    </row>
    <row r="737" spans="2:10" x14ac:dyDescent="0.2">
      <c r="B737"/>
      <c r="C737"/>
      <c r="D737"/>
      <c r="E737"/>
      <c r="F737"/>
      <c r="H737"/>
      <c r="I737"/>
      <c r="J737"/>
    </row>
    <row r="738" spans="2:10" x14ac:dyDescent="0.2">
      <c r="B738"/>
      <c r="C738"/>
      <c r="D738"/>
      <c r="E738"/>
      <c r="F738"/>
      <c r="H738"/>
      <c r="I738"/>
      <c r="J738"/>
    </row>
    <row r="739" spans="2:10" x14ac:dyDescent="0.2">
      <c r="B739"/>
      <c r="C739"/>
      <c r="D739"/>
      <c r="E739"/>
      <c r="F739"/>
      <c r="H739"/>
      <c r="I739"/>
      <c r="J739"/>
    </row>
    <row r="740" spans="2:10" x14ac:dyDescent="0.2">
      <c r="B740"/>
      <c r="C740"/>
      <c r="D740"/>
      <c r="E740"/>
      <c r="F740"/>
      <c r="H740"/>
      <c r="I740"/>
      <c r="J740"/>
    </row>
    <row r="741" spans="2:10" x14ac:dyDescent="0.2">
      <c r="B741"/>
      <c r="C741"/>
      <c r="D741"/>
      <c r="E741"/>
      <c r="F741"/>
      <c r="H741"/>
      <c r="I741"/>
      <c r="J741"/>
    </row>
    <row r="742" spans="2:10" x14ac:dyDescent="0.2">
      <c r="B742"/>
      <c r="C742"/>
      <c r="D742"/>
      <c r="E742"/>
      <c r="F742"/>
      <c r="H742"/>
      <c r="I742"/>
      <c r="J742"/>
    </row>
    <row r="743" spans="2:10" x14ac:dyDescent="0.2">
      <c r="B743"/>
      <c r="C743"/>
      <c r="D743"/>
      <c r="E743"/>
      <c r="F743"/>
      <c r="H743"/>
      <c r="I743"/>
      <c r="J743"/>
    </row>
    <row r="744" spans="2:10" x14ac:dyDescent="0.2">
      <c r="B744"/>
      <c r="C744"/>
      <c r="D744"/>
      <c r="E744"/>
      <c r="F744"/>
      <c r="H744"/>
      <c r="I744"/>
      <c r="J744"/>
    </row>
    <row r="745" spans="2:10" x14ac:dyDescent="0.2">
      <c r="B745"/>
      <c r="C745"/>
      <c r="D745"/>
      <c r="E745"/>
      <c r="F745"/>
      <c r="H745"/>
      <c r="I745"/>
      <c r="J745"/>
    </row>
    <row r="746" spans="2:10" x14ac:dyDescent="0.2">
      <c r="B746"/>
      <c r="C746"/>
      <c r="D746"/>
      <c r="E746"/>
      <c r="F746"/>
      <c r="H746"/>
      <c r="I746"/>
      <c r="J746"/>
    </row>
    <row r="747" spans="2:10" x14ac:dyDescent="0.2">
      <c r="B747"/>
      <c r="C747"/>
      <c r="D747"/>
      <c r="E747"/>
      <c r="F747"/>
      <c r="H747"/>
      <c r="I747"/>
      <c r="J747"/>
    </row>
    <row r="748" spans="2:10" x14ac:dyDescent="0.2">
      <c r="B748"/>
      <c r="C748"/>
      <c r="D748"/>
      <c r="E748"/>
      <c r="F748"/>
      <c r="H748"/>
      <c r="I748"/>
      <c r="J748"/>
    </row>
    <row r="749" spans="2:10" x14ac:dyDescent="0.2">
      <c r="B749"/>
      <c r="C749"/>
      <c r="D749"/>
      <c r="E749"/>
      <c r="F749"/>
      <c r="H749"/>
      <c r="I749"/>
      <c r="J749"/>
    </row>
    <row r="750" spans="2:10" x14ac:dyDescent="0.2">
      <c r="B750"/>
      <c r="C750"/>
      <c r="D750"/>
      <c r="E750"/>
      <c r="F750"/>
      <c r="H750"/>
      <c r="I750"/>
      <c r="J750"/>
    </row>
    <row r="751" spans="2:10" x14ac:dyDescent="0.2">
      <c r="B751"/>
      <c r="C751"/>
      <c r="D751"/>
      <c r="E751"/>
      <c r="F751"/>
      <c r="H751"/>
      <c r="I751"/>
      <c r="J751"/>
    </row>
    <row r="752" spans="2:10" x14ac:dyDescent="0.2">
      <c r="B752"/>
      <c r="C752"/>
      <c r="D752"/>
      <c r="E752"/>
      <c r="F752"/>
      <c r="H752"/>
      <c r="I752"/>
      <c r="J752"/>
    </row>
    <row r="753" spans="2:10" x14ac:dyDescent="0.2">
      <c r="B753"/>
      <c r="C753"/>
      <c r="D753"/>
      <c r="E753"/>
      <c r="F753"/>
      <c r="H753"/>
      <c r="I753"/>
      <c r="J753"/>
    </row>
    <row r="754" spans="2:10" x14ac:dyDescent="0.2">
      <c r="B754"/>
      <c r="C754"/>
      <c r="D754"/>
      <c r="E754"/>
      <c r="F754"/>
      <c r="H754"/>
      <c r="I754"/>
      <c r="J754"/>
    </row>
    <row r="755" spans="2:10" x14ac:dyDescent="0.2">
      <c r="B755"/>
      <c r="C755"/>
      <c r="D755"/>
      <c r="E755"/>
      <c r="F755"/>
      <c r="H755"/>
      <c r="I755"/>
      <c r="J755"/>
    </row>
    <row r="756" spans="2:10" x14ac:dyDescent="0.2">
      <c r="B756"/>
      <c r="C756"/>
      <c r="D756"/>
      <c r="E756"/>
      <c r="F756"/>
      <c r="H756"/>
      <c r="I756"/>
      <c r="J756"/>
    </row>
    <row r="757" spans="2:10" x14ac:dyDescent="0.2">
      <c r="B757"/>
      <c r="C757"/>
      <c r="D757"/>
      <c r="E757"/>
      <c r="F757"/>
      <c r="H757"/>
      <c r="I757"/>
      <c r="J757"/>
    </row>
    <row r="758" spans="2:10" x14ac:dyDescent="0.2">
      <c r="B758"/>
      <c r="C758"/>
      <c r="D758"/>
      <c r="E758"/>
      <c r="F758"/>
      <c r="H758"/>
      <c r="I758"/>
      <c r="J758"/>
    </row>
    <row r="759" spans="2:10" x14ac:dyDescent="0.2">
      <c r="B759"/>
      <c r="C759"/>
      <c r="D759"/>
      <c r="E759"/>
      <c r="F759"/>
      <c r="H759"/>
      <c r="I759"/>
      <c r="J759"/>
    </row>
    <row r="760" spans="2:10" x14ac:dyDescent="0.2">
      <c r="B760"/>
      <c r="C760"/>
      <c r="D760"/>
      <c r="E760"/>
      <c r="F760"/>
      <c r="H760"/>
      <c r="I760"/>
      <c r="J760"/>
    </row>
    <row r="761" spans="2:10" x14ac:dyDescent="0.2">
      <c r="B761"/>
      <c r="C761"/>
      <c r="D761"/>
      <c r="E761"/>
      <c r="F761"/>
      <c r="H761"/>
      <c r="I761"/>
      <c r="J761"/>
    </row>
    <row r="762" spans="2:10" x14ac:dyDescent="0.2">
      <c r="B762"/>
      <c r="C762"/>
      <c r="D762"/>
      <c r="E762"/>
      <c r="F762"/>
      <c r="H762"/>
      <c r="I762"/>
      <c r="J762"/>
    </row>
    <row r="763" spans="2:10" x14ac:dyDescent="0.2">
      <c r="B763"/>
      <c r="C763"/>
      <c r="D763"/>
      <c r="E763"/>
      <c r="F763"/>
      <c r="H763"/>
      <c r="I763"/>
      <c r="J763"/>
    </row>
    <row r="764" spans="2:10" x14ac:dyDescent="0.2">
      <c r="B764"/>
      <c r="C764"/>
      <c r="D764"/>
      <c r="E764"/>
      <c r="F764"/>
      <c r="H764"/>
      <c r="I764"/>
      <c r="J764"/>
    </row>
    <row r="765" spans="2:10" x14ac:dyDescent="0.2">
      <c r="B765"/>
      <c r="C765"/>
      <c r="D765"/>
      <c r="E765"/>
      <c r="F765"/>
      <c r="H765"/>
      <c r="I765"/>
      <c r="J765"/>
    </row>
    <row r="766" spans="2:10" x14ac:dyDescent="0.2">
      <c r="B766"/>
      <c r="C766"/>
      <c r="D766"/>
      <c r="E766"/>
      <c r="F766"/>
      <c r="H766"/>
      <c r="I766"/>
      <c r="J766"/>
    </row>
    <row r="767" spans="2:10" x14ac:dyDescent="0.2">
      <c r="B767"/>
      <c r="C767"/>
      <c r="D767"/>
      <c r="E767"/>
      <c r="F767"/>
      <c r="H767"/>
      <c r="I767"/>
      <c r="J767"/>
    </row>
    <row r="768" spans="2:10" x14ac:dyDescent="0.2">
      <c r="B768"/>
      <c r="C768"/>
      <c r="D768"/>
      <c r="E768"/>
      <c r="F768"/>
      <c r="H768"/>
      <c r="I768"/>
      <c r="J768"/>
    </row>
    <row r="769" spans="2:10" x14ac:dyDescent="0.2">
      <c r="B769"/>
      <c r="C769"/>
      <c r="D769"/>
      <c r="E769"/>
      <c r="F769"/>
      <c r="H769"/>
      <c r="I769"/>
      <c r="J769"/>
    </row>
    <row r="770" spans="2:10" x14ac:dyDescent="0.2">
      <c r="B770"/>
      <c r="C770"/>
      <c r="D770"/>
      <c r="E770"/>
      <c r="F770"/>
      <c r="H770"/>
      <c r="I770"/>
      <c r="J770"/>
    </row>
    <row r="771" spans="2:10" x14ac:dyDescent="0.2">
      <c r="B771"/>
      <c r="C771"/>
      <c r="D771"/>
      <c r="E771"/>
      <c r="F771"/>
      <c r="H771"/>
      <c r="I771"/>
      <c r="J771"/>
    </row>
    <row r="772" spans="2:10" x14ac:dyDescent="0.2">
      <c r="B772"/>
      <c r="C772"/>
      <c r="D772"/>
      <c r="E772"/>
      <c r="F772"/>
      <c r="H772"/>
      <c r="I772"/>
      <c r="J772"/>
    </row>
    <row r="773" spans="2:10" x14ac:dyDescent="0.2">
      <c r="B773"/>
      <c r="C773"/>
      <c r="D773"/>
      <c r="E773"/>
      <c r="F773"/>
      <c r="H773"/>
      <c r="I773"/>
      <c r="J773"/>
    </row>
    <row r="774" spans="2:10" x14ac:dyDescent="0.2">
      <c r="B774"/>
      <c r="C774"/>
      <c r="D774"/>
      <c r="E774"/>
      <c r="F774"/>
      <c r="H774"/>
      <c r="I774"/>
      <c r="J774"/>
    </row>
    <row r="775" spans="2:10" x14ac:dyDescent="0.2">
      <c r="B775"/>
      <c r="C775"/>
      <c r="D775"/>
      <c r="E775"/>
      <c r="F775"/>
      <c r="H775"/>
      <c r="I775"/>
      <c r="J775"/>
    </row>
    <row r="776" spans="2:10" x14ac:dyDescent="0.2">
      <c r="B776"/>
      <c r="C776"/>
      <c r="D776"/>
      <c r="E776"/>
      <c r="F776"/>
      <c r="H776"/>
      <c r="I776"/>
      <c r="J776"/>
    </row>
    <row r="777" spans="2:10" x14ac:dyDescent="0.2">
      <c r="B777"/>
      <c r="C777"/>
      <c r="D777"/>
      <c r="E777"/>
      <c r="F777"/>
      <c r="H777"/>
      <c r="I777"/>
      <c r="J777"/>
    </row>
    <row r="778" spans="2:10" x14ac:dyDescent="0.2">
      <c r="B778"/>
      <c r="C778"/>
      <c r="D778"/>
      <c r="E778"/>
      <c r="F778"/>
      <c r="H778"/>
      <c r="I778"/>
      <c r="J778"/>
    </row>
    <row r="779" spans="2:10" x14ac:dyDescent="0.2">
      <c r="B779"/>
      <c r="C779"/>
      <c r="D779"/>
      <c r="E779"/>
      <c r="F779"/>
      <c r="H779"/>
      <c r="I779"/>
      <c r="J779"/>
    </row>
    <row r="780" spans="2:10" x14ac:dyDescent="0.2">
      <c r="B780"/>
      <c r="C780"/>
      <c r="D780"/>
      <c r="E780"/>
      <c r="F780"/>
      <c r="H780"/>
      <c r="I780"/>
      <c r="J780"/>
    </row>
    <row r="781" spans="2:10" x14ac:dyDescent="0.2">
      <c r="B781"/>
      <c r="C781"/>
      <c r="D781"/>
      <c r="E781"/>
      <c r="F781"/>
      <c r="H781"/>
      <c r="I781"/>
      <c r="J781"/>
    </row>
    <row r="782" spans="2:10" x14ac:dyDescent="0.2">
      <c r="B782"/>
      <c r="C782"/>
      <c r="D782"/>
      <c r="E782"/>
      <c r="F782"/>
      <c r="H782"/>
      <c r="I782"/>
      <c r="J782"/>
    </row>
    <row r="783" spans="2:10" x14ac:dyDescent="0.2">
      <c r="B783"/>
      <c r="C783"/>
      <c r="D783"/>
      <c r="E783"/>
      <c r="F783"/>
      <c r="H783"/>
      <c r="I783"/>
      <c r="J783"/>
    </row>
    <row r="784" spans="2:10" x14ac:dyDescent="0.2">
      <c r="B784"/>
      <c r="C784"/>
      <c r="D784"/>
      <c r="E784"/>
      <c r="F784"/>
      <c r="H784"/>
      <c r="I784"/>
      <c r="J784"/>
    </row>
    <row r="785" spans="2:10" x14ac:dyDescent="0.2">
      <c r="B785"/>
      <c r="C785"/>
      <c r="D785"/>
      <c r="E785"/>
      <c r="F785"/>
      <c r="H785"/>
      <c r="I785"/>
      <c r="J785"/>
    </row>
    <row r="786" spans="2:10" x14ac:dyDescent="0.2">
      <c r="B786"/>
      <c r="C786"/>
      <c r="D786"/>
      <c r="E786"/>
      <c r="F786"/>
      <c r="H786"/>
      <c r="I786"/>
      <c r="J786"/>
    </row>
    <row r="787" spans="2:10" x14ac:dyDescent="0.2">
      <c r="B787"/>
      <c r="C787"/>
      <c r="D787"/>
      <c r="E787"/>
      <c r="F787"/>
      <c r="H787"/>
      <c r="I787"/>
      <c r="J787"/>
    </row>
    <row r="788" spans="2:10" x14ac:dyDescent="0.2">
      <c r="B788"/>
      <c r="C788"/>
      <c r="D788"/>
      <c r="E788"/>
      <c r="F788"/>
      <c r="H788"/>
      <c r="I788"/>
      <c r="J788"/>
    </row>
    <row r="789" spans="2:10" x14ac:dyDescent="0.2">
      <c r="B789"/>
      <c r="C789"/>
      <c r="D789"/>
      <c r="E789"/>
      <c r="F789"/>
      <c r="H789"/>
      <c r="I789"/>
      <c r="J789"/>
    </row>
    <row r="790" spans="2:10" x14ac:dyDescent="0.2">
      <c r="B790"/>
      <c r="C790"/>
      <c r="D790"/>
      <c r="E790"/>
      <c r="F790"/>
      <c r="H790"/>
      <c r="I790"/>
      <c r="J790"/>
    </row>
    <row r="791" spans="2:10" x14ac:dyDescent="0.2">
      <c r="B791"/>
      <c r="C791"/>
      <c r="D791"/>
      <c r="E791"/>
      <c r="F791"/>
      <c r="H791"/>
      <c r="I791"/>
      <c r="J791"/>
    </row>
    <row r="792" spans="2:10" x14ac:dyDescent="0.2">
      <c r="B792"/>
      <c r="C792"/>
      <c r="D792"/>
      <c r="E792"/>
      <c r="F792"/>
      <c r="H792"/>
      <c r="I792"/>
      <c r="J792"/>
    </row>
    <row r="793" spans="2:10" x14ac:dyDescent="0.2">
      <c r="B793"/>
      <c r="C793"/>
      <c r="D793"/>
      <c r="E793"/>
      <c r="F793"/>
      <c r="H793"/>
      <c r="I793"/>
      <c r="J793"/>
    </row>
    <row r="794" spans="2:10" x14ac:dyDescent="0.2">
      <c r="B794"/>
      <c r="C794"/>
      <c r="D794"/>
      <c r="E794"/>
      <c r="F794"/>
      <c r="H794"/>
      <c r="I794"/>
      <c r="J794"/>
    </row>
    <row r="795" spans="2:10" x14ac:dyDescent="0.2">
      <c r="B795"/>
      <c r="C795"/>
      <c r="D795"/>
      <c r="E795"/>
      <c r="F795"/>
      <c r="H795"/>
      <c r="I795"/>
      <c r="J795"/>
    </row>
    <row r="796" spans="2:10" x14ac:dyDescent="0.2">
      <c r="B796"/>
      <c r="C796"/>
      <c r="D796"/>
      <c r="E796"/>
      <c r="F796"/>
      <c r="H796"/>
      <c r="I796"/>
      <c r="J796"/>
    </row>
    <row r="797" spans="2:10" x14ac:dyDescent="0.2">
      <c r="B797"/>
      <c r="C797"/>
      <c r="D797"/>
      <c r="E797"/>
      <c r="F797"/>
      <c r="H797"/>
      <c r="I797"/>
      <c r="J797"/>
    </row>
    <row r="798" spans="2:10" x14ac:dyDescent="0.2">
      <c r="B798"/>
      <c r="C798"/>
      <c r="D798"/>
      <c r="E798"/>
      <c r="F798"/>
      <c r="H798"/>
      <c r="I798"/>
      <c r="J798"/>
    </row>
    <row r="799" spans="2:10" x14ac:dyDescent="0.2">
      <c r="B799"/>
      <c r="C799"/>
      <c r="D799"/>
      <c r="E799"/>
      <c r="F799"/>
      <c r="H799"/>
      <c r="I799"/>
      <c r="J799"/>
    </row>
    <row r="800" spans="2:10" x14ac:dyDescent="0.2">
      <c r="B800"/>
      <c r="C800"/>
      <c r="D800"/>
      <c r="E800"/>
      <c r="F800"/>
      <c r="H800"/>
      <c r="I800"/>
      <c r="J800"/>
    </row>
    <row r="801" spans="2:10" x14ac:dyDescent="0.2">
      <c r="B801"/>
      <c r="C801"/>
      <c r="D801"/>
      <c r="E801"/>
      <c r="F801"/>
      <c r="H801"/>
      <c r="I801"/>
      <c r="J801"/>
    </row>
    <row r="802" spans="2:10" x14ac:dyDescent="0.2">
      <c r="B802"/>
      <c r="C802"/>
      <c r="D802"/>
      <c r="E802"/>
      <c r="F802"/>
      <c r="H802"/>
      <c r="I802"/>
      <c r="J802"/>
    </row>
    <row r="803" spans="2:10" x14ac:dyDescent="0.2">
      <c r="B803"/>
      <c r="C803"/>
      <c r="D803"/>
      <c r="E803"/>
      <c r="F803"/>
      <c r="H803"/>
      <c r="I803"/>
      <c r="J803"/>
    </row>
    <row r="804" spans="2:10" x14ac:dyDescent="0.2">
      <c r="B804"/>
      <c r="C804"/>
      <c r="D804"/>
      <c r="E804"/>
      <c r="F804"/>
      <c r="H804"/>
      <c r="I804"/>
      <c r="J804"/>
    </row>
    <row r="805" spans="2:10" x14ac:dyDescent="0.2">
      <c r="B805"/>
      <c r="C805"/>
      <c r="D805"/>
      <c r="E805"/>
      <c r="F805"/>
      <c r="H805"/>
      <c r="I805"/>
      <c r="J805"/>
    </row>
    <row r="806" spans="2:10" x14ac:dyDescent="0.2">
      <c r="B806"/>
      <c r="C806"/>
      <c r="D806"/>
      <c r="E806"/>
      <c r="F806"/>
      <c r="H806"/>
      <c r="I806"/>
      <c r="J806"/>
    </row>
    <row r="807" spans="2:10" x14ac:dyDescent="0.2">
      <c r="B807"/>
      <c r="C807"/>
      <c r="D807"/>
      <c r="E807"/>
      <c r="F807"/>
      <c r="H807"/>
      <c r="I807"/>
      <c r="J807"/>
    </row>
    <row r="808" spans="2:10" x14ac:dyDescent="0.2">
      <c r="B808"/>
      <c r="C808"/>
      <c r="D808"/>
      <c r="E808"/>
      <c r="F808"/>
      <c r="H808"/>
      <c r="I808"/>
      <c r="J808"/>
    </row>
    <row r="809" spans="2:10" x14ac:dyDescent="0.2">
      <c r="B809"/>
      <c r="C809"/>
      <c r="D809"/>
      <c r="E809"/>
      <c r="F809"/>
      <c r="H809"/>
      <c r="I809"/>
      <c r="J809"/>
    </row>
    <row r="810" spans="2:10" x14ac:dyDescent="0.2">
      <c r="B810"/>
      <c r="C810"/>
      <c r="D810"/>
      <c r="E810"/>
      <c r="F810"/>
      <c r="H810"/>
      <c r="I810"/>
      <c r="J810"/>
    </row>
    <row r="811" spans="2:10" x14ac:dyDescent="0.2">
      <c r="B811"/>
      <c r="C811"/>
      <c r="D811"/>
      <c r="E811"/>
      <c r="F811"/>
      <c r="H811"/>
      <c r="I811"/>
      <c r="J811"/>
    </row>
    <row r="812" spans="2:10" x14ac:dyDescent="0.2">
      <c r="B812"/>
      <c r="C812"/>
      <c r="D812"/>
      <c r="E812"/>
      <c r="F812"/>
      <c r="H812"/>
      <c r="I812"/>
      <c r="J812"/>
    </row>
    <row r="813" spans="2:10" x14ac:dyDescent="0.2">
      <c r="B813"/>
      <c r="C813"/>
      <c r="D813"/>
      <c r="E813"/>
      <c r="F813"/>
      <c r="H813"/>
      <c r="I813"/>
      <c r="J813"/>
    </row>
    <row r="814" spans="2:10" x14ac:dyDescent="0.2">
      <c r="B814"/>
      <c r="C814"/>
      <c r="D814"/>
      <c r="E814"/>
      <c r="F814"/>
      <c r="H814"/>
      <c r="I814"/>
      <c r="J814"/>
    </row>
    <row r="815" spans="2:10" x14ac:dyDescent="0.2">
      <c r="B815"/>
      <c r="C815"/>
      <c r="D815"/>
      <c r="E815"/>
      <c r="F815"/>
      <c r="H815"/>
      <c r="I815"/>
      <c r="J815"/>
    </row>
    <row r="816" spans="2:10" x14ac:dyDescent="0.2">
      <c r="B816"/>
      <c r="C816"/>
      <c r="D816"/>
      <c r="E816"/>
      <c r="F816"/>
      <c r="H816"/>
      <c r="I816"/>
      <c r="J816"/>
    </row>
    <row r="817" spans="2:10" x14ac:dyDescent="0.2">
      <c r="B817"/>
      <c r="C817"/>
      <c r="D817"/>
      <c r="E817"/>
      <c r="F817"/>
      <c r="H817"/>
      <c r="I817"/>
      <c r="J817"/>
    </row>
    <row r="818" spans="2:10" x14ac:dyDescent="0.2">
      <c r="B818"/>
      <c r="C818"/>
      <c r="D818"/>
      <c r="E818"/>
      <c r="F818"/>
      <c r="H818"/>
      <c r="I818"/>
      <c r="J818"/>
    </row>
    <row r="819" spans="2:10" x14ac:dyDescent="0.2">
      <c r="B819"/>
      <c r="C819"/>
      <c r="D819"/>
      <c r="E819"/>
      <c r="F819"/>
      <c r="H819"/>
      <c r="I819"/>
      <c r="J819"/>
    </row>
    <row r="820" spans="2:10" x14ac:dyDescent="0.2">
      <c r="B820"/>
      <c r="C820"/>
      <c r="D820"/>
      <c r="E820"/>
      <c r="F820"/>
      <c r="H820"/>
      <c r="I820"/>
      <c r="J820"/>
    </row>
    <row r="821" spans="2:10" x14ac:dyDescent="0.2">
      <c r="B821"/>
      <c r="C821"/>
      <c r="D821"/>
      <c r="E821"/>
      <c r="F821"/>
      <c r="H821"/>
      <c r="I821"/>
      <c r="J821"/>
    </row>
    <row r="822" spans="2:10" x14ac:dyDescent="0.2">
      <c r="B822"/>
      <c r="C822"/>
      <c r="D822"/>
      <c r="E822"/>
      <c r="F822"/>
      <c r="H822"/>
      <c r="I822"/>
      <c r="J822"/>
    </row>
    <row r="823" spans="2:10" x14ac:dyDescent="0.2">
      <c r="B823"/>
      <c r="C823"/>
      <c r="D823"/>
      <c r="E823"/>
      <c r="F823"/>
      <c r="H823"/>
      <c r="I823"/>
      <c r="J823"/>
    </row>
    <row r="824" spans="2:10" x14ac:dyDescent="0.2">
      <c r="B824"/>
      <c r="C824"/>
      <c r="D824"/>
      <c r="E824"/>
      <c r="F824"/>
      <c r="H824"/>
      <c r="I824"/>
      <c r="J824"/>
    </row>
    <row r="825" spans="2:10" x14ac:dyDescent="0.2">
      <c r="B825"/>
      <c r="C825"/>
      <c r="D825"/>
      <c r="E825"/>
      <c r="F825"/>
      <c r="H825"/>
      <c r="I825"/>
      <c r="J825"/>
    </row>
    <row r="826" spans="2:10" x14ac:dyDescent="0.2">
      <c r="B826"/>
      <c r="C826"/>
      <c r="D826"/>
      <c r="E826"/>
      <c r="F826"/>
      <c r="H826"/>
      <c r="I826"/>
      <c r="J826"/>
    </row>
    <row r="827" spans="2:10" x14ac:dyDescent="0.2">
      <c r="B827"/>
      <c r="C827"/>
      <c r="D827"/>
      <c r="E827"/>
      <c r="F827"/>
      <c r="H827"/>
      <c r="I827"/>
      <c r="J827"/>
    </row>
    <row r="828" spans="2:10" x14ac:dyDescent="0.2">
      <c r="B828"/>
      <c r="C828"/>
      <c r="D828"/>
      <c r="E828"/>
      <c r="F828"/>
      <c r="H828"/>
      <c r="I828"/>
      <c r="J828"/>
    </row>
    <row r="829" spans="2:10" x14ac:dyDescent="0.2">
      <c r="B829"/>
      <c r="C829"/>
      <c r="D829"/>
      <c r="E829"/>
      <c r="F829"/>
      <c r="H829"/>
      <c r="I829"/>
      <c r="J829"/>
    </row>
    <row r="830" spans="2:10" x14ac:dyDescent="0.2">
      <c r="B830"/>
      <c r="C830"/>
      <c r="D830"/>
      <c r="E830"/>
      <c r="F830"/>
      <c r="H830"/>
      <c r="I830"/>
      <c r="J830"/>
    </row>
    <row r="831" spans="2:10" x14ac:dyDescent="0.2">
      <c r="B831"/>
      <c r="C831"/>
      <c r="D831"/>
      <c r="E831"/>
      <c r="F831"/>
      <c r="H831"/>
      <c r="I831"/>
      <c r="J831"/>
    </row>
    <row r="832" spans="2:10" x14ac:dyDescent="0.2">
      <c r="B832"/>
      <c r="C832"/>
      <c r="D832"/>
      <c r="E832"/>
      <c r="F832"/>
      <c r="H832"/>
      <c r="I832"/>
      <c r="J832"/>
    </row>
    <row r="833" spans="2:10" x14ac:dyDescent="0.2">
      <c r="B833"/>
      <c r="C833"/>
      <c r="D833"/>
      <c r="E833"/>
      <c r="F833"/>
      <c r="H833"/>
      <c r="I833"/>
      <c r="J833"/>
    </row>
    <row r="834" spans="2:10" x14ac:dyDescent="0.2">
      <c r="B834"/>
      <c r="C834"/>
      <c r="D834"/>
      <c r="E834"/>
      <c r="F834"/>
      <c r="H834"/>
      <c r="I834"/>
      <c r="J834"/>
    </row>
    <row r="835" spans="2:10" x14ac:dyDescent="0.2">
      <c r="B835"/>
      <c r="C835"/>
      <c r="D835"/>
      <c r="E835"/>
      <c r="F835"/>
      <c r="H835"/>
      <c r="I835"/>
      <c r="J835"/>
    </row>
    <row r="836" spans="2:10" x14ac:dyDescent="0.2">
      <c r="B836"/>
      <c r="C836"/>
      <c r="D836"/>
      <c r="E836"/>
      <c r="F836"/>
      <c r="H836"/>
      <c r="I836"/>
      <c r="J836"/>
    </row>
    <row r="837" spans="2:10" x14ac:dyDescent="0.2">
      <c r="B837"/>
      <c r="C837"/>
      <c r="D837"/>
      <c r="E837"/>
      <c r="F837"/>
      <c r="H837"/>
      <c r="I837"/>
      <c r="J837"/>
    </row>
    <row r="838" spans="2:10" x14ac:dyDescent="0.2">
      <c r="B838"/>
      <c r="C838"/>
      <c r="D838"/>
      <c r="E838"/>
      <c r="F838"/>
      <c r="H838"/>
      <c r="I838"/>
      <c r="J838"/>
    </row>
    <row r="839" spans="2:10" x14ac:dyDescent="0.2">
      <c r="B839"/>
      <c r="C839"/>
      <c r="D839"/>
      <c r="E839"/>
      <c r="F839"/>
      <c r="H839"/>
      <c r="I839"/>
      <c r="J839"/>
    </row>
    <row r="840" spans="2:10" x14ac:dyDescent="0.2">
      <c r="B840"/>
      <c r="C840"/>
      <c r="D840"/>
      <c r="E840"/>
      <c r="F840"/>
      <c r="H840"/>
      <c r="I840"/>
      <c r="J840"/>
    </row>
    <row r="841" spans="2:10" x14ac:dyDescent="0.2">
      <c r="B841"/>
      <c r="C841"/>
      <c r="D841"/>
      <c r="E841"/>
      <c r="F841"/>
      <c r="H841"/>
      <c r="I841"/>
      <c r="J841"/>
    </row>
    <row r="842" spans="2:10" x14ac:dyDescent="0.2">
      <c r="B842"/>
      <c r="C842"/>
      <c r="D842"/>
      <c r="E842"/>
      <c r="F842"/>
      <c r="H842"/>
      <c r="I842"/>
      <c r="J842"/>
    </row>
    <row r="843" spans="2:10" x14ac:dyDescent="0.2">
      <c r="B843"/>
      <c r="C843"/>
      <c r="D843"/>
      <c r="E843"/>
      <c r="F843"/>
      <c r="H843"/>
      <c r="I843"/>
      <c r="J843"/>
    </row>
    <row r="844" spans="2:10" x14ac:dyDescent="0.2">
      <c r="B844"/>
      <c r="C844"/>
      <c r="D844"/>
      <c r="E844"/>
      <c r="F844"/>
      <c r="H844"/>
      <c r="I844"/>
      <c r="J844"/>
    </row>
    <row r="845" spans="2:10" x14ac:dyDescent="0.2">
      <c r="B845"/>
      <c r="C845"/>
      <c r="D845"/>
      <c r="E845"/>
      <c r="F845"/>
      <c r="H845"/>
      <c r="I845"/>
      <c r="J845"/>
    </row>
    <row r="846" spans="2:10" x14ac:dyDescent="0.2">
      <c r="B846"/>
      <c r="C846"/>
      <c r="D846"/>
      <c r="E846"/>
      <c r="F846"/>
      <c r="H846"/>
      <c r="I846"/>
      <c r="J846"/>
    </row>
    <row r="847" spans="2:10" x14ac:dyDescent="0.2">
      <c r="B847"/>
      <c r="C847"/>
      <c r="D847"/>
      <c r="E847"/>
      <c r="F847"/>
      <c r="H847"/>
      <c r="I847"/>
      <c r="J847"/>
    </row>
    <row r="848" spans="2:10" x14ac:dyDescent="0.2">
      <c r="B848"/>
      <c r="C848"/>
      <c r="D848"/>
      <c r="E848"/>
      <c r="F848"/>
      <c r="H848"/>
      <c r="I848"/>
      <c r="J848"/>
    </row>
    <row r="849" spans="2:10" x14ac:dyDescent="0.2">
      <c r="B849"/>
      <c r="C849"/>
      <c r="D849"/>
      <c r="E849"/>
      <c r="F849"/>
      <c r="H849"/>
      <c r="I849"/>
      <c r="J849"/>
    </row>
    <row r="850" spans="2:10" x14ac:dyDescent="0.2">
      <c r="B850"/>
      <c r="C850"/>
      <c r="D850"/>
      <c r="E850"/>
      <c r="F850"/>
      <c r="H850"/>
      <c r="I850"/>
      <c r="J850"/>
    </row>
    <row r="851" spans="2:10" x14ac:dyDescent="0.2">
      <c r="B851"/>
      <c r="C851"/>
      <c r="D851"/>
      <c r="E851"/>
      <c r="F851"/>
      <c r="H851"/>
      <c r="I851"/>
      <c r="J851"/>
    </row>
    <row r="852" spans="2:10" x14ac:dyDescent="0.2">
      <c r="B852"/>
      <c r="C852"/>
      <c r="D852"/>
      <c r="E852"/>
      <c r="F852"/>
      <c r="H852"/>
      <c r="I852"/>
      <c r="J852"/>
    </row>
    <row r="853" spans="2:10" x14ac:dyDescent="0.2">
      <c r="B853"/>
      <c r="C853"/>
      <c r="D853"/>
      <c r="E853"/>
      <c r="F853"/>
      <c r="H853"/>
      <c r="I853"/>
      <c r="J853"/>
    </row>
    <row r="854" spans="2:10" x14ac:dyDescent="0.2">
      <c r="B854"/>
      <c r="C854"/>
      <c r="D854"/>
      <c r="E854"/>
      <c r="F854"/>
      <c r="H854"/>
      <c r="I854"/>
      <c r="J854"/>
    </row>
    <row r="855" spans="2:10" x14ac:dyDescent="0.2">
      <c r="B855"/>
      <c r="C855"/>
      <c r="D855"/>
      <c r="E855"/>
      <c r="F855"/>
      <c r="H855"/>
      <c r="I855"/>
      <c r="J855"/>
    </row>
    <row r="856" spans="2:10" x14ac:dyDescent="0.2">
      <c r="B856"/>
      <c r="C856"/>
      <c r="D856"/>
      <c r="E856"/>
      <c r="F856"/>
      <c r="H856"/>
      <c r="I856"/>
      <c r="J856"/>
    </row>
    <row r="857" spans="2:10" x14ac:dyDescent="0.2">
      <c r="B857"/>
      <c r="C857"/>
      <c r="D857"/>
      <c r="E857"/>
      <c r="F857"/>
      <c r="H857"/>
      <c r="I857"/>
      <c r="J857"/>
    </row>
    <row r="858" spans="2:10" x14ac:dyDescent="0.2">
      <c r="B858"/>
      <c r="C858"/>
      <c r="D858"/>
      <c r="E858"/>
      <c r="F858"/>
      <c r="H858"/>
      <c r="I858"/>
      <c r="J858"/>
    </row>
    <row r="859" spans="2:10" x14ac:dyDescent="0.2">
      <c r="B859"/>
      <c r="C859"/>
      <c r="D859"/>
      <c r="E859"/>
      <c r="F859"/>
      <c r="H859"/>
      <c r="I859"/>
      <c r="J859"/>
    </row>
    <row r="860" spans="2:10" x14ac:dyDescent="0.2">
      <c r="B860"/>
      <c r="C860"/>
      <c r="D860"/>
      <c r="E860"/>
      <c r="F860"/>
      <c r="H860"/>
      <c r="I860"/>
      <c r="J860"/>
    </row>
    <row r="861" spans="2:10" x14ac:dyDescent="0.2">
      <c r="B861"/>
      <c r="C861"/>
      <c r="D861"/>
      <c r="E861"/>
      <c r="F861"/>
      <c r="H861"/>
      <c r="I861"/>
      <c r="J861"/>
    </row>
    <row r="862" spans="2:10" x14ac:dyDescent="0.2">
      <c r="B862"/>
      <c r="C862"/>
      <c r="D862"/>
      <c r="E862"/>
      <c r="F862"/>
      <c r="H862"/>
      <c r="I862"/>
      <c r="J862"/>
    </row>
    <row r="863" spans="2:10" x14ac:dyDescent="0.2">
      <c r="B863"/>
      <c r="C863"/>
      <c r="D863"/>
      <c r="E863"/>
      <c r="F863"/>
      <c r="H863"/>
      <c r="I863"/>
      <c r="J863"/>
    </row>
    <row r="864" spans="2:10" x14ac:dyDescent="0.2">
      <c r="B864"/>
      <c r="C864"/>
      <c r="D864"/>
      <c r="E864"/>
      <c r="F864"/>
      <c r="H864"/>
      <c r="I864"/>
      <c r="J864"/>
    </row>
    <row r="865" spans="2:10" x14ac:dyDescent="0.2">
      <c r="B865"/>
      <c r="C865"/>
      <c r="D865"/>
      <c r="E865"/>
      <c r="F865"/>
      <c r="H865"/>
      <c r="I865"/>
      <c r="J865"/>
    </row>
    <row r="866" spans="2:10" x14ac:dyDescent="0.2">
      <c r="B866"/>
      <c r="C866"/>
      <c r="D866"/>
      <c r="E866"/>
      <c r="F866"/>
      <c r="H866"/>
      <c r="I866"/>
      <c r="J866"/>
    </row>
    <row r="867" spans="2:10" x14ac:dyDescent="0.2">
      <c r="B867"/>
      <c r="C867"/>
      <c r="D867"/>
      <c r="E867"/>
      <c r="F867"/>
      <c r="H867"/>
      <c r="I867"/>
      <c r="J867"/>
    </row>
    <row r="868" spans="2:10" x14ac:dyDescent="0.2">
      <c r="B868"/>
      <c r="C868"/>
      <c r="D868"/>
      <c r="E868"/>
      <c r="F868"/>
      <c r="H868"/>
      <c r="I868"/>
      <c r="J868"/>
    </row>
    <row r="869" spans="2:10" x14ac:dyDescent="0.2">
      <c r="B869"/>
      <c r="C869"/>
      <c r="D869"/>
      <c r="E869"/>
      <c r="F869"/>
      <c r="H869"/>
      <c r="I869"/>
      <c r="J869"/>
    </row>
    <row r="870" spans="2:10" x14ac:dyDescent="0.2">
      <c r="B870"/>
      <c r="C870"/>
      <c r="D870"/>
      <c r="E870"/>
      <c r="F870"/>
      <c r="H870"/>
      <c r="I870"/>
      <c r="J870"/>
    </row>
    <row r="871" spans="2:10" x14ac:dyDescent="0.2">
      <c r="B871"/>
      <c r="C871"/>
      <c r="D871"/>
      <c r="E871"/>
      <c r="F871"/>
      <c r="H871"/>
      <c r="I871"/>
      <c r="J871"/>
    </row>
    <row r="872" spans="2:10" x14ac:dyDescent="0.2">
      <c r="B872"/>
      <c r="C872"/>
      <c r="D872"/>
      <c r="E872"/>
      <c r="F872"/>
      <c r="H872"/>
      <c r="I872"/>
      <c r="J872"/>
    </row>
    <row r="873" spans="2:10" x14ac:dyDescent="0.2">
      <c r="B873"/>
      <c r="C873"/>
      <c r="D873"/>
      <c r="E873"/>
      <c r="F873"/>
      <c r="H873"/>
      <c r="I873"/>
      <c r="J873"/>
    </row>
    <row r="874" spans="2:10" x14ac:dyDescent="0.2">
      <c r="B874"/>
      <c r="C874"/>
      <c r="D874"/>
      <c r="E874"/>
      <c r="F874"/>
      <c r="H874"/>
      <c r="I874"/>
      <c r="J874"/>
    </row>
    <row r="875" spans="2:10" x14ac:dyDescent="0.2">
      <c r="B875"/>
      <c r="C875"/>
      <c r="D875"/>
      <c r="E875"/>
      <c r="F875"/>
      <c r="H875"/>
      <c r="I875"/>
      <c r="J875"/>
    </row>
    <row r="876" spans="2:10" x14ac:dyDescent="0.2">
      <c r="B876"/>
      <c r="C876"/>
      <c r="D876"/>
      <c r="E876"/>
      <c r="F876"/>
      <c r="H876"/>
      <c r="I876"/>
      <c r="J876"/>
    </row>
    <row r="877" spans="2:10" x14ac:dyDescent="0.2">
      <c r="B877"/>
      <c r="C877"/>
      <c r="D877"/>
      <c r="E877"/>
      <c r="F877"/>
      <c r="H877"/>
      <c r="I877"/>
      <c r="J877"/>
    </row>
    <row r="878" spans="2:10" x14ac:dyDescent="0.2">
      <c r="B878"/>
      <c r="C878"/>
      <c r="D878"/>
      <c r="E878"/>
      <c r="F878"/>
      <c r="H878"/>
      <c r="I878"/>
      <c r="J878"/>
    </row>
    <row r="879" spans="2:10" x14ac:dyDescent="0.2">
      <c r="B879"/>
      <c r="C879"/>
      <c r="D879"/>
      <c r="E879"/>
      <c r="F879"/>
      <c r="H879"/>
      <c r="I879"/>
      <c r="J879"/>
    </row>
    <row r="880" spans="2:10" x14ac:dyDescent="0.2">
      <c r="B880"/>
      <c r="C880"/>
      <c r="D880"/>
      <c r="E880"/>
      <c r="F880"/>
      <c r="H880"/>
      <c r="I880"/>
      <c r="J880"/>
    </row>
    <row r="881" spans="2:10" x14ac:dyDescent="0.2">
      <c r="B881"/>
      <c r="C881"/>
      <c r="D881"/>
      <c r="E881"/>
      <c r="F881"/>
      <c r="H881"/>
      <c r="I881"/>
      <c r="J881"/>
    </row>
    <row r="882" spans="2:10" x14ac:dyDescent="0.2">
      <c r="B882"/>
      <c r="C882"/>
      <c r="D882"/>
      <c r="E882"/>
      <c r="F882"/>
      <c r="H882"/>
      <c r="I882"/>
      <c r="J882"/>
    </row>
    <row r="883" spans="2:10" x14ac:dyDescent="0.2">
      <c r="B883"/>
      <c r="C883"/>
      <c r="D883"/>
      <c r="E883"/>
      <c r="F883"/>
      <c r="H883"/>
      <c r="I883"/>
      <c r="J883"/>
    </row>
    <row r="884" spans="2:10" x14ac:dyDescent="0.2">
      <c r="B884"/>
      <c r="C884"/>
      <c r="D884"/>
      <c r="E884"/>
      <c r="F884"/>
      <c r="H884"/>
      <c r="I884"/>
      <c r="J884"/>
    </row>
    <row r="885" spans="2:10" x14ac:dyDescent="0.2">
      <c r="B885"/>
      <c r="C885"/>
      <c r="D885"/>
      <c r="E885"/>
      <c r="F885"/>
      <c r="H885"/>
      <c r="I885"/>
      <c r="J885"/>
    </row>
    <row r="886" spans="2:10" x14ac:dyDescent="0.2">
      <c r="B886"/>
      <c r="C886"/>
      <c r="D886"/>
      <c r="E886"/>
      <c r="F886"/>
      <c r="H886"/>
      <c r="I886"/>
      <c r="J886"/>
    </row>
    <row r="887" spans="2:10" x14ac:dyDescent="0.2">
      <c r="B887"/>
      <c r="C887"/>
      <c r="D887"/>
      <c r="E887"/>
      <c r="F887"/>
      <c r="H887"/>
      <c r="I887"/>
      <c r="J887"/>
    </row>
    <row r="888" spans="2:10" x14ac:dyDescent="0.2">
      <c r="B888"/>
      <c r="C888"/>
      <c r="D888"/>
      <c r="E888"/>
      <c r="F888"/>
      <c r="H888"/>
      <c r="I888"/>
      <c r="J888"/>
    </row>
    <row r="889" spans="2:10" x14ac:dyDescent="0.2">
      <c r="B889"/>
      <c r="C889"/>
      <c r="D889"/>
      <c r="E889"/>
      <c r="F889"/>
      <c r="H889"/>
      <c r="I889"/>
      <c r="J889"/>
    </row>
    <row r="890" spans="2:10" x14ac:dyDescent="0.2">
      <c r="B890"/>
      <c r="C890"/>
      <c r="D890"/>
      <c r="E890"/>
      <c r="F890"/>
      <c r="H890"/>
      <c r="I890"/>
      <c r="J890"/>
    </row>
    <row r="891" spans="2:10" x14ac:dyDescent="0.2">
      <c r="B891"/>
      <c r="C891"/>
      <c r="D891"/>
      <c r="E891"/>
      <c r="F891"/>
      <c r="H891"/>
      <c r="I891"/>
      <c r="J891"/>
    </row>
    <row r="892" spans="2:10" x14ac:dyDescent="0.2">
      <c r="B892"/>
      <c r="C892"/>
      <c r="D892"/>
      <c r="E892"/>
      <c r="F892"/>
      <c r="H892"/>
      <c r="I892"/>
      <c r="J892"/>
    </row>
    <row r="893" spans="2:10" x14ac:dyDescent="0.2">
      <c r="B893"/>
      <c r="C893"/>
      <c r="D893"/>
      <c r="E893"/>
      <c r="F893"/>
      <c r="H893"/>
      <c r="I893"/>
      <c r="J893"/>
    </row>
    <row r="894" spans="2:10" x14ac:dyDescent="0.2">
      <c r="B894"/>
      <c r="C894"/>
      <c r="D894"/>
      <c r="E894"/>
      <c r="F894"/>
      <c r="H894"/>
      <c r="I894"/>
      <c r="J894"/>
    </row>
    <row r="895" spans="2:10" x14ac:dyDescent="0.2">
      <c r="B895"/>
      <c r="C895"/>
      <c r="D895"/>
      <c r="E895"/>
      <c r="F895"/>
      <c r="H895"/>
      <c r="I895"/>
      <c r="J895"/>
    </row>
    <row r="896" spans="2:10" x14ac:dyDescent="0.2">
      <c r="B896"/>
      <c r="C896"/>
      <c r="D896"/>
      <c r="E896"/>
      <c r="F896"/>
      <c r="H896"/>
      <c r="I896"/>
      <c r="J896"/>
    </row>
    <row r="897" spans="2:10" x14ac:dyDescent="0.2">
      <c r="B897"/>
      <c r="C897"/>
      <c r="D897"/>
      <c r="E897"/>
      <c r="F897"/>
      <c r="H897"/>
      <c r="I897"/>
      <c r="J897"/>
    </row>
    <row r="898" spans="2:10" x14ac:dyDescent="0.2">
      <c r="B898"/>
      <c r="C898"/>
      <c r="D898"/>
      <c r="E898"/>
      <c r="F898"/>
      <c r="H898"/>
      <c r="I898"/>
      <c r="J898"/>
    </row>
    <row r="899" spans="2:10" x14ac:dyDescent="0.2">
      <c r="B899"/>
      <c r="C899"/>
      <c r="D899"/>
      <c r="E899"/>
      <c r="F899"/>
      <c r="H899"/>
      <c r="I899"/>
      <c r="J899"/>
    </row>
    <row r="900" spans="2:10" x14ac:dyDescent="0.2">
      <c r="B900"/>
      <c r="C900"/>
      <c r="D900"/>
      <c r="E900"/>
      <c r="F900"/>
      <c r="H900"/>
      <c r="I900"/>
      <c r="J900"/>
    </row>
    <row r="901" spans="2:10" x14ac:dyDescent="0.2">
      <c r="B901"/>
      <c r="C901"/>
      <c r="D901"/>
      <c r="E901"/>
      <c r="F901"/>
      <c r="H901"/>
      <c r="I901"/>
      <c r="J901"/>
    </row>
    <row r="902" spans="2:10" x14ac:dyDescent="0.2">
      <c r="B902"/>
      <c r="C902"/>
      <c r="D902"/>
      <c r="E902"/>
      <c r="F902"/>
      <c r="H902"/>
      <c r="I902"/>
      <c r="J902"/>
    </row>
    <row r="903" spans="2:10" x14ac:dyDescent="0.2">
      <c r="B903"/>
      <c r="C903"/>
      <c r="D903"/>
      <c r="E903"/>
      <c r="F903"/>
      <c r="H903"/>
      <c r="I903"/>
      <c r="J903"/>
    </row>
    <row r="904" spans="2:10" x14ac:dyDescent="0.2">
      <c r="B904"/>
      <c r="C904"/>
      <c r="D904"/>
      <c r="E904"/>
      <c r="F904"/>
      <c r="H904"/>
      <c r="I904"/>
      <c r="J904"/>
    </row>
    <row r="905" spans="2:10" x14ac:dyDescent="0.2">
      <c r="B905"/>
      <c r="C905"/>
      <c r="D905"/>
      <c r="E905"/>
      <c r="F905"/>
      <c r="H905"/>
      <c r="I905"/>
      <c r="J905"/>
    </row>
    <row r="906" spans="2:10" x14ac:dyDescent="0.2">
      <c r="B906"/>
      <c r="C906"/>
      <c r="D906"/>
      <c r="E906"/>
      <c r="F906"/>
      <c r="H906"/>
      <c r="I906"/>
      <c r="J906"/>
    </row>
    <row r="907" spans="2:10" x14ac:dyDescent="0.2">
      <c r="B907"/>
      <c r="C907"/>
      <c r="D907"/>
      <c r="E907"/>
      <c r="F907"/>
      <c r="H907"/>
      <c r="I907"/>
      <c r="J907"/>
    </row>
    <row r="908" spans="2:10" x14ac:dyDescent="0.2">
      <c r="B908"/>
      <c r="C908"/>
      <c r="D908"/>
      <c r="E908"/>
      <c r="F908"/>
      <c r="H908"/>
      <c r="I908"/>
      <c r="J908"/>
    </row>
    <row r="909" spans="2:10" x14ac:dyDescent="0.2">
      <c r="B909"/>
      <c r="C909"/>
      <c r="D909"/>
      <c r="E909"/>
      <c r="F909"/>
      <c r="H909"/>
      <c r="I909"/>
      <c r="J909"/>
    </row>
    <row r="910" spans="2:10" x14ac:dyDescent="0.2">
      <c r="B910"/>
      <c r="C910"/>
      <c r="D910"/>
      <c r="E910"/>
      <c r="F910"/>
      <c r="H910"/>
      <c r="I910"/>
      <c r="J910"/>
    </row>
    <row r="911" spans="2:10" x14ac:dyDescent="0.2">
      <c r="B911"/>
      <c r="C911"/>
      <c r="D911"/>
      <c r="E911"/>
      <c r="F911"/>
      <c r="H911"/>
      <c r="I911"/>
      <c r="J911"/>
    </row>
    <row r="912" spans="2:10" x14ac:dyDescent="0.2">
      <c r="B912"/>
      <c r="C912"/>
      <c r="D912"/>
      <c r="E912"/>
      <c r="F912"/>
      <c r="H912"/>
      <c r="I912"/>
      <c r="J912"/>
    </row>
    <row r="913" spans="2:10" x14ac:dyDescent="0.2">
      <c r="B913"/>
      <c r="C913"/>
      <c r="D913"/>
      <c r="E913"/>
      <c r="F913"/>
      <c r="H913"/>
      <c r="I913"/>
      <c r="J913"/>
    </row>
    <row r="914" spans="2:10" x14ac:dyDescent="0.2">
      <c r="B914"/>
      <c r="C914"/>
      <c r="D914"/>
      <c r="E914"/>
      <c r="F914"/>
      <c r="H914"/>
      <c r="I914"/>
      <c r="J914"/>
    </row>
    <row r="915" spans="2:10" x14ac:dyDescent="0.2">
      <c r="B915"/>
      <c r="C915"/>
      <c r="D915"/>
      <c r="E915"/>
      <c r="F915"/>
      <c r="H915"/>
      <c r="I915"/>
      <c r="J915"/>
    </row>
    <row r="916" spans="2:10" x14ac:dyDescent="0.2">
      <c r="B916"/>
      <c r="C916"/>
      <c r="D916"/>
      <c r="E916"/>
      <c r="F916"/>
      <c r="H916"/>
      <c r="I916"/>
      <c r="J916"/>
    </row>
    <row r="917" spans="2:10" x14ac:dyDescent="0.2">
      <c r="B917"/>
      <c r="C917"/>
      <c r="D917"/>
      <c r="E917"/>
      <c r="F917"/>
      <c r="H917"/>
      <c r="I917"/>
      <c r="J917"/>
    </row>
    <row r="918" spans="2:10" x14ac:dyDescent="0.2">
      <c r="B918"/>
      <c r="C918"/>
      <c r="D918"/>
      <c r="E918"/>
      <c r="F918"/>
      <c r="H918"/>
      <c r="I918"/>
      <c r="J918"/>
    </row>
    <row r="919" spans="2:10" x14ac:dyDescent="0.2">
      <c r="B919"/>
      <c r="C919"/>
      <c r="D919"/>
      <c r="E919"/>
      <c r="F919"/>
      <c r="H919"/>
      <c r="I919"/>
      <c r="J919"/>
    </row>
    <row r="920" spans="2:10" x14ac:dyDescent="0.2">
      <c r="B920"/>
      <c r="C920"/>
      <c r="D920"/>
      <c r="E920"/>
      <c r="F920"/>
      <c r="H920"/>
      <c r="I920"/>
      <c r="J920"/>
    </row>
    <row r="921" spans="2:10" x14ac:dyDescent="0.2">
      <c r="B921"/>
      <c r="C921"/>
      <c r="D921"/>
      <c r="E921"/>
      <c r="F921"/>
      <c r="H921"/>
      <c r="I921"/>
      <c r="J921"/>
    </row>
    <row r="922" spans="2:10" x14ac:dyDescent="0.2">
      <c r="B922"/>
      <c r="C922"/>
      <c r="D922"/>
      <c r="E922"/>
      <c r="F922"/>
      <c r="H922"/>
      <c r="I922"/>
      <c r="J922"/>
    </row>
    <row r="923" spans="2:10" x14ac:dyDescent="0.2">
      <c r="B923"/>
      <c r="C923"/>
      <c r="D923"/>
      <c r="E923"/>
      <c r="F923"/>
      <c r="H923"/>
      <c r="I923"/>
      <c r="J923"/>
    </row>
    <row r="924" spans="2:10" x14ac:dyDescent="0.2">
      <c r="B924"/>
      <c r="C924"/>
      <c r="D924"/>
      <c r="E924"/>
      <c r="F924"/>
      <c r="H924"/>
      <c r="I924"/>
      <c r="J924"/>
    </row>
    <row r="925" spans="2:10" x14ac:dyDescent="0.2">
      <c r="B925"/>
      <c r="C925"/>
      <c r="D925"/>
      <c r="E925"/>
      <c r="F925"/>
      <c r="H925"/>
      <c r="I925"/>
      <c r="J925"/>
    </row>
    <row r="926" spans="2:10" x14ac:dyDescent="0.2">
      <c r="B926"/>
      <c r="C926"/>
      <c r="D926"/>
      <c r="E926"/>
      <c r="F926"/>
      <c r="H926"/>
      <c r="I926"/>
      <c r="J926"/>
    </row>
    <row r="927" spans="2:10" x14ac:dyDescent="0.2">
      <c r="B927"/>
      <c r="C927"/>
      <c r="D927"/>
      <c r="E927"/>
      <c r="F927"/>
      <c r="H927"/>
      <c r="I927"/>
      <c r="J927"/>
    </row>
    <row r="928" spans="2:10" x14ac:dyDescent="0.2">
      <c r="B928"/>
      <c r="C928"/>
      <c r="D928"/>
      <c r="E928"/>
      <c r="F928"/>
      <c r="H928"/>
      <c r="I928"/>
      <c r="J928"/>
    </row>
    <row r="929" spans="2:10" x14ac:dyDescent="0.2">
      <c r="B929"/>
      <c r="C929"/>
      <c r="D929"/>
      <c r="E929"/>
      <c r="F929"/>
      <c r="H929"/>
      <c r="I929"/>
      <c r="J929"/>
    </row>
    <row r="930" spans="2:10" x14ac:dyDescent="0.2">
      <c r="B930"/>
      <c r="C930"/>
      <c r="D930"/>
      <c r="E930"/>
      <c r="F930"/>
      <c r="H930"/>
      <c r="I930"/>
      <c r="J930"/>
    </row>
    <row r="931" spans="2:10" x14ac:dyDescent="0.2">
      <c r="B931"/>
      <c r="C931"/>
      <c r="D931"/>
      <c r="E931"/>
      <c r="F931"/>
      <c r="H931"/>
      <c r="I931"/>
      <c r="J931"/>
    </row>
    <row r="932" spans="2:10" x14ac:dyDescent="0.2">
      <c r="B932"/>
      <c r="C932"/>
      <c r="D932"/>
      <c r="E932"/>
      <c r="F932"/>
      <c r="H932"/>
      <c r="I932"/>
      <c r="J932"/>
    </row>
    <row r="933" spans="2:10" x14ac:dyDescent="0.2">
      <c r="B933"/>
      <c r="C933"/>
      <c r="D933"/>
      <c r="E933"/>
      <c r="F933"/>
      <c r="H933"/>
      <c r="I933"/>
      <c r="J933"/>
    </row>
    <row r="934" spans="2:10" x14ac:dyDescent="0.2">
      <c r="B934"/>
      <c r="C934"/>
      <c r="D934"/>
      <c r="E934"/>
      <c r="F934"/>
      <c r="H934"/>
      <c r="I934"/>
      <c r="J934"/>
    </row>
    <row r="935" spans="2:10" x14ac:dyDescent="0.2">
      <c r="B935"/>
      <c r="C935"/>
      <c r="D935"/>
      <c r="E935"/>
      <c r="F935"/>
      <c r="H935"/>
      <c r="I935"/>
      <c r="J935"/>
    </row>
    <row r="936" spans="2:10" x14ac:dyDescent="0.2">
      <c r="B936"/>
      <c r="C936"/>
      <c r="D936"/>
      <c r="E936"/>
      <c r="F936"/>
      <c r="H936"/>
      <c r="I936"/>
      <c r="J936"/>
    </row>
    <row r="937" spans="2:10" x14ac:dyDescent="0.2">
      <c r="B937"/>
      <c r="C937"/>
      <c r="D937"/>
      <c r="E937"/>
      <c r="F937"/>
      <c r="H937"/>
      <c r="I937"/>
      <c r="J937"/>
    </row>
    <row r="938" spans="2:10" x14ac:dyDescent="0.2">
      <c r="B938"/>
      <c r="C938"/>
      <c r="D938"/>
      <c r="E938"/>
      <c r="F938"/>
      <c r="H938"/>
      <c r="I938"/>
      <c r="J938"/>
    </row>
    <row r="939" spans="2:10" x14ac:dyDescent="0.2">
      <c r="B939"/>
      <c r="C939"/>
      <c r="D939"/>
      <c r="E939"/>
      <c r="F939"/>
      <c r="H939"/>
      <c r="I939"/>
      <c r="J939"/>
    </row>
    <row r="940" spans="2:10" x14ac:dyDescent="0.2">
      <c r="B940"/>
      <c r="C940"/>
      <c r="D940"/>
      <c r="E940"/>
      <c r="F940"/>
      <c r="H940"/>
      <c r="I940"/>
      <c r="J940"/>
    </row>
    <row r="941" spans="2:10" x14ac:dyDescent="0.2">
      <c r="B941"/>
      <c r="C941"/>
      <c r="D941"/>
      <c r="E941"/>
      <c r="F941"/>
      <c r="H941"/>
      <c r="I941"/>
      <c r="J941"/>
    </row>
    <row r="942" spans="2:10" x14ac:dyDescent="0.2">
      <c r="B942"/>
      <c r="C942"/>
      <c r="D942"/>
      <c r="E942"/>
      <c r="F942"/>
      <c r="H942"/>
      <c r="I942"/>
      <c r="J942"/>
    </row>
    <row r="943" spans="2:10" x14ac:dyDescent="0.2">
      <c r="B943"/>
      <c r="C943"/>
      <c r="D943"/>
      <c r="E943"/>
      <c r="F943"/>
      <c r="H943"/>
      <c r="I943"/>
      <c r="J943"/>
    </row>
    <row r="944" spans="2:10" x14ac:dyDescent="0.2">
      <c r="B944"/>
      <c r="C944"/>
      <c r="D944"/>
      <c r="E944"/>
      <c r="F944"/>
      <c r="H944"/>
      <c r="I944"/>
      <c r="J944"/>
    </row>
    <row r="945" spans="2:10" x14ac:dyDescent="0.2">
      <c r="B945"/>
      <c r="C945"/>
      <c r="D945"/>
      <c r="E945"/>
      <c r="F945"/>
      <c r="H945"/>
      <c r="I945"/>
      <c r="J945"/>
    </row>
    <row r="946" spans="2:10" x14ac:dyDescent="0.2">
      <c r="B946"/>
      <c r="C946"/>
      <c r="D946"/>
      <c r="E946"/>
      <c r="F946"/>
      <c r="H946"/>
      <c r="I946"/>
      <c r="J946"/>
    </row>
    <row r="947" spans="2:10" x14ac:dyDescent="0.2">
      <c r="B947"/>
      <c r="C947"/>
      <c r="D947"/>
      <c r="E947"/>
      <c r="F947"/>
      <c r="H947"/>
      <c r="I947"/>
      <c r="J947"/>
    </row>
    <row r="948" spans="2:10" x14ac:dyDescent="0.2">
      <c r="B948"/>
      <c r="C948"/>
      <c r="D948"/>
      <c r="E948"/>
      <c r="F948"/>
      <c r="H948"/>
      <c r="I948"/>
      <c r="J948"/>
    </row>
    <row r="949" spans="2:10" x14ac:dyDescent="0.2">
      <c r="B949"/>
      <c r="C949"/>
      <c r="D949"/>
      <c r="E949"/>
      <c r="F949"/>
      <c r="H949"/>
      <c r="I949"/>
      <c r="J949"/>
    </row>
    <row r="950" spans="2:10" x14ac:dyDescent="0.2">
      <c r="B950"/>
      <c r="C950"/>
      <c r="D950"/>
      <c r="E950"/>
      <c r="F950"/>
      <c r="H950"/>
      <c r="I950"/>
      <c r="J950"/>
    </row>
    <row r="951" spans="2:10" x14ac:dyDescent="0.2">
      <c r="B951"/>
      <c r="C951"/>
      <c r="D951"/>
      <c r="E951"/>
      <c r="F951"/>
      <c r="H951"/>
      <c r="I951"/>
      <c r="J951"/>
    </row>
    <row r="952" spans="2:10" x14ac:dyDescent="0.2">
      <c r="B952"/>
      <c r="C952"/>
      <c r="D952"/>
      <c r="E952"/>
      <c r="F952"/>
      <c r="H952"/>
      <c r="I952"/>
      <c r="J952"/>
    </row>
    <row r="953" spans="2:10" x14ac:dyDescent="0.2">
      <c r="B953"/>
      <c r="C953"/>
      <c r="D953"/>
      <c r="E953"/>
      <c r="F953"/>
      <c r="H953"/>
      <c r="I953"/>
      <c r="J953"/>
    </row>
    <row r="954" spans="2:10" x14ac:dyDescent="0.2">
      <c r="B954"/>
      <c r="C954"/>
      <c r="D954"/>
      <c r="E954"/>
      <c r="F954"/>
      <c r="H954"/>
      <c r="I954"/>
      <c r="J954"/>
    </row>
    <row r="955" spans="2:10" x14ac:dyDescent="0.2">
      <c r="B955"/>
      <c r="C955"/>
      <c r="D955"/>
      <c r="E955"/>
      <c r="F955"/>
      <c r="H955"/>
      <c r="I955"/>
      <c r="J955"/>
    </row>
    <row r="956" spans="2:10" x14ac:dyDescent="0.2">
      <c r="B956"/>
      <c r="C956"/>
      <c r="D956"/>
      <c r="E956"/>
      <c r="F956"/>
      <c r="H956"/>
      <c r="I956"/>
      <c r="J956"/>
    </row>
    <row r="957" spans="2:10" x14ac:dyDescent="0.2">
      <c r="B957"/>
      <c r="C957"/>
      <c r="D957"/>
      <c r="E957"/>
      <c r="F957"/>
      <c r="H957"/>
      <c r="I957"/>
      <c r="J957"/>
    </row>
    <row r="958" spans="2:10" x14ac:dyDescent="0.2">
      <c r="B958"/>
      <c r="C958"/>
      <c r="D958"/>
      <c r="E958"/>
      <c r="F958"/>
      <c r="H958"/>
      <c r="I958"/>
      <c r="J958"/>
    </row>
    <row r="959" spans="2:10" x14ac:dyDescent="0.2">
      <c r="B959"/>
      <c r="C959"/>
      <c r="D959"/>
      <c r="E959"/>
      <c r="F959"/>
      <c r="H959"/>
      <c r="I959"/>
      <c r="J959"/>
    </row>
    <row r="960" spans="2:10" x14ac:dyDescent="0.2">
      <c r="B960"/>
      <c r="C960"/>
      <c r="D960"/>
      <c r="E960"/>
      <c r="F960"/>
      <c r="H960"/>
      <c r="I960"/>
      <c r="J960"/>
    </row>
    <row r="961" spans="2:10" x14ac:dyDescent="0.2">
      <c r="B961"/>
      <c r="C961"/>
      <c r="D961"/>
      <c r="E961"/>
      <c r="F961"/>
      <c r="H961"/>
      <c r="I961"/>
      <c r="J961"/>
    </row>
    <row r="962" spans="2:10" x14ac:dyDescent="0.2">
      <c r="B962"/>
      <c r="C962"/>
      <c r="D962"/>
      <c r="E962"/>
      <c r="F962"/>
      <c r="H962"/>
      <c r="I962"/>
      <c r="J962"/>
    </row>
    <row r="963" spans="2:10" x14ac:dyDescent="0.2">
      <c r="B963"/>
      <c r="C963"/>
      <c r="D963"/>
      <c r="E963"/>
      <c r="F963"/>
      <c r="H963"/>
      <c r="I963"/>
      <c r="J963"/>
    </row>
    <row r="964" spans="2:10" x14ac:dyDescent="0.2">
      <c r="B964"/>
      <c r="C964"/>
      <c r="D964"/>
      <c r="E964"/>
      <c r="F964"/>
      <c r="H964"/>
      <c r="I964"/>
      <c r="J964"/>
    </row>
    <row r="965" spans="2:10" x14ac:dyDescent="0.2">
      <c r="B965"/>
      <c r="C965"/>
      <c r="D965"/>
      <c r="E965"/>
      <c r="F965"/>
      <c r="H965"/>
      <c r="I965"/>
      <c r="J965"/>
    </row>
    <row r="966" spans="2:10" x14ac:dyDescent="0.2">
      <c r="B966"/>
      <c r="C966"/>
      <c r="D966"/>
      <c r="E966"/>
      <c r="F966"/>
      <c r="H966"/>
      <c r="I966"/>
      <c r="J966"/>
    </row>
    <row r="967" spans="2:10" x14ac:dyDescent="0.2">
      <c r="B967"/>
      <c r="C967"/>
      <c r="D967"/>
      <c r="E967"/>
      <c r="F967"/>
      <c r="H967"/>
      <c r="I967"/>
      <c r="J967"/>
    </row>
    <row r="968" spans="2:10" x14ac:dyDescent="0.2">
      <c r="B968"/>
      <c r="C968"/>
      <c r="D968"/>
      <c r="E968"/>
      <c r="F968"/>
      <c r="H968"/>
      <c r="I968"/>
      <c r="J968"/>
    </row>
    <row r="969" spans="2:10" x14ac:dyDescent="0.2">
      <c r="B969"/>
      <c r="C969"/>
      <c r="D969"/>
      <c r="E969"/>
      <c r="F969"/>
      <c r="H969"/>
      <c r="I969"/>
      <c r="J969"/>
    </row>
    <row r="970" spans="2:10" x14ac:dyDescent="0.2">
      <c r="B970"/>
      <c r="C970"/>
      <c r="D970"/>
      <c r="E970"/>
      <c r="F970"/>
      <c r="H970"/>
      <c r="I970"/>
      <c r="J970"/>
    </row>
    <row r="971" spans="2:10" x14ac:dyDescent="0.2">
      <c r="B971"/>
      <c r="C971"/>
      <c r="D971"/>
      <c r="E971"/>
      <c r="F971"/>
      <c r="H971"/>
      <c r="I971"/>
      <c r="J971"/>
    </row>
    <row r="972" spans="2:10" x14ac:dyDescent="0.2">
      <c r="B972"/>
      <c r="C972"/>
      <c r="D972"/>
      <c r="E972"/>
      <c r="F972"/>
      <c r="H972"/>
      <c r="I972"/>
      <c r="J972"/>
    </row>
    <row r="973" spans="2:10" x14ac:dyDescent="0.2">
      <c r="B973"/>
      <c r="C973"/>
      <c r="D973"/>
      <c r="E973"/>
      <c r="F973"/>
      <c r="H973"/>
      <c r="I973"/>
      <c r="J973"/>
    </row>
    <row r="974" spans="2:10" x14ac:dyDescent="0.2">
      <c r="B974"/>
      <c r="C974"/>
      <c r="D974"/>
      <c r="E974"/>
      <c r="F974"/>
      <c r="H974"/>
      <c r="I974"/>
      <c r="J974"/>
    </row>
    <row r="975" spans="2:10" x14ac:dyDescent="0.2">
      <c r="B975"/>
      <c r="C975"/>
      <c r="D975"/>
      <c r="E975"/>
      <c r="F975"/>
      <c r="H975"/>
      <c r="I975"/>
      <c r="J975"/>
    </row>
    <row r="976" spans="2:10" x14ac:dyDescent="0.2">
      <c r="B976"/>
      <c r="C976"/>
      <c r="D976"/>
      <c r="E976"/>
      <c r="F976"/>
      <c r="H976"/>
      <c r="I976"/>
      <c r="J976"/>
    </row>
    <row r="977" spans="2:10" x14ac:dyDescent="0.2">
      <c r="B977"/>
      <c r="C977"/>
      <c r="D977"/>
      <c r="E977"/>
      <c r="F977"/>
      <c r="H977"/>
      <c r="I977"/>
      <c r="J977"/>
    </row>
    <row r="978" spans="2:10" x14ac:dyDescent="0.2">
      <c r="B978"/>
      <c r="C978"/>
      <c r="D978"/>
      <c r="E978"/>
      <c r="F978"/>
      <c r="H978"/>
      <c r="I978"/>
      <c r="J978"/>
    </row>
    <row r="979" spans="2:10" x14ac:dyDescent="0.2">
      <c r="B979"/>
      <c r="C979"/>
      <c r="D979"/>
      <c r="E979"/>
      <c r="F979"/>
      <c r="H979"/>
      <c r="I979"/>
      <c r="J979"/>
    </row>
    <row r="980" spans="2:10" x14ac:dyDescent="0.2">
      <c r="B980"/>
      <c r="C980"/>
      <c r="D980"/>
      <c r="E980"/>
      <c r="F980"/>
      <c r="H980"/>
      <c r="I980"/>
      <c r="J980"/>
    </row>
    <row r="981" spans="2:10" x14ac:dyDescent="0.2">
      <c r="B981"/>
      <c r="C981"/>
      <c r="D981"/>
      <c r="E981"/>
      <c r="F981"/>
      <c r="H981"/>
      <c r="I981"/>
      <c r="J981"/>
    </row>
    <row r="982" spans="2:10" x14ac:dyDescent="0.2">
      <c r="B982"/>
      <c r="C982"/>
      <c r="D982"/>
      <c r="E982"/>
      <c r="F982"/>
      <c r="H982"/>
      <c r="I982"/>
      <c r="J982"/>
    </row>
    <row r="983" spans="2:10" x14ac:dyDescent="0.2">
      <c r="B983"/>
      <c r="C983"/>
      <c r="D983"/>
      <c r="E983"/>
      <c r="F983"/>
      <c r="H983"/>
      <c r="I983"/>
      <c r="J983"/>
    </row>
    <row r="984" spans="2:10" x14ac:dyDescent="0.2">
      <c r="B984"/>
      <c r="C984"/>
      <c r="D984"/>
      <c r="E984"/>
      <c r="F984"/>
      <c r="H984"/>
      <c r="I984"/>
      <c r="J984"/>
    </row>
    <row r="985" spans="2:10" x14ac:dyDescent="0.2">
      <c r="B985"/>
      <c r="C985"/>
      <c r="D985"/>
      <c r="E985"/>
      <c r="F985"/>
      <c r="H985"/>
      <c r="I985"/>
      <c r="J985"/>
    </row>
    <row r="986" spans="2:10" x14ac:dyDescent="0.2">
      <c r="B986"/>
      <c r="C986"/>
      <c r="D986"/>
      <c r="E986"/>
      <c r="F986"/>
      <c r="H986"/>
      <c r="I986"/>
      <c r="J986"/>
    </row>
    <row r="987" spans="2:10" x14ac:dyDescent="0.2">
      <c r="B987"/>
      <c r="C987"/>
      <c r="D987"/>
      <c r="E987"/>
      <c r="F987"/>
      <c r="H987"/>
      <c r="I987"/>
      <c r="J987"/>
    </row>
    <row r="988" spans="2:10" x14ac:dyDescent="0.2">
      <c r="B988"/>
      <c r="C988"/>
      <c r="D988"/>
      <c r="E988"/>
      <c r="F988"/>
      <c r="H988"/>
      <c r="I988"/>
      <c r="J988"/>
    </row>
    <row r="989" spans="2:10" x14ac:dyDescent="0.2">
      <c r="B989"/>
      <c r="C989"/>
      <c r="D989"/>
      <c r="E989"/>
      <c r="F989"/>
      <c r="H989"/>
      <c r="I989"/>
      <c r="J989"/>
    </row>
    <row r="990" spans="2:10" x14ac:dyDescent="0.2">
      <c r="B990"/>
      <c r="C990"/>
      <c r="D990"/>
      <c r="E990"/>
      <c r="F990"/>
      <c r="H990"/>
      <c r="I990"/>
      <c r="J990"/>
    </row>
    <row r="991" spans="2:10" x14ac:dyDescent="0.2">
      <c r="B991"/>
      <c r="C991"/>
      <c r="D991"/>
      <c r="E991"/>
      <c r="F991"/>
      <c r="H991"/>
      <c r="I991"/>
      <c r="J991"/>
    </row>
    <row r="992" spans="2:10" x14ac:dyDescent="0.2">
      <c r="B992"/>
      <c r="C992"/>
      <c r="D992"/>
      <c r="E992"/>
      <c r="F992"/>
      <c r="H992"/>
      <c r="I992"/>
      <c r="J992"/>
    </row>
    <row r="993" spans="2:10" x14ac:dyDescent="0.2">
      <c r="B993"/>
      <c r="C993"/>
      <c r="D993"/>
      <c r="E993"/>
      <c r="F993"/>
      <c r="H993"/>
      <c r="I993"/>
      <c r="J993"/>
    </row>
    <row r="994" spans="2:10" x14ac:dyDescent="0.2">
      <c r="B994"/>
      <c r="C994"/>
      <c r="D994"/>
      <c r="E994"/>
      <c r="F994"/>
      <c r="H994"/>
      <c r="I994"/>
      <c r="J994"/>
    </row>
    <row r="995" spans="2:10" x14ac:dyDescent="0.2">
      <c r="B995"/>
      <c r="C995"/>
      <c r="D995"/>
      <c r="E995"/>
      <c r="F995"/>
      <c r="H995"/>
      <c r="I995"/>
      <c r="J995"/>
    </row>
    <row r="996" spans="2:10" x14ac:dyDescent="0.2">
      <c r="B996"/>
      <c r="C996"/>
      <c r="D996"/>
      <c r="E996"/>
      <c r="F996"/>
      <c r="H996"/>
      <c r="I996"/>
      <c r="J996"/>
    </row>
    <row r="997" spans="2:10" x14ac:dyDescent="0.2">
      <c r="B997"/>
      <c r="C997"/>
      <c r="D997"/>
      <c r="E997"/>
      <c r="F997"/>
      <c r="H997"/>
      <c r="I997"/>
      <c r="J997"/>
    </row>
    <row r="998" spans="2:10" x14ac:dyDescent="0.2">
      <c r="B998"/>
      <c r="C998"/>
      <c r="D998"/>
      <c r="E998"/>
      <c r="F998"/>
      <c r="H998"/>
      <c r="I998"/>
      <c r="J998"/>
    </row>
    <row r="999" spans="2:10" x14ac:dyDescent="0.2">
      <c r="B999"/>
      <c r="C999"/>
      <c r="D999"/>
      <c r="E999"/>
      <c r="F999"/>
      <c r="H999"/>
      <c r="I999"/>
      <c r="J999"/>
    </row>
    <row r="1000" spans="2:10" x14ac:dyDescent="0.2">
      <c r="B1000"/>
      <c r="C1000"/>
      <c r="D1000"/>
      <c r="E1000"/>
      <c r="F1000"/>
      <c r="H1000"/>
      <c r="I1000"/>
      <c r="J1000"/>
    </row>
    <row r="1001" spans="2:10" x14ac:dyDescent="0.2">
      <c r="B1001"/>
      <c r="C1001"/>
      <c r="D1001"/>
      <c r="E1001"/>
      <c r="F1001"/>
      <c r="H1001"/>
      <c r="I1001"/>
      <c r="J1001"/>
    </row>
    <row r="1002" spans="2:10" x14ac:dyDescent="0.2">
      <c r="B1002"/>
      <c r="C1002"/>
      <c r="D1002"/>
      <c r="E1002"/>
      <c r="F1002"/>
      <c r="H1002"/>
      <c r="I1002"/>
      <c r="J1002"/>
    </row>
    <row r="1003" spans="2:10" x14ac:dyDescent="0.2">
      <c r="B1003"/>
      <c r="C1003"/>
      <c r="D1003"/>
      <c r="E1003"/>
      <c r="F1003"/>
      <c r="H1003"/>
      <c r="I1003"/>
      <c r="J1003"/>
    </row>
    <row r="1004" spans="2:10" x14ac:dyDescent="0.2">
      <c r="B1004"/>
      <c r="C1004"/>
      <c r="D1004"/>
      <c r="E1004"/>
      <c r="F1004"/>
      <c r="H1004"/>
      <c r="I1004"/>
      <c r="J1004"/>
    </row>
    <row r="1005" spans="2:10" x14ac:dyDescent="0.2">
      <c r="B1005"/>
      <c r="C1005"/>
      <c r="D1005"/>
      <c r="E1005"/>
      <c r="F1005"/>
      <c r="H1005"/>
      <c r="I1005"/>
      <c r="J1005"/>
    </row>
    <row r="1006" spans="2:10" x14ac:dyDescent="0.2">
      <c r="B1006"/>
      <c r="C1006"/>
      <c r="D1006"/>
      <c r="E1006"/>
      <c r="F1006"/>
      <c r="H1006"/>
      <c r="I1006"/>
      <c r="J1006"/>
    </row>
    <row r="1007" spans="2:10" x14ac:dyDescent="0.2">
      <c r="B1007"/>
      <c r="C1007"/>
      <c r="D1007"/>
      <c r="E1007"/>
      <c r="F1007"/>
      <c r="H1007"/>
      <c r="I1007"/>
      <c r="J1007"/>
    </row>
    <row r="1008" spans="2:10" x14ac:dyDescent="0.2">
      <c r="B1008"/>
      <c r="C1008"/>
      <c r="D1008"/>
      <c r="E1008"/>
      <c r="F1008"/>
      <c r="H1008"/>
      <c r="I1008"/>
      <c r="J1008"/>
    </row>
    <row r="1009" spans="2:10" x14ac:dyDescent="0.2">
      <c r="B1009"/>
      <c r="C1009"/>
      <c r="D1009"/>
      <c r="E1009"/>
      <c r="F1009"/>
      <c r="H1009"/>
      <c r="I1009"/>
      <c r="J1009"/>
    </row>
    <row r="1010" spans="2:10" x14ac:dyDescent="0.2">
      <c r="B1010"/>
      <c r="C1010"/>
      <c r="D1010"/>
      <c r="E1010"/>
      <c r="F1010"/>
      <c r="H1010"/>
      <c r="I1010"/>
      <c r="J1010"/>
    </row>
    <row r="1011" spans="2:10" x14ac:dyDescent="0.2">
      <c r="B1011"/>
      <c r="C1011"/>
      <c r="D1011"/>
      <c r="E1011"/>
      <c r="F1011"/>
      <c r="H1011"/>
      <c r="I1011"/>
      <c r="J1011"/>
    </row>
    <row r="1012" spans="2:10" x14ac:dyDescent="0.2">
      <c r="B1012"/>
      <c r="C1012"/>
      <c r="D1012"/>
      <c r="E1012"/>
      <c r="F1012"/>
      <c r="H1012"/>
      <c r="I1012"/>
      <c r="J1012"/>
    </row>
    <row r="1013" spans="2:10" x14ac:dyDescent="0.2">
      <c r="B1013"/>
      <c r="C1013"/>
      <c r="D1013"/>
      <c r="E1013"/>
      <c r="F1013"/>
      <c r="H1013"/>
      <c r="I1013"/>
      <c r="J1013"/>
    </row>
    <row r="1014" spans="2:10" x14ac:dyDescent="0.2">
      <c r="B1014"/>
      <c r="C1014"/>
      <c r="D1014"/>
      <c r="E1014"/>
      <c r="F1014"/>
      <c r="H1014"/>
      <c r="I1014"/>
      <c r="J1014"/>
    </row>
    <row r="1015" spans="2:10" x14ac:dyDescent="0.2">
      <c r="B1015"/>
      <c r="C1015"/>
      <c r="D1015"/>
      <c r="E1015"/>
      <c r="F1015"/>
      <c r="H1015"/>
      <c r="I1015"/>
      <c r="J1015"/>
    </row>
    <row r="1016" spans="2:10" x14ac:dyDescent="0.2">
      <c r="B1016"/>
      <c r="C1016"/>
      <c r="D1016"/>
      <c r="E1016"/>
      <c r="F1016"/>
      <c r="H1016"/>
      <c r="I1016"/>
      <c r="J1016"/>
    </row>
    <row r="1017" spans="2:10" x14ac:dyDescent="0.2">
      <c r="B1017"/>
      <c r="C1017"/>
      <c r="D1017"/>
      <c r="E1017"/>
      <c r="F1017"/>
      <c r="H1017"/>
      <c r="I1017"/>
      <c r="J1017"/>
    </row>
    <row r="1018" spans="2:10" x14ac:dyDescent="0.2">
      <c r="B1018"/>
      <c r="C1018"/>
      <c r="D1018"/>
      <c r="E1018"/>
      <c r="F1018"/>
      <c r="H1018"/>
      <c r="I1018"/>
      <c r="J1018"/>
    </row>
    <row r="1019" spans="2:10" x14ac:dyDescent="0.2">
      <c r="B1019"/>
      <c r="C1019"/>
      <c r="D1019"/>
      <c r="E1019"/>
      <c r="F1019"/>
      <c r="H1019"/>
      <c r="I1019"/>
      <c r="J1019"/>
    </row>
    <row r="1020" spans="2:10" x14ac:dyDescent="0.2">
      <c r="B1020"/>
      <c r="C1020"/>
      <c r="D1020"/>
      <c r="E1020"/>
      <c r="F1020"/>
      <c r="H1020"/>
      <c r="I1020"/>
      <c r="J1020"/>
    </row>
    <row r="1021" spans="2:10" x14ac:dyDescent="0.2">
      <c r="B1021"/>
      <c r="C1021"/>
      <c r="D1021"/>
      <c r="E1021"/>
      <c r="F1021"/>
      <c r="H1021"/>
      <c r="I1021"/>
      <c r="J1021"/>
    </row>
    <row r="1022" spans="2:10" x14ac:dyDescent="0.2">
      <c r="B1022"/>
      <c r="C1022"/>
      <c r="D1022"/>
      <c r="E1022"/>
      <c r="F1022"/>
      <c r="H1022"/>
      <c r="I1022"/>
      <c r="J1022"/>
    </row>
    <row r="1023" spans="2:10" x14ac:dyDescent="0.2">
      <c r="B1023"/>
      <c r="C1023"/>
      <c r="D1023"/>
      <c r="E1023"/>
      <c r="F1023"/>
      <c r="H1023"/>
      <c r="I1023"/>
      <c r="J1023"/>
    </row>
    <row r="1024" spans="2:10" x14ac:dyDescent="0.2">
      <c r="B1024"/>
      <c r="C1024"/>
      <c r="D1024"/>
      <c r="E1024"/>
      <c r="F1024"/>
      <c r="H1024"/>
      <c r="I1024"/>
      <c r="J1024"/>
    </row>
    <row r="1025" spans="2:10" x14ac:dyDescent="0.2">
      <c r="B1025"/>
      <c r="C1025"/>
      <c r="D1025"/>
      <c r="E1025"/>
      <c r="F1025"/>
      <c r="H1025"/>
      <c r="I1025"/>
      <c r="J1025"/>
    </row>
    <row r="1026" spans="2:10" x14ac:dyDescent="0.2">
      <c r="B1026"/>
      <c r="C1026"/>
      <c r="D1026"/>
      <c r="E1026"/>
      <c r="F1026"/>
      <c r="H1026"/>
      <c r="I1026"/>
      <c r="J1026"/>
    </row>
    <row r="1027" spans="2:10" x14ac:dyDescent="0.2">
      <c r="B1027"/>
      <c r="C1027"/>
      <c r="D1027"/>
      <c r="E1027"/>
      <c r="F1027"/>
      <c r="H1027"/>
      <c r="I1027"/>
      <c r="J1027"/>
    </row>
    <row r="1028" spans="2:10" x14ac:dyDescent="0.2">
      <c r="B1028"/>
      <c r="C1028"/>
      <c r="D1028"/>
      <c r="E1028"/>
      <c r="F1028"/>
      <c r="H1028"/>
      <c r="I1028"/>
      <c r="J1028"/>
    </row>
    <row r="1029" spans="2:10" x14ac:dyDescent="0.2">
      <c r="B1029"/>
      <c r="C1029"/>
      <c r="D1029"/>
      <c r="E1029"/>
      <c r="F1029"/>
      <c r="H1029"/>
      <c r="I1029"/>
      <c r="J1029"/>
    </row>
    <row r="1030" spans="2:10" x14ac:dyDescent="0.2">
      <c r="B1030"/>
      <c r="C1030"/>
      <c r="D1030"/>
      <c r="E1030"/>
      <c r="F1030"/>
      <c r="H1030"/>
      <c r="I1030"/>
      <c r="J1030"/>
    </row>
    <row r="1031" spans="2:10" x14ac:dyDescent="0.2">
      <c r="B1031"/>
      <c r="C1031"/>
      <c r="D1031"/>
      <c r="E1031"/>
      <c r="F1031"/>
      <c r="H1031"/>
      <c r="I1031"/>
      <c r="J1031"/>
    </row>
    <row r="1032" spans="2:10" x14ac:dyDescent="0.2">
      <c r="B1032"/>
      <c r="C1032"/>
      <c r="D1032"/>
      <c r="E1032"/>
      <c r="F1032"/>
      <c r="H1032"/>
      <c r="I1032"/>
      <c r="J1032"/>
    </row>
    <row r="1033" spans="2:10" x14ac:dyDescent="0.2">
      <c r="B1033"/>
      <c r="C1033"/>
      <c r="D1033"/>
      <c r="E1033"/>
      <c r="F1033"/>
      <c r="H1033"/>
      <c r="I1033"/>
      <c r="J1033"/>
    </row>
    <row r="1034" spans="2:10" x14ac:dyDescent="0.2">
      <c r="B1034"/>
      <c r="C1034"/>
      <c r="D1034"/>
      <c r="E1034"/>
      <c r="F1034"/>
      <c r="H1034"/>
      <c r="I1034"/>
      <c r="J1034"/>
    </row>
    <row r="1035" spans="2:10" x14ac:dyDescent="0.2">
      <c r="B1035"/>
      <c r="C1035"/>
      <c r="D1035"/>
      <c r="E1035"/>
      <c r="F1035"/>
      <c r="H1035"/>
      <c r="I1035"/>
      <c r="J1035"/>
    </row>
    <row r="1036" spans="2:10" x14ac:dyDescent="0.2">
      <c r="B1036"/>
      <c r="C1036"/>
      <c r="D1036"/>
      <c r="E1036"/>
      <c r="F1036"/>
      <c r="H1036"/>
      <c r="I1036"/>
      <c r="J1036"/>
    </row>
    <row r="1037" spans="2:10" x14ac:dyDescent="0.2">
      <c r="B1037"/>
      <c r="C1037"/>
      <c r="D1037"/>
      <c r="E1037"/>
      <c r="F1037"/>
      <c r="H1037"/>
      <c r="I1037"/>
      <c r="J1037"/>
    </row>
    <row r="1038" spans="2:10" x14ac:dyDescent="0.2">
      <c r="B1038"/>
      <c r="C1038"/>
      <c r="D1038"/>
      <c r="E1038"/>
      <c r="F1038"/>
      <c r="H1038"/>
      <c r="I1038"/>
      <c r="J1038"/>
    </row>
    <row r="1039" spans="2:10" x14ac:dyDescent="0.2">
      <c r="B1039"/>
      <c r="C1039"/>
      <c r="D1039"/>
      <c r="E1039"/>
      <c r="F1039"/>
      <c r="H1039"/>
      <c r="I1039"/>
      <c r="J1039"/>
    </row>
    <row r="1040" spans="2:10" x14ac:dyDescent="0.2">
      <c r="B1040"/>
      <c r="C1040"/>
      <c r="D1040"/>
      <c r="E1040"/>
      <c r="F1040"/>
      <c r="H1040"/>
      <c r="I1040"/>
      <c r="J1040"/>
    </row>
    <row r="1041" spans="2:10" x14ac:dyDescent="0.2">
      <c r="B1041"/>
      <c r="C1041"/>
      <c r="D1041"/>
      <c r="E1041"/>
      <c r="F1041"/>
      <c r="H1041"/>
      <c r="I1041"/>
      <c r="J1041"/>
    </row>
    <row r="1042" spans="2:10" x14ac:dyDescent="0.2">
      <c r="B1042"/>
      <c r="C1042"/>
      <c r="D1042"/>
      <c r="E1042"/>
      <c r="F1042"/>
      <c r="H1042"/>
      <c r="I1042"/>
      <c r="J1042"/>
    </row>
    <row r="1043" spans="2:10" x14ac:dyDescent="0.2">
      <c r="B1043"/>
      <c r="C1043"/>
      <c r="D1043"/>
      <c r="E1043"/>
      <c r="F1043"/>
      <c r="H1043"/>
      <c r="I1043"/>
      <c r="J1043"/>
    </row>
    <row r="1044" spans="2:10" x14ac:dyDescent="0.2">
      <c r="B1044"/>
      <c r="C1044"/>
      <c r="D1044"/>
      <c r="E1044"/>
      <c r="F1044"/>
      <c r="H1044"/>
      <c r="I1044"/>
      <c r="J1044"/>
    </row>
    <row r="1045" spans="2:10" x14ac:dyDescent="0.2">
      <c r="B1045"/>
      <c r="C1045"/>
      <c r="D1045"/>
      <c r="E1045"/>
      <c r="F1045"/>
      <c r="H1045"/>
      <c r="I1045"/>
      <c r="J1045"/>
    </row>
    <row r="1046" spans="2:10" x14ac:dyDescent="0.2">
      <c r="B1046"/>
      <c r="C1046"/>
      <c r="D1046"/>
      <c r="E1046"/>
      <c r="F1046"/>
      <c r="H1046"/>
      <c r="I1046"/>
      <c r="J1046"/>
    </row>
    <row r="1047" spans="2:10" x14ac:dyDescent="0.2">
      <c r="B1047"/>
      <c r="C1047"/>
      <c r="D1047"/>
      <c r="E1047"/>
      <c r="F1047"/>
      <c r="H1047"/>
      <c r="I1047"/>
      <c r="J1047"/>
    </row>
    <row r="1048" spans="2:10" x14ac:dyDescent="0.2">
      <c r="B1048"/>
      <c r="C1048"/>
      <c r="D1048"/>
      <c r="E1048"/>
      <c r="F1048"/>
      <c r="H1048"/>
      <c r="I1048"/>
      <c r="J1048"/>
    </row>
    <row r="1049" spans="2:10" x14ac:dyDescent="0.2">
      <c r="B1049"/>
      <c r="C1049"/>
      <c r="D1049"/>
      <c r="E1049"/>
      <c r="F1049"/>
      <c r="H1049"/>
      <c r="I1049"/>
      <c r="J1049"/>
    </row>
    <row r="1050" spans="2:10" x14ac:dyDescent="0.2">
      <c r="B1050"/>
      <c r="C1050"/>
      <c r="D1050"/>
      <c r="E1050"/>
      <c r="F1050"/>
      <c r="H1050"/>
      <c r="I1050"/>
      <c r="J1050"/>
    </row>
    <row r="1051" spans="2:10" x14ac:dyDescent="0.2">
      <c r="B1051"/>
      <c r="C1051"/>
      <c r="D1051"/>
      <c r="E1051"/>
      <c r="F1051"/>
      <c r="H1051"/>
      <c r="I1051"/>
      <c r="J1051"/>
    </row>
    <row r="1052" spans="2:10" x14ac:dyDescent="0.2">
      <c r="B1052"/>
      <c r="C1052"/>
      <c r="D1052"/>
      <c r="E1052"/>
      <c r="F1052"/>
      <c r="H1052"/>
      <c r="I1052"/>
      <c r="J1052"/>
    </row>
    <row r="1053" spans="2:10" x14ac:dyDescent="0.2">
      <c r="B1053"/>
      <c r="C1053"/>
      <c r="D1053"/>
      <c r="E1053"/>
      <c r="F1053"/>
      <c r="H1053"/>
      <c r="I1053"/>
      <c r="J1053"/>
    </row>
    <row r="1054" spans="2:10" x14ac:dyDescent="0.2">
      <c r="B1054"/>
      <c r="C1054"/>
      <c r="D1054"/>
      <c r="E1054"/>
      <c r="F1054"/>
      <c r="H1054"/>
      <c r="I1054"/>
      <c r="J1054"/>
    </row>
    <row r="1055" spans="2:10" x14ac:dyDescent="0.2">
      <c r="B1055"/>
      <c r="C1055"/>
      <c r="D1055"/>
      <c r="E1055"/>
      <c r="F1055"/>
      <c r="H1055"/>
      <c r="I1055"/>
      <c r="J1055"/>
    </row>
    <row r="1056" spans="2:10" x14ac:dyDescent="0.2">
      <c r="B1056"/>
      <c r="C1056"/>
      <c r="D1056"/>
      <c r="E1056"/>
      <c r="F1056"/>
      <c r="H1056"/>
      <c r="I1056"/>
      <c r="J1056"/>
    </row>
    <row r="1057" spans="2:10" x14ac:dyDescent="0.2">
      <c r="B1057"/>
      <c r="C1057"/>
      <c r="D1057"/>
      <c r="E1057"/>
      <c r="F1057"/>
      <c r="H1057"/>
      <c r="I1057"/>
      <c r="J1057"/>
    </row>
    <row r="1058" spans="2:10" x14ac:dyDescent="0.2">
      <c r="B1058"/>
      <c r="C1058"/>
      <c r="D1058"/>
      <c r="E1058"/>
      <c r="F1058"/>
      <c r="H1058"/>
      <c r="I1058"/>
      <c r="J1058"/>
    </row>
    <row r="1059" spans="2:10" x14ac:dyDescent="0.2">
      <c r="B1059"/>
      <c r="C1059"/>
      <c r="D1059"/>
      <c r="E1059"/>
      <c r="F1059"/>
      <c r="H1059"/>
      <c r="I1059"/>
      <c r="J1059"/>
    </row>
    <row r="1060" spans="2:10" x14ac:dyDescent="0.2">
      <c r="B1060"/>
      <c r="C1060"/>
      <c r="D1060"/>
      <c r="E1060"/>
      <c r="F1060"/>
      <c r="H1060"/>
      <c r="I1060"/>
      <c r="J1060"/>
    </row>
    <row r="1061" spans="2:10" x14ac:dyDescent="0.2">
      <c r="B1061"/>
      <c r="C1061"/>
      <c r="D1061"/>
      <c r="E1061"/>
      <c r="F1061"/>
      <c r="H1061"/>
      <c r="I1061"/>
      <c r="J1061"/>
    </row>
    <row r="1062" spans="2:10" x14ac:dyDescent="0.2">
      <c r="B1062"/>
      <c r="C1062"/>
      <c r="D1062"/>
      <c r="E1062"/>
      <c r="F1062"/>
      <c r="H1062"/>
      <c r="I1062"/>
      <c r="J1062"/>
    </row>
    <row r="1063" spans="2:10" x14ac:dyDescent="0.2">
      <c r="B1063"/>
      <c r="C1063"/>
      <c r="D1063"/>
      <c r="E1063"/>
      <c r="F1063"/>
      <c r="H1063"/>
      <c r="I1063"/>
      <c r="J1063"/>
    </row>
    <row r="1064" spans="2:10" x14ac:dyDescent="0.2">
      <c r="B1064"/>
      <c r="C1064"/>
      <c r="D1064"/>
      <c r="E1064"/>
      <c r="F1064"/>
      <c r="H1064"/>
      <c r="I1064"/>
      <c r="J1064"/>
    </row>
    <row r="1065" spans="2:10" x14ac:dyDescent="0.2">
      <c r="B1065"/>
      <c r="C1065"/>
      <c r="D1065"/>
      <c r="E1065"/>
      <c r="F1065"/>
      <c r="H1065"/>
      <c r="I1065"/>
      <c r="J1065"/>
    </row>
    <row r="1066" spans="2:10" x14ac:dyDescent="0.2">
      <c r="B1066"/>
      <c r="C1066"/>
      <c r="D1066"/>
      <c r="E1066"/>
      <c r="F1066"/>
      <c r="H1066"/>
      <c r="I1066"/>
      <c r="J1066"/>
    </row>
    <row r="1067" spans="2:10" x14ac:dyDescent="0.2">
      <c r="B1067"/>
      <c r="C1067"/>
      <c r="D1067"/>
      <c r="E1067"/>
      <c r="F1067"/>
      <c r="H1067"/>
      <c r="I1067"/>
      <c r="J1067"/>
    </row>
    <row r="1068" spans="2:10" x14ac:dyDescent="0.2">
      <c r="B1068"/>
      <c r="C1068"/>
      <c r="D1068"/>
      <c r="E1068"/>
      <c r="F1068"/>
      <c r="H1068"/>
      <c r="I1068"/>
      <c r="J1068"/>
    </row>
    <row r="1069" spans="2:10" x14ac:dyDescent="0.2">
      <c r="B1069"/>
      <c r="C1069"/>
      <c r="D1069"/>
      <c r="E1069"/>
      <c r="F1069"/>
      <c r="H1069"/>
      <c r="I1069"/>
      <c r="J1069"/>
    </row>
    <row r="1070" spans="2:10" x14ac:dyDescent="0.2">
      <c r="B1070"/>
      <c r="C1070"/>
      <c r="D1070"/>
      <c r="E1070"/>
      <c r="F1070"/>
      <c r="H1070"/>
      <c r="I1070"/>
      <c r="J1070"/>
    </row>
    <row r="1071" spans="2:10" x14ac:dyDescent="0.2">
      <c r="B1071"/>
      <c r="C1071"/>
      <c r="D1071"/>
      <c r="E1071"/>
      <c r="F1071"/>
      <c r="H1071"/>
      <c r="I1071"/>
      <c r="J1071"/>
    </row>
    <row r="1072" spans="2:10" x14ac:dyDescent="0.2">
      <c r="B1072"/>
      <c r="C1072"/>
      <c r="D1072"/>
      <c r="E1072"/>
      <c r="F1072"/>
      <c r="H1072"/>
      <c r="I1072"/>
      <c r="J1072"/>
    </row>
    <row r="1073" spans="2:10" x14ac:dyDescent="0.2">
      <c r="B1073"/>
      <c r="C1073"/>
      <c r="D1073"/>
      <c r="E1073"/>
      <c r="F1073"/>
      <c r="H1073"/>
      <c r="I1073"/>
      <c r="J1073"/>
    </row>
    <row r="1074" spans="2:10" x14ac:dyDescent="0.2">
      <c r="B1074"/>
      <c r="C1074"/>
      <c r="D1074"/>
      <c r="E1074"/>
      <c r="F1074"/>
      <c r="H1074"/>
      <c r="I1074"/>
      <c r="J1074"/>
    </row>
    <row r="1075" spans="2:10" x14ac:dyDescent="0.2">
      <c r="B1075"/>
      <c r="C1075"/>
      <c r="D1075"/>
      <c r="E1075"/>
      <c r="F1075"/>
      <c r="H1075"/>
      <c r="I1075"/>
      <c r="J1075"/>
    </row>
    <row r="1076" spans="2:10" x14ac:dyDescent="0.2">
      <c r="B1076"/>
      <c r="C1076"/>
      <c r="D1076"/>
      <c r="E1076"/>
      <c r="F1076"/>
      <c r="H1076"/>
      <c r="I1076"/>
      <c r="J1076"/>
    </row>
    <row r="1077" spans="2:10" x14ac:dyDescent="0.2">
      <c r="B1077"/>
      <c r="C1077"/>
      <c r="D1077"/>
      <c r="E1077"/>
      <c r="F1077"/>
      <c r="H1077"/>
      <c r="I1077"/>
      <c r="J1077"/>
    </row>
    <row r="1078" spans="2:10" x14ac:dyDescent="0.2">
      <c r="B1078"/>
      <c r="C1078"/>
      <c r="D1078"/>
      <c r="E1078"/>
      <c r="F1078"/>
      <c r="H1078"/>
      <c r="I1078"/>
      <c r="J1078"/>
    </row>
    <row r="1079" spans="2:10" x14ac:dyDescent="0.2">
      <c r="B1079"/>
      <c r="C1079"/>
      <c r="D1079"/>
      <c r="E1079"/>
      <c r="F1079"/>
    </row>
    <row r="1080" spans="2:10" x14ac:dyDescent="0.2">
      <c r="B1080"/>
      <c r="C1080"/>
      <c r="D1080"/>
      <c r="E1080"/>
      <c r="F1080"/>
    </row>
    <row r="1081" spans="2:10" x14ac:dyDescent="0.2">
      <c r="B1081"/>
      <c r="C1081"/>
      <c r="D1081"/>
      <c r="E1081"/>
      <c r="F1081"/>
    </row>
    <row r="1082" spans="2:10" x14ac:dyDescent="0.2">
      <c r="B1082"/>
      <c r="C1082"/>
      <c r="D1082"/>
      <c r="E1082"/>
      <c r="F1082"/>
    </row>
    <row r="1083" spans="2:10" x14ac:dyDescent="0.2">
      <c r="B1083"/>
      <c r="C1083"/>
      <c r="D1083"/>
      <c r="E1083"/>
      <c r="F1083"/>
    </row>
    <row r="1084" spans="2:10" x14ac:dyDescent="0.2">
      <c r="B1084"/>
      <c r="C1084"/>
      <c r="D1084"/>
      <c r="E1084"/>
      <c r="F1084"/>
    </row>
    <row r="1085" spans="2:10" x14ac:dyDescent="0.2">
      <c r="B1085"/>
      <c r="C1085"/>
      <c r="D1085"/>
      <c r="E1085"/>
      <c r="F1085"/>
    </row>
    <row r="1086" spans="2:10" x14ac:dyDescent="0.2">
      <c r="B1086"/>
      <c r="C1086"/>
      <c r="D1086"/>
      <c r="E1086"/>
      <c r="F1086"/>
    </row>
    <row r="1087" spans="2:10" x14ac:dyDescent="0.2">
      <c r="B1087"/>
      <c r="C1087"/>
      <c r="D1087"/>
      <c r="E1087"/>
      <c r="F1087"/>
    </row>
    <row r="1088" spans="2:10" x14ac:dyDescent="0.2">
      <c r="B1088"/>
      <c r="C1088"/>
      <c r="D1088"/>
      <c r="E1088"/>
      <c r="F1088"/>
    </row>
    <row r="1089" spans="2:6" x14ac:dyDescent="0.2">
      <c r="B1089"/>
      <c r="C1089"/>
      <c r="D1089"/>
      <c r="E1089"/>
      <c r="F1089"/>
    </row>
    <row r="1090" spans="2:6" x14ac:dyDescent="0.2">
      <c r="B1090"/>
      <c r="C1090"/>
      <c r="D1090"/>
      <c r="E1090"/>
      <c r="F1090"/>
    </row>
    <row r="1091" spans="2:6" x14ac:dyDescent="0.2">
      <c r="B1091"/>
      <c r="C1091"/>
      <c r="D1091"/>
      <c r="E1091"/>
      <c r="F1091"/>
    </row>
    <row r="1092" spans="2:6" x14ac:dyDescent="0.2">
      <c r="B1092"/>
      <c r="C1092"/>
      <c r="D1092"/>
      <c r="E1092"/>
      <c r="F1092"/>
    </row>
    <row r="1093" spans="2:6" x14ac:dyDescent="0.2">
      <c r="B1093"/>
      <c r="C1093"/>
      <c r="D1093"/>
      <c r="E1093"/>
      <c r="F1093"/>
    </row>
    <row r="1094" spans="2:6" x14ac:dyDescent="0.2">
      <c r="B1094"/>
      <c r="C1094"/>
      <c r="D1094"/>
      <c r="E1094"/>
      <c r="F1094"/>
    </row>
    <row r="1095" spans="2:6" x14ac:dyDescent="0.2">
      <c r="B1095"/>
      <c r="C1095"/>
      <c r="D1095"/>
      <c r="E1095"/>
      <c r="F1095"/>
    </row>
    <row r="1096" spans="2:6" x14ac:dyDescent="0.2">
      <c r="B1096"/>
      <c r="C1096"/>
      <c r="D1096"/>
      <c r="E1096"/>
      <c r="F1096"/>
    </row>
    <row r="1097" spans="2:6" x14ac:dyDescent="0.2">
      <c r="B1097"/>
      <c r="C1097"/>
      <c r="D1097"/>
      <c r="E1097"/>
      <c r="F1097"/>
    </row>
    <row r="1098" spans="2:6" x14ac:dyDescent="0.2">
      <c r="B1098"/>
      <c r="C1098"/>
      <c r="D1098"/>
      <c r="E1098"/>
      <c r="F1098"/>
    </row>
    <row r="1099" spans="2:6" x14ac:dyDescent="0.2">
      <c r="B1099"/>
      <c r="C1099"/>
      <c r="D1099"/>
      <c r="E1099"/>
      <c r="F1099"/>
    </row>
    <row r="1100" spans="2:6" x14ac:dyDescent="0.2">
      <c r="B1100"/>
      <c r="C1100"/>
      <c r="D1100"/>
      <c r="E1100"/>
      <c r="F1100"/>
    </row>
    <row r="1101" spans="2:6" x14ac:dyDescent="0.2">
      <c r="B1101"/>
      <c r="C1101"/>
      <c r="D1101"/>
      <c r="E1101"/>
      <c r="F1101"/>
    </row>
    <row r="1102" spans="2:6" x14ac:dyDescent="0.2">
      <c r="B1102"/>
      <c r="C1102"/>
      <c r="D1102"/>
      <c r="E1102"/>
      <c r="F1102"/>
    </row>
    <row r="1103" spans="2:6" x14ac:dyDescent="0.2">
      <c r="B1103"/>
      <c r="C1103"/>
      <c r="D1103"/>
      <c r="E1103"/>
      <c r="F1103"/>
    </row>
    <row r="1104" spans="2:6" x14ac:dyDescent="0.2">
      <c r="B1104"/>
      <c r="C1104"/>
      <c r="D1104"/>
      <c r="E1104"/>
      <c r="F1104"/>
    </row>
    <row r="1105" spans="2:6" x14ac:dyDescent="0.2">
      <c r="B1105"/>
      <c r="C1105"/>
      <c r="D1105"/>
      <c r="E1105"/>
      <c r="F1105"/>
    </row>
    <row r="1106" spans="2:6" x14ac:dyDescent="0.2">
      <c r="B1106"/>
      <c r="C1106"/>
      <c r="D1106"/>
      <c r="E1106"/>
      <c r="F1106"/>
    </row>
    <row r="1107" spans="2:6" x14ac:dyDescent="0.2">
      <c r="B1107"/>
      <c r="C1107"/>
      <c r="D1107"/>
      <c r="E1107"/>
      <c r="F1107"/>
    </row>
    <row r="1108" spans="2:6" x14ac:dyDescent="0.2">
      <c r="B1108"/>
      <c r="C1108"/>
      <c r="D1108"/>
      <c r="E1108"/>
      <c r="F1108"/>
    </row>
    <row r="1109" spans="2:6" x14ac:dyDescent="0.2">
      <c r="B1109"/>
      <c r="C1109"/>
      <c r="D1109"/>
      <c r="E1109"/>
      <c r="F1109"/>
    </row>
    <row r="1110" spans="2:6" x14ac:dyDescent="0.2">
      <c r="B1110"/>
      <c r="C1110"/>
      <c r="D1110"/>
      <c r="E1110"/>
      <c r="F1110"/>
    </row>
    <row r="1111" spans="2:6" x14ac:dyDescent="0.2">
      <c r="B1111"/>
      <c r="C1111"/>
      <c r="D1111"/>
      <c r="E1111"/>
      <c r="F1111"/>
    </row>
    <row r="1112" spans="2:6" x14ac:dyDescent="0.2">
      <c r="B1112"/>
      <c r="C1112"/>
      <c r="D1112"/>
      <c r="E1112"/>
      <c r="F1112"/>
    </row>
    <row r="1113" spans="2:6" x14ac:dyDescent="0.2">
      <c r="B1113"/>
      <c r="C1113"/>
      <c r="D1113"/>
      <c r="E1113"/>
      <c r="F1113"/>
    </row>
    <row r="1114" spans="2:6" x14ac:dyDescent="0.2">
      <c r="B1114"/>
      <c r="C1114"/>
      <c r="D1114"/>
      <c r="E1114"/>
      <c r="F1114"/>
    </row>
    <row r="1115" spans="2:6" x14ac:dyDescent="0.2">
      <c r="B1115"/>
      <c r="C1115"/>
      <c r="D1115"/>
      <c r="E1115"/>
      <c r="F1115"/>
    </row>
    <row r="1116" spans="2:6" x14ac:dyDescent="0.2">
      <c r="B1116"/>
      <c r="C1116"/>
      <c r="D1116"/>
      <c r="E1116"/>
      <c r="F1116"/>
    </row>
    <row r="1117" spans="2:6" x14ac:dyDescent="0.2">
      <c r="B1117"/>
      <c r="C1117"/>
      <c r="D1117"/>
      <c r="E1117"/>
      <c r="F1117"/>
    </row>
    <row r="1118" spans="2:6" x14ac:dyDescent="0.2">
      <c r="B1118"/>
      <c r="C1118"/>
      <c r="D1118"/>
      <c r="E1118"/>
      <c r="F1118"/>
    </row>
    <row r="1119" spans="2:6" x14ac:dyDescent="0.2">
      <c r="B1119"/>
      <c r="C1119"/>
      <c r="D1119"/>
      <c r="E1119"/>
      <c r="F1119"/>
    </row>
    <row r="1120" spans="2:6" x14ac:dyDescent="0.2">
      <c r="B1120"/>
      <c r="C1120"/>
      <c r="D1120"/>
      <c r="E1120"/>
      <c r="F1120"/>
    </row>
    <row r="1121" spans="2:6" x14ac:dyDescent="0.2">
      <c r="B1121"/>
      <c r="C1121"/>
      <c r="D1121"/>
      <c r="E1121"/>
      <c r="F1121"/>
    </row>
    <row r="1122" spans="2:6" x14ac:dyDescent="0.2">
      <c r="B1122"/>
      <c r="C1122"/>
      <c r="D1122"/>
      <c r="E1122"/>
      <c r="F1122"/>
    </row>
    <row r="1123" spans="2:6" x14ac:dyDescent="0.2">
      <c r="B1123"/>
      <c r="C1123"/>
      <c r="D1123"/>
      <c r="E1123"/>
      <c r="F1123"/>
    </row>
    <row r="1124" spans="2:6" x14ac:dyDescent="0.2">
      <c r="B1124"/>
      <c r="C1124"/>
      <c r="D1124"/>
      <c r="E1124"/>
      <c r="F1124"/>
    </row>
    <row r="1125" spans="2:6" x14ac:dyDescent="0.2">
      <c r="B1125"/>
      <c r="C1125"/>
      <c r="D1125"/>
      <c r="E1125"/>
      <c r="F1125"/>
    </row>
    <row r="1126" spans="2:6" x14ac:dyDescent="0.2">
      <c r="B1126"/>
      <c r="C1126"/>
      <c r="D1126"/>
      <c r="E1126"/>
      <c r="F1126"/>
    </row>
    <row r="1127" spans="2:6" x14ac:dyDescent="0.2">
      <c r="B1127"/>
      <c r="C1127"/>
      <c r="D1127"/>
      <c r="E1127"/>
      <c r="F1127"/>
    </row>
    <row r="1128" spans="2:6" x14ac:dyDescent="0.2">
      <c r="B1128"/>
      <c r="C1128"/>
      <c r="D1128"/>
      <c r="E1128"/>
      <c r="F1128"/>
    </row>
    <row r="1129" spans="2:6" x14ac:dyDescent="0.2">
      <c r="B1129"/>
      <c r="C1129"/>
      <c r="D1129"/>
      <c r="E1129"/>
      <c r="F1129"/>
    </row>
    <row r="1130" spans="2:6" x14ac:dyDescent="0.2">
      <c r="B1130"/>
      <c r="C1130"/>
      <c r="D1130"/>
      <c r="E1130"/>
      <c r="F1130"/>
    </row>
    <row r="1131" spans="2:6" x14ac:dyDescent="0.2">
      <c r="B1131"/>
      <c r="C1131"/>
      <c r="D1131"/>
      <c r="E1131"/>
      <c r="F1131"/>
    </row>
    <row r="1132" spans="2:6" x14ac:dyDescent="0.2">
      <c r="B1132"/>
      <c r="C1132"/>
      <c r="D1132"/>
      <c r="E1132"/>
      <c r="F1132"/>
    </row>
    <row r="1133" spans="2:6" x14ac:dyDescent="0.2">
      <c r="B1133"/>
      <c r="C1133"/>
      <c r="D1133"/>
      <c r="E1133"/>
      <c r="F1133"/>
    </row>
    <row r="1134" spans="2:6" x14ac:dyDescent="0.2">
      <c r="B1134"/>
      <c r="C1134"/>
      <c r="D1134"/>
      <c r="E1134"/>
      <c r="F1134"/>
    </row>
    <row r="1135" spans="2:6" x14ac:dyDescent="0.2">
      <c r="B1135"/>
      <c r="C1135"/>
      <c r="D1135"/>
      <c r="E1135"/>
      <c r="F1135"/>
    </row>
    <row r="1136" spans="2:6" x14ac:dyDescent="0.2">
      <c r="B1136"/>
      <c r="C1136"/>
      <c r="D1136"/>
      <c r="E1136"/>
      <c r="F1136"/>
    </row>
    <row r="1137" spans="2:6" x14ac:dyDescent="0.2">
      <c r="B1137"/>
      <c r="C1137"/>
      <c r="D1137"/>
      <c r="E1137"/>
      <c r="F1137"/>
    </row>
    <row r="1138" spans="2:6" x14ac:dyDescent="0.2">
      <c r="B1138"/>
      <c r="C1138"/>
      <c r="D1138"/>
      <c r="E1138"/>
      <c r="F1138"/>
    </row>
    <row r="1139" spans="2:6" x14ac:dyDescent="0.2">
      <c r="B1139"/>
      <c r="C1139"/>
      <c r="D1139"/>
      <c r="E1139"/>
      <c r="F1139"/>
    </row>
    <row r="1140" spans="2:6" x14ac:dyDescent="0.2">
      <c r="B1140"/>
      <c r="C1140"/>
      <c r="D1140"/>
      <c r="E1140"/>
      <c r="F1140"/>
    </row>
    <row r="1141" spans="2:6" x14ac:dyDescent="0.2">
      <c r="B1141"/>
      <c r="C1141"/>
      <c r="D1141"/>
      <c r="E1141"/>
      <c r="F1141"/>
    </row>
    <row r="1142" spans="2:6" x14ac:dyDescent="0.2">
      <c r="B1142"/>
      <c r="C1142"/>
      <c r="D1142"/>
      <c r="E1142"/>
      <c r="F1142"/>
    </row>
    <row r="1143" spans="2:6" x14ac:dyDescent="0.2">
      <c r="B1143"/>
      <c r="C1143"/>
      <c r="D1143"/>
      <c r="E1143"/>
      <c r="F1143"/>
    </row>
    <row r="1144" spans="2:6" x14ac:dyDescent="0.2">
      <c r="B1144"/>
      <c r="C1144"/>
      <c r="D1144"/>
      <c r="E1144"/>
      <c r="F1144"/>
    </row>
    <row r="1145" spans="2:6" x14ac:dyDescent="0.2">
      <c r="B1145"/>
      <c r="C1145"/>
      <c r="D1145"/>
      <c r="E1145"/>
      <c r="F1145"/>
    </row>
    <row r="1146" spans="2:6" x14ac:dyDescent="0.2">
      <c r="B1146"/>
      <c r="C1146"/>
      <c r="D1146"/>
      <c r="E1146"/>
      <c r="F1146"/>
    </row>
    <row r="1147" spans="2:6" x14ac:dyDescent="0.2">
      <c r="B1147"/>
      <c r="C1147"/>
      <c r="D1147"/>
      <c r="E1147"/>
      <c r="F1147"/>
    </row>
    <row r="1148" spans="2:6" x14ac:dyDescent="0.2">
      <c r="B1148"/>
      <c r="C1148"/>
      <c r="D1148"/>
      <c r="E1148"/>
      <c r="F1148"/>
    </row>
    <row r="1149" spans="2:6" x14ac:dyDescent="0.2">
      <c r="B1149"/>
      <c r="C1149"/>
      <c r="D1149"/>
      <c r="E1149"/>
      <c r="F1149"/>
    </row>
    <row r="1150" spans="2:6" x14ac:dyDescent="0.2">
      <c r="B1150"/>
      <c r="C1150"/>
      <c r="D1150"/>
      <c r="E1150"/>
      <c r="F1150"/>
    </row>
    <row r="1151" spans="2:6" x14ac:dyDescent="0.2">
      <c r="B1151"/>
      <c r="C1151"/>
      <c r="D1151"/>
      <c r="E1151"/>
      <c r="F1151"/>
    </row>
    <row r="1152" spans="2:6" x14ac:dyDescent="0.2">
      <c r="B1152"/>
      <c r="C1152"/>
      <c r="D1152"/>
      <c r="E1152"/>
      <c r="F1152"/>
    </row>
    <row r="1153" spans="2:6" x14ac:dyDescent="0.2">
      <c r="B1153"/>
      <c r="C1153"/>
      <c r="D1153"/>
      <c r="E1153"/>
      <c r="F1153"/>
    </row>
    <row r="1154" spans="2:6" x14ac:dyDescent="0.2">
      <c r="B1154"/>
      <c r="C1154"/>
      <c r="D1154"/>
      <c r="E1154"/>
      <c r="F1154"/>
    </row>
    <row r="1155" spans="2:6" x14ac:dyDescent="0.2">
      <c r="B1155"/>
      <c r="C1155"/>
      <c r="D1155"/>
      <c r="E1155"/>
      <c r="F1155"/>
    </row>
    <row r="1156" spans="2:6" x14ac:dyDescent="0.2">
      <c r="B1156"/>
      <c r="C1156"/>
      <c r="D1156"/>
      <c r="E1156"/>
      <c r="F1156"/>
    </row>
    <row r="1157" spans="2:6" x14ac:dyDescent="0.2">
      <c r="B1157"/>
      <c r="C1157"/>
      <c r="D1157"/>
      <c r="E1157"/>
      <c r="F1157"/>
    </row>
    <row r="1158" spans="2:6" x14ac:dyDescent="0.2">
      <c r="B1158"/>
      <c r="C1158"/>
      <c r="D1158"/>
      <c r="E1158"/>
      <c r="F1158"/>
    </row>
    <row r="1159" spans="2:6" x14ac:dyDescent="0.2">
      <c r="B1159"/>
      <c r="C1159"/>
      <c r="D1159"/>
      <c r="E1159"/>
      <c r="F1159"/>
    </row>
    <row r="1160" spans="2:6" x14ac:dyDescent="0.2">
      <c r="B1160"/>
      <c r="C1160"/>
      <c r="D1160"/>
      <c r="E1160"/>
      <c r="F1160"/>
    </row>
    <row r="1161" spans="2:6" x14ac:dyDescent="0.2">
      <c r="B1161"/>
      <c r="C1161"/>
      <c r="D1161"/>
      <c r="E1161"/>
      <c r="F1161"/>
    </row>
    <row r="1162" spans="2:6" x14ac:dyDescent="0.2">
      <c r="B1162"/>
      <c r="C1162"/>
      <c r="D1162"/>
      <c r="E1162"/>
      <c r="F1162"/>
    </row>
    <row r="1163" spans="2:6" x14ac:dyDescent="0.2">
      <c r="B1163"/>
      <c r="C1163"/>
      <c r="D1163"/>
      <c r="E1163"/>
      <c r="F1163"/>
    </row>
    <row r="1164" spans="2:6" x14ac:dyDescent="0.2">
      <c r="B1164"/>
      <c r="C1164"/>
      <c r="D1164"/>
      <c r="E1164"/>
      <c r="F1164"/>
    </row>
    <row r="1165" spans="2:6" x14ac:dyDescent="0.2">
      <c r="B1165"/>
      <c r="C1165"/>
      <c r="D1165"/>
      <c r="E1165"/>
      <c r="F1165"/>
    </row>
    <row r="1166" spans="2:6" x14ac:dyDescent="0.2">
      <c r="B1166"/>
      <c r="C1166"/>
      <c r="D1166"/>
      <c r="E1166"/>
      <c r="F1166"/>
    </row>
    <row r="1167" spans="2:6" x14ac:dyDescent="0.2">
      <c r="B1167"/>
      <c r="C1167"/>
      <c r="D1167"/>
      <c r="E1167"/>
      <c r="F1167"/>
    </row>
    <row r="1168" spans="2:6" x14ac:dyDescent="0.2">
      <c r="B1168"/>
      <c r="C1168"/>
      <c r="D1168"/>
      <c r="E1168"/>
      <c r="F1168"/>
    </row>
    <row r="1169" spans="2:6" x14ac:dyDescent="0.2">
      <c r="B1169"/>
      <c r="C1169"/>
      <c r="D1169"/>
      <c r="E1169"/>
      <c r="F1169"/>
    </row>
    <row r="1170" spans="2:6" x14ac:dyDescent="0.2">
      <c r="B1170"/>
      <c r="C1170"/>
      <c r="D1170"/>
      <c r="E1170"/>
      <c r="F1170"/>
    </row>
    <row r="1171" spans="2:6" x14ac:dyDescent="0.2">
      <c r="B1171"/>
      <c r="C1171"/>
      <c r="D1171"/>
      <c r="E1171"/>
      <c r="F1171"/>
    </row>
    <row r="1172" spans="2:6" x14ac:dyDescent="0.2">
      <c r="B1172"/>
      <c r="C1172"/>
      <c r="D1172"/>
      <c r="E1172"/>
      <c r="F1172"/>
    </row>
    <row r="1173" spans="2:6" x14ac:dyDescent="0.2">
      <c r="B1173"/>
      <c r="C1173"/>
      <c r="D1173"/>
      <c r="E1173"/>
      <c r="F1173"/>
    </row>
    <row r="1174" spans="2:6" x14ac:dyDescent="0.2">
      <c r="B1174"/>
      <c r="C1174"/>
      <c r="D1174"/>
      <c r="E1174"/>
      <c r="F1174"/>
    </row>
    <row r="1175" spans="2:6" x14ac:dyDescent="0.2">
      <c r="B1175"/>
      <c r="C1175"/>
      <c r="D1175"/>
      <c r="E1175"/>
      <c r="F1175"/>
    </row>
    <row r="1176" spans="2:6" x14ac:dyDescent="0.2">
      <c r="B1176"/>
      <c r="C1176"/>
      <c r="D1176"/>
      <c r="E1176"/>
      <c r="F1176"/>
    </row>
    <row r="1177" spans="2:6" x14ac:dyDescent="0.2">
      <c r="B1177"/>
      <c r="C1177"/>
      <c r="D1177"/>
      <c r="E1177"/>
      <c r="F1177"/>
    </row>
    <row r="1178" spans="2:6" x14ac:dyDescent="0.2">
      <c r="B1178"/>
      <c r="C1178"/>
      <c r="D1178"/>
      <c r="E1178"/>
      <c r="F1178"/>
    </row>
    <row r="1179" spans="2:6" x14ac:dyDescent="0.2">
      <c r="B1179"/>
      <c r="C1179"/>
      <c r="D1179"/>
      <c r="E1179"/>
      <c r="F1179"/>
    </row>
    <row r="1180" spans="2:6" x14ac:dyDescent="0.2">
      <c r="B1180"/>
      <c r="C1180"/>
      <c r="D1180"/>
      <c r="E1180"/>
      <c r="F1180"/>
    </row>
    <row r="1181" spans="2:6" x14ac:dyDescent="0.2">
      <c r="B1181"/>
      <c r="C1181"/>
      <c r="D1181"/>
      <c r="E1181"/>
      <c r="F1181"/>
    </row>
    <row r="1182" spans="2:6" x14ac:dyDescent="0.2">
      <c r="B1182"/>
      <c r="C1182"/>
      <c r="D1182"/>
      <c r="E1182"/>
      <c r="F1182"/>
    </row>
    <row r="1183" spans="2:6" x14ac:dyDescent="0.2">
      <c r="B1183"/>
      <c r="C1183"/>
      <c r="D1183"/>
      <c r="E1183"/>
      <c r="F1183"/>
    </row>
    <row r="1184" spans="2:6" x14ac:dyDescent="0.2">
      <c r="B1184"/>
      <c r="C1184"/>
      <c r="D1184"/>
      <c r="E1184"/>
      <c r="F1184"/>
    </row>
    <row r="1185" spans="2:6" x14ac:dyDescent="0.2">
      <c r="B1185"/>
      <c r="C1185"/>
      <c r="D1185"/>
      <c r="E1185"/>
      <c r="F1185"/>
    </row>
    <row r="1186" spans="2:6" x14ac:dyDescent="0.2">
      <c r="B1186"/>
      <c r="C1186"/>
      <c r="D1186"/>
      <c r="E1186"/>
      <c r="F1186"/>
    </row>
    <row r="1187" spans="2:6" x14ac:dyDescent="0.2">
      <c r="B1187"/>
      <c r="C1187"/>
      <c r="D1187"/>
      <c r="E1187"/>
      <c r="F1187"/>
    </row>
    <row r="1188" spans="2:6" x14ac:dyDescent="0.2">
      <c r="B1188"/>
      <c r="C1188"/>
      <c r="D1188"/>
      <c r="E1188"/>
      <c r="F1188"/>
    </row>
    <row r="1189" spans="2:6" x14ac:dyDescent="0.2">
      <c r="B1189"/>
      <c r="C1189"/>
      <c r="D1189"/>
      <c r="E1189"/>
      <c r="F1189"/>
    </row>
    <row r="1190" spans="2:6" x14ac:dyDescent="0.2">
      <c r="B1190"/>
      <c r="C1190"/>
      <c r="D1190"/>
      <c r="E1190"/>
      <c r="F1190"/>
    </row>
    <row r="1191" spans="2:6" x14ac:dyDescent="0.2">
      <c r="B1191"/>
      <c r="C1191"/>
      <c r="D1191"/>
      <c r="E1191"/>
      <c r="F1191"/>
    </row>
    <row r="1192" spans="2:6" x14ac:dyDescent="0.2">
      <c r="B1192"/>
      <c r="C1192"/>
      <c r="D1192"/>
      <c r="E1192"/>
      <c r="F1192"/>
    </row>
    <row r="1193" spans="2:6" x14ac:dyDescent="0.2">
      <c r="B1193"/>
      <c r="C1193"/>
      <c r="D1193"/>
      <c r="E1193"/>
      <c r="F1193"/>
    </row>
    <row r="1194" spans="2:6" x14ac:dyDescent="0.2">
      <c r="B1194"/>
      <c r="C1194"/>
      <c r="D1194"/>
      <c r="E1194"/>
      <c r="F1194"/>
    </row>
    <row r="1195" spans="2:6" x14ac:dyDescent="0.2">
      <c r="B1195"/>
      <c r="C1195"/>
      <c r="D1195"/>
      <c r="E1195"/>
      <c r="F1195"/>
    </row>
    <row r="1196" spans="2:6" x14ac:dyDescent="0.2">
      <c r="B1196"/>
      <c r="C1196"/>
      <c r="D1196"/>
      <c r="E1196"/>
      <c r="F1196"/>
    </row>
    <row r="1197" spans="2:6" x14ac:dyDescent="0.2">
      <c r="B1197"/>
      <c r="C1197"/>
      <c r="D1197"/>
      <c r="E1197"/>
      <c r="F1197"/>
    </row>
    <row r="1198" spans="2:6" x14ac:dyDescent="0.2">
      <c r="B1198"/>
      <c r="C1198"/>
      <c r="D1198"/>
      <c r="E1198"/>
      <c r="F1198"/>
    </row>
    <row r="1199" spans="2:6" x14ac:dyDescent="0.2">
      <c r="B1199"/>
      <c r="C1199"/>
      <c r="D1199"/>
      <c r="E1199"/>
      <c r="F1199"/>
    </row>
    <row r="1200" spans="2:6" x14ac:dyDescent="0.2">
      <c r="B1200"/>
      <c r="C1200"/>
      <c r="D1200"/>
      <c r="E1200"/>
      <c r="F1200"/>
    </row>
    <row r="1201" spans="2:6" x14ac:dyDescent="0.2">
      <c r="B1201"/>
      <c r="C1201"/>
      <c r="D1201"/>
      <c r="E1201"/>
      <c r="F1201"/>
    </row>
    <row r="1202" spans="2:6" x14ac:dyDescent="0.2">
      <c r="B1202"/>
      <c r="C1202"/>
      <c r="D1202"/>
      <c r="E1202"/>
      <c r="F1202"/>
    </row>
    <row r="1203" spans="2:6" x14ac:dyDescent="0.2">
      <c r="B1203"/>
      <c r="C1203"/>
      <c r="D1203"/>
      <c r="E1203"/>
      <c r="F1203"/>
    </row>
    <row r="1204" spans="2:6" x14ac:dyDescent="0.2">
      <c r="B1204"/>
      <c r="C1204"/>
      <c r="D1204"/>
      <c r="E1204"/>
      <c r="F1204"/>
    </row>
    <row r="1205" spans="2:6" x14ac:dyDescent="0.2">
      <c r="B1205"/>
      <c r="C1205"/>
      <c r="D1205"/>
      <c r="E1205"/>
      <c r="F1205"/>
    </row>
    <row r="1206" spans="2:6" x14ac:dyDescent="0.2">
      <c r="B1206"/>
      <c r="C1206"/>
      <c r="D1206"/>
      <c r="E1206"/>
      <c r="F1206"/>
    </row>
    <row r="1207" spans="2:6" x14ac:dyDescent="0.2">
      <c r="B1207"/>
      <c r="C1207"/>
      <c r="D1207"/>
      <c r="E1207"/>
      <c r="F1207"/>
    </row>
    <row r="1208" spans="2:6" x14ac:dyDescent="0.2">
      <c r="B1208"/>
      <c r="C1208"/>
      <c r="D1208"/>
      <c r="E1208"/>
      <c r="F1208"/>
    </row>
    <row r="1209" spans="2:6" x14ac:dyDescent="0.2">
      <c r="B1209"/>
      <c r="C1209"/>
      <c r="D1209"/>
      <c r="E1209"/>
      <c r="F1209"/>
    </row>
    <row r="1210" spans="2:6" x14ac:dyDescent="0.2">
      <c r="B1210"/>
      <c r="C1210"/>
      <c r="D1210"/>
      <c r="E1210"/>
      <c r="F1210"/>
    </row>
    <row r="1211" spans="2:6" x14ac:dyDescent="0.2">
      <c r="B1211"/>
      <c r="C1211"/>
      <c r="D1211"/>
      <c r="E1211"/>
      <c r="F1211"/>
    </row>
    <row r="1212" spans="2:6" x14ac:dyDescent="0.2">
      <c r="B1212"/>
      <c r="C1212"/>
      <c r="D1212"/>
      <c r="E1212"/>
      <c r="F1212"/>
    </row>
    <row r="1213" spans="2:6" x14ac:dyDescent="0.2">
      <c r="B1213"/>
      <c r="C1213"/>
      <c r="D1213"/>
      <c r="E1213"/>
      <c r="F1213"/>
    </row>
    <row r="1214" spans="2:6" x14ac:dyDescent="0.2">
      <c r="B1214"/>
      <c r="C1214"/>
      <c r="D1214"/>
      <c r="E1214"/>
      <c r="F1214"/>
    </row>
    <row r="1215" spans="2:6" x14ac:dyDescent="0.2">
      <c r="B1215"/>
      <c r="C1215"/>
      <c r="D1215"/>
      <c r="E1215"/>
      <c r="F1215"/>
    </row>
    <row r="1216" spans="2:6" x14ac:dyDescent="0.2">
      <c r="B1216"/>
      <c r="C1216"/>
      <c r="D1216"/>
      <c r="E1216"/>
      <c r="F1216"/>
    </row>
    <row r="1217" spans="2:6" x14ac:dyDescent="0.2">
      <c r="B1217"/>
      <c r="C1217"/>
      <c r="D1217"/>
      <c r="E1217"/>
      <c r="F1217"/>
    </row>
    <row r="1218" spans="2:6" x14ac:dyDescent="0.2">
      <c r="B1218"/>
      <c r="C1218"/>
      <c r="D1218"/>
      <c r="E1218"/>
      <c r="F1218"/>
    </row>
    <row r="1219" spans="2:6" x14ac:dyDescent="0.2">
      <c r="B1219"/>
      <c r="C1219"/>
      <c r="D1219"/>
      <c r="E1219"/>
      <c r="F1219"/>
    </row>
    <row r="1220" spans="2:6" x14ac:dyDescent="0.2">
      <c r="B1220"/>
      <c r="C1220"/>
      <c r="D1220"/>
      <c r="E1220"/>
      <c r="F1220"/>
    </row>
    <row r="1221" spans="2:6" x14ac:dyDescent="0.2">
      <c r="B1221"/>
      <c r="C1221"/>
      <c r="D1221"/>
      <c r="E1221"/>
      <c r="F1221"/>
    </row>
    <row r="1222" spans="2:6" x14ac:dyDescent="0.2">
      <c r="B1222"/>
      <c r="C1222"/>
      <c r="D1222"/>
      <c r="E1222"/>
      <c r="F1222"/>
    </row>
    <row r="1223" spans="2:6" x14ac:dyDescent="0.2">
      <c r="B1223"/>
      <c r="C1223"/>
      <c r="D1223"/>
      <c r="E1223"/>
      <c r="F1223"/>
    </row>
    <row r="1224" spans="2:6" x14ac:dyDescent="0.2">
      <c r="B1224"/>
      <c r="C1224"/>
      <c r="D1224"/>
      <c r="E1224"/>
      <c r="F1224"/>
    </row>
    <row r="1225" spans="2:6" x14ac:dyDescent="0.2">
      <c r="B1225"/>
      <c r="C1225"/>
      <c r="D1225"/>
      <c r="E1225"/>
      <c r="F1225"/>
    </row>
    <row r="1226" spans="2:6" x14ac:dyDescent="0.2">
      <c r="B1226"/>
      <c r="C1226"/>
      <c r="D1226"/>
      <c r="E1226"/>
      <c r="F1226"/>
    </row>
    <row r="1227" spans="2:6" x14ac:dyDescent="0.2">
      <c r="B1227"/>
      <c r="C1227"/>
      <c r="D1227"/>
      <c r="E1227"/>
      <c r="F1227"/>
    </row>
    <row r="1228" spans="2:6" x14ac:dyDescent="0.2">
      <c r="B1228"/>
      <c r="C1228"/>
      <c r="D1228"/>
      <c r="E1228"/>
      <c r="F1228"/>
    </row>
    <row r="1229" spans="2:6" x14ac:dyDescent="0.2">
      <c r="B1229"/>
      <c r="C1229"/>
      <c r="D1229"/>
      <c r="E1229"/>
      <c r="F1229"/>
    </row>
    <row r="1230" spans="2:6" x14ac:dyDescent="0.2">
      <c r="B1230"/>
      <c r="C1230"/>
      <c r="D1230"/>
      <c r="E1230"/>
      <c r="F1230"/>
    </row>
    <row r="1231" spans="2:6" x14ac:dyDescent="0.2">
      <c r="B1231"/>
      <c r="C1231"/>
      <c r="D1231"/>
      <c r="E1231"/>
      <c r="F1231"/>
    </row>
    <row r="1232" spans="2:6" x14ac:dyDescent="0.2">
      <c r="B1232"/>
      <c r="C1232"/>
      <c r="D1232"/>
      <c r="E1232"/>
      <c r="F1232"/>
    </row>
    <row r="1233" spans="2:6" x14ac:dyDescent="0.2">
      <c r="B1233"/>
      <c r="C1233"/>
      <c r="D1233"/>
      <c r="E1233"/>
      <c r="F1233"/>
    </row>
    <row r="1234" spans="2:6" x14ac:dyDescent="0.2">
      <c r="B1234"/>
      <c r="C1234"/>
      <c r="D1234"/>
      <c r="E1234"/>
      <c r="F1234"/>
    </row>
    <row r="1235" spans="2:6" x14ac:dyDescent="0.2">
      <c r="B1235"/>
      <c r="C1235"/>
      <c r="D1235"/>
      <c r="E1235"/>
      <c r="F1235"/>
    </row>
    <row r="1236" spans="2:6" x14ac:dyDescent="0.2">
      <c r="B1236"/>
      <c r="C1236"/>
      <c r="D1236"/>
      <c r="E1236"/>
      <c r="F1236"/>
    </row>
    <row r="1237" spans="2:6" x14ac:dyDescent="0.2">
      <c r="B1237"/>
      <c r="C1237"/>
      <c r="D1237"/>
      <c r="E1237"/>
      <c r="F1237"/>
    </row>
    <row r="1238" spans="2:6" x14ac:dyDescent="0.2">
      <c r="B1238"/>
      <c r="C1238"/>
      <c r="D1238"/>
      <c r="E1238"/>
      <c r="F1238"/>
    </row>
    <row r="1239" spans="2:6" x14ac:dyDescent="0.2">
      <c r="B1239"/>
      <c r="C1239"/>
      <c r="D1239"/>
      <c r="E1239"/>
      <c r="F1239"/>
    </row>
    <row r="1240" spans="2:6" x14ac:dyDescent="0.2">
      <c r="B1240"/>
      <c r="C1240"/>
      <c r="D1240"/>
      <c r="E1240"/>
      <c r="F1240"/>
    </row>
    <row r="1241" spans="2:6" x14ac:dyDescent="0.2">
      <c r="B1241"/>
      <c r="C1241"/>
      <c r="D1241"/>
      <c r="E1241"/>
      <c r="F1241"/>
    </row>
    <row r="1242" spans="2:6" x14ac:dyDescent="0.2">
      <c r="B1242"/>
      <c r="C1242"/>
      <c r="D1242"/>
      <c r="E1242"/>
      <c r="F1242"/>
    </row>
    <row r="1243" spans="2:6" x14ac:dyDescent="0.2">
      <c r="B1243"/>
      <c r="C1243"/>
      <c r="D1243"/>
      <c r="E1243"/>
      <c r="F1243"/>
    </row>
    <row r="1244" spans="2:6" x14ac:dyDescent="0.2">
      <c r="B1244"/>
      <c r="C1244"/>
      <c r="D1244"/>
      <c r="E1244"/>
      <c r="F1244"/>
    </row>
    <row r="1245" spans="2:6" x14ac:dyDescent="0.2">
      <c r="B1245"/>
      <c r="C1245"/>
      <c r="D1245"/>
      <c r="E1245"/>
      <c r="F1245"/>
    </row>
    <row r="1246" spans="2:6" x14ac:dyDescent="0.2">
      <c r="B1246"/>
      <c r="C1246"/>
      <c r="D1246"/>
      <c r="E1246"/>
      <c r="F1246"/>
    </row>
    <row r="1247" spans="2:6" x14ac:dyDescent="0.2">
      <c r="B1247"/>
      <c r="C1247"/>
      <c r="D1247"/>
      <c r="E1247"/>
      <c r="F1247"/>
    </row>
    <row r="1248" spans="2:6" x14ac:dyDescent="0.2">
      <c r="B1248"/>
      <c r="C1248"/>
      <c r="D1248"/>
      <c r="E1248"/>
      <c r="F1248"/>
    </row>
    <row r="1249" spans="2:6" x14ac:dyDescent="0.2">
      <c r="B1249"/>
      <c r="C1249"/>
      <c r="D1249"/>
      <c r="E1249"/>
      <c r="F1249"/>
    </row>
    <row r="1250" spans="2:6" x14ac:dyDescent="0.2">
      <c r="B1250"/>
      <c r="C1250"/>
      <c r="D1250"/>
      <c r="E1250"/>
      <c r="F1250"/>
    </row>
    <row r="1251" spans="2:6" x14ac:dyDescent="0.2">
      <c r="B1251"/>
      <c r="C1251"/>
      <c r="D1251"/>
      <c r="E1251"/>
      <c r="F1251"/>
    </row>
    <row r="1252" spans="2:6" x14ac:dyDescent="0.2">
      <c r="B1252"/>
      <c r="C1252"/>
      <c r="D1252"/>
      <c r="E1252"/>
      <c r="F1252"/>
    </row>
    <row r="1253" spans="2:6" x14ac:dyDescent="0.2">
      <c r="B1253"/>
      <c r="C1253"/>
      <c r="D1253"/>
      <c r="E1253"/>
      <c r="F1253"/>
    </row>
    <row r="1254" spans="2:6" x14ac:dyDescent="0.2">
      <c r="B1254"/>
      <c r="C1254"/>
      <c r="D1254"/>
      <c r="E1254"/>
      <c r="F1254"/>
    </row>
    <row r="1255" spans="2:6" x14ac:dyDescent="0.2">
      <c r="B1255"/>
      <c r="C1255"/>
      <c r="D1255"/>
      <c r="E1255"/>
      <c r="F1255"/>
    </row>
    <row r="1256" spans="2:6" x14ac:dyDescent="0.2">
      <c r="B1256"/>
      <c r="C1256"/>
      <c r="D1256"/>
      <c r="E1256"/>
      <c r="F1256"/>
    </row>
    <row r="1257" spans="2:6" x14ac:dyDescent="0.2">
      <c r="B1257"/>
      <c r="C1257"/>
      <c r="D1257"/>
      <c r="E1257"/>
      <c r="F1257"/>
    </row>
    <row r="1258" spans="2:6" x14ac:dyDescent="0.2">
      <c r="B1258"/>
      <c r="C1258"/>
      <c r="D1258"/>
      <c r="E1258"/>
      <c r="F1258"/>
    </row>
    <row r="1259" spans="2:6" x14ac:dyDescent="0.2">
      <c r="B1259"/>
      <c r="C1259"/>
      <c r="D1259"/>
      <c r="E1259"/>
      <c r="F1259"/>
    </row>
    <row r="1260" spans="2:6" x14ac:dyDescent="0.2">
      <c r="B1260"/>
      <c r="C1260"/>
      <c r="D1260"/>
      <c r="E1260"/>
      <c r="F1260"/>
    </row>
    <row r="1261" spans="2:6" x14ac:dyDescent="0.2">
      <c r="B1261"/>
      <c r="C1261"/>
      <c r="D1261"/>
      <c r="E1261"/>
      <c r="F1261"/>
    </row>
    <row r="1262" spans="2:6" x14ac:dyDescent="0.2">
      <c r="B1262"/>
      <c r="C1262"/>
      <c r="D1262"/>
      <c r="E1262"/>
      <c r="F1262"/>
    </row>
    <row r="1263" spans="2:6" x14ac:dyDescent="0.2">
      <c r="B1263"/>
      <c r="C1263"/>
      <c r="D1263"/>
      <c r="E1263"/>
      <c r="F1263"/>
    </row>
    <row r="1264" spans="2:6" x14ac:dyDescent="0.2">
      <c r="B1264"/>
      <c r="C1264"/>
      <c r="D1264"/>
      <c r="E1264"/>
      <c r="F1264"/>
    </row>
    <row r="1265" spans="2:6" x14ac:dyDescent="0.2">
      <c r="B1265"/>
      <c r="C1265"/>
      <c r="D1265"/>
      <c r="E1265"/>
      <c r="F1265"/>
    </row>
    <row r="1266" spans="2:6" x14ac:dyDescent="0.2">
      <c r="B1266"/>
      <c r="C1266"/>
      <c r="D1266"/>
      <c r="E1266"/>
      <c r="F1266"/>
    </row>
    <row r="1267" spans="2:6" x14ac:dyDescent="0.2">
      <c r="B1267"/>
      <c r="C1267"/>
      <c r="D1267"/>
      <c r="E1267"/>
      <c r="F1267"/>
    </row>
    <row r="1268" spans="2:6" x14ac:dyDescent="0.2">
      <c r="B1268"/>
      <c r="C1268"/>
      <c r="D1268"/>
      <c r="E1268"/>
      <c r="F1268"/>
    </row>
    <row r="1269" spans="2:6" x14ac:dyDescent="0.2">
      <c r="B1269"/>
      <c r="C1269"/>
      <c r="D1269"/>
      <c r="E1269"/>
      <c r="F1269"/>
    </row>
    <row r="1270" spans="2:6" x14ac:dyDescent="0.2">
      <c r="B1270"/>
      <c r="C1270"/>
      <c r="D1270"/>
      <c r="E1270"/>
      <c r="F1270"/>
    </row>
    <row r="1271" spans="2:6" x14ac:dyDescent="0.2">
      <c r="B1271"/>
      <c r="C1271"/>
      <c r="D1271"/>
      <c r="E1271"/>
      <c r="F1271"/>
    </row>
    <row r="1272" spans="2:6" x14ac:dyDescent="0.2">
      <c r="B1272"/>
      <c r="C1272"/>
      <c r="D1272"/>
      <c r="E1272"/>
      <c r="F1272"/>
    </row>
    <row r="1273" spans="2:6" x14ac:dyDescent="0.2">
      <c r="B1273"/>
      <c r="C1273"/>
      <c r="D1273"/>
      <c r="E1273"/>
      <c r="F1273"/>
    </row>
    <row r="1274" spans="2:6" x14ac:dyDescent="0.2">
      <c r="B1274"/>
      <c r="C1274"/>
      <c r="D1274"/>
      <c r="E1274"/>
      <c r="F1274"/>
    </row>
    <row r="1275" spans="2:6" x14ac:dyDescent="0.2">
      <c r="B1275"/>
      <c r="C1275"/>
      <c r="D1275"/>
      <c r="E1275"/>
      <c r="F1275"/>
    </row>
    <row r="1276" spans="2:6" x14ac:dyDescent="0.2">
      <c r="B1276"/>
      <c r="C1276"/>
      <c r="D1276"/>
      <c r="E1276"/>
      <c r="F1276"/>
    </row>
    <row r="1277" spans="2:6" x14ac:dyDescent="0.2">
      <c r="B1277"/>
      <c r="C1277"/>
      <c r="D1277"/>
      <c r="E1277"/>
      <c r="F1277"/>
    </row>
    <row r="1278" spans="2:6" x14ac:dyDescent="0.2">
      <c r="B1278"/>
      <c r="C1278"/>
      <c r="D1278"/>
      <c r="E1278"/>
      <c r="F1278"/>
    </row>
    <row r="1279" spans="2:6" x14ac:dyDescent="0.2">
      <c r="B1279"/>
      <c r="C1279"/>
      <c r="D1279"/>
      <c r="E1279"/>
      <c r="F1279"/>
    </row>
    <row r="1280" spans="2:6" x14ac:dyDescent="0.2">
      <c r="B1280"/>
      <c r="C1280"/>
      <c r="D1280"/>
      <c r="E1280"/>
      <c r="F1280"/>
    </row>
    <row r="1281" spans="2:6" x14ac:dyDescent="0.2">
      <c r="B1281"/>
      <c r="C1281"/>
      <c r="D1281"/>
      <c r="E1281"/>
      <c r="F1281"/>
    </row>
    <row r="1282" spans="2:6" x14ac:dyDescent="0.2">
      <c r="B1282"/>
      <c r="C1282"/>
      <c r="D1282"/>
      <c r="E1282"/>
      <c r="F1282"/>
    </row>
    <row r="1283" spans="2:6" x14ac:dyDescent="0.2">
      <c r="B1283"/>
      <c r="C1283"/>
      <c r="D1283"/>
      <c r="E1283"/>
      <c r="F1283"/>
    </row>
    <row r="1284" spans="2:6" x14ac:dyDescent="0.2">
      <c r="B1284"/>
      <c r="C1284"/>
      <c r="D1284"/>
      <c r="E1284"/>
      <c r="F1284"/>
    </row>
    <row r="1285" spans="2:6" x14ac:dyDescent="0.2">
      <c r="B1285"/>
      <c r="C1285"/>
      <c r="D1285"/>
      <c r="E1285"/>
      <c r="F1285"/>
    </row>
    <row r="1286" spans="2:6" x14ac:dyDescent="0.2">
      <c r="B1286"/>
      <c r="C1286"/>
      <c r="D1286"/>
      <c r="E1286"/>
      <c r="F1286"/>
    </row>
    <row r="1287" spans="2:6" x14ac:dyDescent="0.2">
      <c r="B1287"/>
      <c r="C1287"/>
      <c r="D1287"/>
      <c r="E1287"/>
      <c r="F1287"/>
    </row>
    <row r="1288" spans="2:6" x14ac:dyDescent="0.2">
      <c r="B1288"/>
      <c r="C1288"/>
      <c r="D1288"/>
      <c r="E1288"/>
      <c r="F1288"/>
    </row>
    <row r="1289" spans="2:6" x14ac:dyDescent="0.2">
      <c r="B1289"/>
      <c r="C1289"/>
      <c r="D1289"/>
      <c r="E1289"/>
      <c r="F1289"/>
    </row>
    <row r="1290" spans="2:6" x14ac:dyDescent="0.2">
      <c r="B1290"/>
      <c r="C1290"/>
      <c r="D1290"/>
      <c r="E1290"/>
      <c r="F1290"/>
    </row>
    <row r="1291" spans="2:6" x14ac:dyDescent="0.2">
      <c r="B1291"/>
      <c r="C1291"/>
      <c r="D1291"/>
      <c r="E1291"/>
      <c r="F1291"/>
    </row>
    <row r="1292" spans="2:6" x14ac:dyDescent="0.2">
      <c r="B1292"/>
      <c r="C1292"/>
      <c r="D1292"/>
      <c r="E1292"/>
      <c r="F1292"/>
    </row>
    <row r="1293" spans="2:6" x14ac:dyDescent="0.2">
      <c r="B1293"/>
      <c r="C1293"/>
      <c r="D1293"/>
      <c r="E1293"/>
      <c r="F1293"/>
    </row>
    <row r="1294" spans="2:6" x14ac:dyDescent="0.2">
      <c r="B1294"/>
      <c r="C1294"/>
      <c r="D1294"/>
      <c r="E1294"/>
      <c r="F1294"/>
    </row>
    <row r="1295" spans="2:6" x14ac:dyDescent="0.2">
      <c r="B1295"/>
      <c r="C1295"/>
      <c r="D1295"/>
      <c r="E1295"/>
      <c r="F1295"/>
    </row>
    <row r="1296" spans="2:6" x14ac:dyDescent="0.2">
      <c r="B1296"/>
      <c r="C1296"/>
      <c r="D1296"/>
      <c r="E1296"/>
      <c r="F1296"/>
    </row>
    <row r="1297" spans="2:6" x14ac:dyDescent="0.2">
      <c r="B1297"/>
      <c r="C1297"/>
      <c r="D1297"/>
      <c r="E1297"/>
      <c r="F1297"/>
    </row>
    <row r="1298" spans="2:6" x14ac:dyDescent="0.2">
      <c r="B1298"/>
      <c r="C1298"/>
      <c r="D1298"/>
      <c r="E1298"/>
      <c r="F1298"/>
    </row>
    <row r="1299" spans="2:6" x14ac:dyDescent="0.2">
      <c r="B1299"/>
      <c r="C1299"/>
      <c r="D1299"/>
      <c r="E1299"/>
      <c r="F1299"/>
    </row>
    <row r="1300" spans="2:6" x14ac:dyDescent="0.2">
      <c r="B1300"/>
      <c r="C1300"/>
      <c r="D1300"/>
      <c r="E1300"/>
      <c r="F1300"/>
    </row>
    <row r="1301" spans="2:6" x14ac:dyDescent="0.2">
      <c r="B1301"/>
      <c r="C1301"/>
      <c r="D1301"/>
      <c r="E1301"/>
      <c r="F1301"/>
    </row>
    <row r="1302" spans="2:6" x14ac:dyDescent="0.2">
      <c r="B1302"/>
      <c r="C1302"/>
      <c r="D1302"/>
      <c r="E1302"/>
      <c r="F1302"/>
    </row>
    <row r="1303" spans="2:6" x14ac:dyDescent="0.2">
      <c r="B1303"/>
      <c r="C1303"/>
      <c r="D1303"/>
      <c r="E1303"/>
      <c r="F1303"/>
    </row>
    <row r="1304" spans="2:6" x14ac:dyDescent="0.2">
      <c r="B1304"/>
      <c r="C1304"/>
      <c r="D1304"/>
      <c r="E1304"/>
      <c r="F1304"/>
    </row>
    <row r="1305" spans="2:6" x14ac:dyDescent="0.2">
      <c r="B1305"/>
      <c r="C1305"/>
      <c r="D1305"/>
      <c r="E1305"/>
      <c r="F1305"/>
    </row>
    <row r="1306" spans="2:6" x14ac:dyDescent="0.2">
      <c r="B1306"/>
      <c r="C1306"/>
      <c r="D1306"/>
      <c r="E1306"/>
      <c r="F1306"/>
    </row>
    <row r="1307" spans="2:6" x14ac:dyDescent="0.2">
      <c r="B1307"/>
      <c r="C1307"/>
      <c r="D1307"/>
      <c r="E1307"/>
      <c r="F1307"/>
    </row>
    <row r="1308" spans="2:6" x14ac:dyDescent="0.2">
      <c r="B1308"/>
      <c r="C1308"/>
      <c r="D1308"/>
      <c r="E1308"/>
      <c r="F1308"/>
    </row>
    <row r="1309" spans="2:6" x14ac:dyDescent="0.2">
      <c r="B1309"/>
      <c r="C1309"/>
      <c r="D1309"/>
      <c r="E1309"/>
      <c r="F1309"/>
    </row>
    <row r="1310" spans="2:6" x14ac:dyDescent="0.2">
      <c r="B1310"/>
      <c r="C1310"/>
      <c r="D1310"/>
      <c r="E1310"/>
      <c r="F1310"/>
    </row>
    <row r="1311" spans="2:6" x14ac:dyDescent="0.2">
      <c r="B1311"/>
      <c r="C1311"/>
      <c r="D1311"/>
      <c r="E1311"/>
      <c r="F1311"/>
    </row>
    <row r="1312" spans="2:6" x14ac:dyDescent="0.2">
      <c r="B1312"/>
      <c r="C1312"/>
      <c r="D1312"/>
      <c r="E1312"/>
      <c r="F1312"/>
    </row>
    <row r="1313" spans="2:6" x14ac:dyDescent="0.2">
      <c r="B1313"/>
      <c r="C1313"/>
      <c r="D1313"/>
      <c r="E1313"/>
      <c r="F1313"/>
    </row>
    <row r="1314" spans="2:6" x14ac:dyDescent="0.2">
      <c r="B1314"/>
      <c r="C1314"/>
      <c r="D1314"/>
      <c r="E1314"/>
      <c r="F1314"/>
    </row>
    <row r="1315" spans="2:6" x14ac:dyDescent="0.2">
      <c r="B1315"/>
      <c r="C1315"/>
      <c r="D1315"/>
      <c r="E1315"/>
      <c r="F1315"/>
    </row>
    <row r="1316" spans="2:6" x14ac:dyDescent="0.2">
      <c r="B1316"/>
      <c r="C1316"/>
      <c r="D1316"/>
      <c r="E1316"/>
      <c r="F1316"/>
    </row>
    <row r="1317" spans="2:6" x14ac:dyDescent="0.2">
      <c r="B1317"/>
      <c r="C1317"/>
      <c r="D1317"/>
      <c r="E1317"/>
      <c r="F1317"/>
    </row>
    <row r="1318" spans="2:6" x14ac:dyDescent="0.2">
      <c r="B1318"/>
      <c r="C1318"/>
      <c r="D1318"/>
      <c r="E1318"/>
      <c r="F1318"/>
    </row>
    <row r="1319" spans="2:6" x14ac:dyDescent="0.2">
      <c r="B1319"/>
      <c r="C1319"/>
      <c r="D1319"/>
      <c r="E1319"/>
      <c r="F1319"/>
    </row>
    <row r="1320" spans="2:6" x14ac:dyDescent="0.2">
      <c r="B1320"/>
      <c r="C1320"/>
      <c r="D1320"/>
      <c r="E1320"/>
      <c r="F1320"/>
    </row>
    <row r="1321" spans="2:6" x14ac:dyDescent="0.2">
      <c r="B1321"/>
      <c r="C1321"/>
      <c r="D1321"/>
      <c r="E1321"/>
      <c r="F1321"/>
    </row>
    <row r="1322" spans="2:6" x14ac:dyDescent="0.2">
      <c r="B1322"/>
      <c r="C1322"/>
      <c r="D1322"/>
      <c r="E1322"/>
      <c r="F1322"/>
    </row>
    <row r="1323" spans="2:6" x14ac:dyDescent="0.2">
      <c r="B1323"/>
      <c r="C1323"/>
      <c r="D1323"/>
      <c r="E1323"/>
      <c r="F1323"/>
    </row>
    <row r="1324" spans="2:6" x14ac:dyDescent="0.2">
      <c r="B1324"/>
      <c r="C1324"/>
      <c r="D1324"/>
      <c r="E1324"/>
      <c r="F1324"/>
    </row>
    <row r="1325" spans="2:6" x14ac:dyDescent="0.2">
      <c r="B1325"/>
      <c r="C1325"/>
      <c r="D1325"/>
      <c r="E1325"/>
      <c r="F1325"/>
    </row>
    <row r="1326" spans="2:6" x14ac:dyDescent="0.2">
      <c r="B1326"/>
      <c r="C1326"/>
      <c r="D1326"/>
      <c r="E1326"/>
      <c r="F1326"/>
    </row>
    <row r="1327" spans="2:6" x14ac:dyDescent="0.2">
      <c r="B1327"/>
      <c r="C1327"/>
      <c r="D1327"/>
      <c r="E1327"/>
      <c r="F1327"/>
    </row>
    <row r="1328" spans="2:6" x14ac:dyDescent="0.2">
      <c r="B1328"/>
      <c r="C1328"/>
      <c r="D1328"/>
      <c r="E1328"/>
      <c r="F1328"/>
    </row>
    <row r="1329" spans="2:6" x14ac:dyDescent="0.2">
      <c r="B1329"/>
      <c r="C1329"/>
      <c r="D1329"/>
      <c r="E1329"/>
      <c r="F1329"/>
    </row>
    <row r="1330" spans="2:6" x14ac:dyDescent="0.2">
      <c r="B1330"/>
      <c r="C1330"/>
      <c r="D1330"/>
      <c r="E1330"/>
      <c r="F1330"/>
    </row>
    <row r="1331" spans="2:6" x14ac:dyDescent="0.2">
      <c r="B1331"/>
      <c r="C1331"/>
      <c r="D1331"/>
      <c r="E1331"/>
      <c r="F1331"/>
    </row>
    <row r="1332" spans="2:6" x14ac:dyDescent="0.2">
      <c r="B1332"/>
      <c r="C1332"/>
      <c r="D1332"/>
      <c r="E1332"/>
      <c r="F1332"/>
    </row>
    <row r="1333" spans="2:6" x14ac:dyDescent="0.2">
      <c r="B1333"/>
      <c r="C1333"/>
      <c r="D1333"/>
      <c r="E1333"/>
      <c r="F1333"/>
    </row>
    <row r="1334" spans="2:6" x14ac:dyDescent="0.2">
      <c r="B1334"/>
      <c r="C1334"/>
      <c r="D1334"/>
      <c r="E1334"/>
      <c r="F1334"/>
    </row>
    <row r="1335" spans="2:6" x14ac:dyDescent="0.2">
      <c r="B1335"/>
      <c r="C1335"/>
      <c r="D1335"/>
      <c r="E1335"/>
      <c r="F1335"/>
    </row>
    <row r="1336" spans="2:6" x14ac:dyDescent="0.2">
      <c r="B1336"/>
      <c r="C1336"/>
      <c r="D1336"/>
      <c r="E1336"/>
      <c r="F1336"/>
    </row>
    <row r="1337" spans="2:6" x14ac:dyDescent="0.2">
      <c r="B1337"/>
      <c r="C1337"/>
      <c r="D1337"/>
      <c r="E1337"/>
      <c r="F1337"/>
    </row>
    <row r="1338" spans="2:6" x14ac:dyDescent="0.2">
      <c r="B1338"/>
      <c r="C1338"/>
      <c r="D1338"/>
      <c r="E1338"/>
      <c r="F1338"/>
    </row>
    <row r="1339" spans="2:6" x14ac:dyDescent="0.2">
      <c r="B1339"/>
      <c r="C1339"/>
      <c r="D1339"/>
      <c r="E1339"/>
      <c r="F1339"/>
    </row>
    <row r="1340" spans="2:6" x14ac:dyDescent="0.2">
      <c r="B1340"/>
      <c r="C1340"/>
      <c r="D1340"/>
      <c r="E1340"/>
      <c r="F1340"/>
    </row>
    <row r="1341" spans="2:6" x14ac:dyDescent="0.2">
      <c r="B1341"/>
      <c r="C1341"/>
      <c r="D1341"/>
      <c r="E1341"/>
      <c r="F1341"/>
    </row>
    <row r="1342" spans="2:6" x14ac:dyDescent="0.2">
      <c r="B1342"/>
      <c r="C1342"/>
      <c r="D1342"/>
      <c r="E1342"/>
      <c r="F1342"/>
    </row>
    <row r="1343" spans="2:6" x14ac:dyDescent="0.2">
      <c r="B1343"/>
      <c r="C1343"/>
      <c r="D1343"/>
      <c r="E1343"/>
      <c r="F1343"/>
    </row>
    <row r="1344" spans="2:6" x14ac:dyDescent="0.2">
      <c r="B1344"/>
      <c r="C1344"/>
      <c r="D1344"/>
      <c r="E1344"/>
      <c r="F1344"/>
    </row>
    <row r="1345" spans="2:6" x14ac:dyDescent="0.2">
      <c r="B1345"/>
      <c r="C1345"/>
      <c r="D1345"/>
      <c r="E1345"/>
      <c r="F1345"/>
    </row>
    <row r="1346" spans="2:6" x14ac:dyDescent="0.2">
      <c r="B1346"/>
      <c r="C1346"/>
      <c r="D1346"/>
      <c r="E1346"/>
      <c r="F1346"/>
    </row>
    <row r="1347" spans="2:6" x14ac:dyDescent="0.2">
      <c r="B1347"/>
      <c r="C1347"/>
      <c r="D1347"/>
      <c r="E1347"/>
      <c r="F1347"/>
    </row>
    <row r="1348" spans="2:6" x14ac:dyDescent="0.2">
      <c r="B1348"/>
      <c r="C1348"/>
      <c r="D1348"/>
      <c r="E1348"/>
      <c r="F1348"/>
    </row>
    <row r="1349" spans="2:6" x14ac:dyDescent="0.2">
      <c r="B1349"/>
      <c r="C1349"/>
      <c r="D1349"/>
      <c r="E1349"/>
      <c r="F1349"/>
    </row>
    <row r="1350" spans="2:6" x14ac:dyDescent="0.2">
      <c r="B1350"/>
      <c r="C1350"/>
      <c r="D1350"/>
      <c r="E1350"/>
      <c r="F1350"/>
    </row>
    <row r="1351" spans="2:6" x14ac:dyDescent="0.2">
      <c r="B1351"/>
      <c r="C1351"/>
      <c r="D1351"/>
      <c r="E1351"/>
      <c r="F1351"/>
    </row>
    <row r="1352" spans="2:6" x14ac:dyDescent="0.2">
      <c r="B1352"/>
      <c r="C1352"/>
      <c r="D1352"/>
      <c r="E1352"/>
      <c r="F1352"/>
    </row>
    <row r="1353" spans="2:6" x14ac:dyDescent="0.2">
      <c r="B1353"/>
      <c r="C1353"/>
      <c r="D1353"/>
      <c r="E1353"/>
      <c r="F1353"/>
    </row>
    <row r="1354" spans="2:6" x14ac:dyDescent="0.2">
      <c r="B1354"/>
      <c r="C1354"/>
      <c r="D1354"/>
      <c r="E1354"/>
      <c r="F1354"/>
    </row>
    <row r="1355" spans="2:6" x14ac:dyDescent="0.2">
      <c r="B1355"/>
      <c r="C1355"/>
      <c r="D1355"/>
      <c r="E1355"/>
      <c r="F1355"/>
    </row>
    <row r="1356" spans="2:6" x14ac:dyDescent="0.2">
      <c r="B1356"/>
      <c r="C1356"/>
      <c r="D1356"/>
      <c r="E1356"/>
      <c r="F1356"/>
    </row>
    <row r="1357" spans="2:6" x14ac:dyDescent="0.2">
      <c r="B1357"/>
      <c r="C1357"/>
      <c r="D1357"/>
      <c r="E1357"/>
      <c r="F1357"/>
    </row>
    <row r="1358" spans="2:6" x14ac:dyDescent="0.2">
      <c r="B1358"/>
      <c r="C1358"/>
      <c r="D1358"/>
      <c r="E1358"/>
      <c r="F1358"/>
    </row>
    <row r="1359" spans="2:6" x14ac:dyDescent="0.2">
      <c r="B1359"/>
      <c r="C1359"/>
      <c r="D1359"/>
      <c r="E1359"/>
      <c r="F1359"/>
    </row>
    <row r="1360" spans="2:6" x14ac:dyDescent="0.2">
      <c r="B1360"/>
      <c r="C1360"/>
      <c r="D1360"/>
      <c r="E1360"/>
      <c r="F1360"/>
    </row>
    <row r="1361" spans="2:6" x14ac:dyDescent="0.2">
      <c r="B1361"/>
      <c r="C1361"/>
      <c r="D1361"/>
      <c r="E1361"/>
      <c r="F1361"/>
    </row>
    <row r="1362" spans="2:6" x14ac:dyDescent="0.2">
      <c r="B1362"/>
      <c r="C1362"/>
      <c r="D1362"/>
      <c r="E1362"/>
      <c r="F1362"/>
    </row>
    <row r="1363" spans="2:6" x14ac:dyDescent="0.2">
      <c r="B1363"/>
      <c r="C1363"/>
      <c r="D1363"/>
      <c r="E1363"/>
      <c r="F1363"/>
    </row>
    <row r="1364" spans="2:6" x14ac:dyDescent="0.2">
      <c r="B1364"/>
      <c r="C1364"/>
      <c r="D1364"/>
      <c r="E1364"/>
      <c r="F1364"/>
    </row>
    <row r="1365" spans="2:6" x14ac:dyDescent="0.2">
      <c r="B1365"/>
      <c r="C1365"/>
      <c r="D1365"/>
      <c r="E1365"/>
      <c r="F1365"/>
    </row>
    <row r="1366" spans="2:6" x14ac:dyDescent="0.2">
      <c r="B1366"/>
      <c r="C1366"/>
      <c r="D1366"/>
      <c r="E1366"/>
      <c r="F1366"/>
    </row>
    <row r="1367" spans="2:6" x14ac:dyDescent="0.2">
      <c r="B1367"/>
      <c r="C1367"/>
      <c r="D1367"/>
      <c r="E1367"/>
      <c r="F1367"/>
    </row>
    <row r="1368" spans="2:6" x14ac:dyDescent="0.2">
      <c r="B1368"/>
      <c r="C1368"/>
      <c r="D1368"/>
      <c r="E1368"/>
      <c r="F1368"/>
    </row>
    <row r="1369" spans="2:6" x14ac:dyDescent="0.2">
      <c r="B1369"/>
      <c r="C1369"/>
      <c r="D1369"/>
      <c r="E1369"/>
      <c r="F1369"/>
    </row>
    <row r="1370" spans="2:6" x14ac:dyDescent="0.2">
      <c r="B1370"/>
      <c r="C1370"/>
      <c r="D1370"/>
      <c r="E1370"/>
      <c r="F1370"/>
    </row>
    <row r="1371" spans="2:6" x14ac:dyDescent="0.2">
      <c r="B1371"/>
      <c r="C1371"/>
      <c r="D1371"/>
      <c r="E1371"/>
      <c r="F1371"/>
    </row>
    <row r="1372" spans="2:6" x14ac:dyDescent="0.2">
      <c r="B1372"/>
      <c r="C1372"/>
      <c r="D1372"/>
      <c r="E1372"/>
      <c r="F1372"/>
    </row>
    <row r="1373" spans="2:6" x14ac:dyDescent="0.2">
      <c r="B1373"/>
      <c r="C1373"/>
      <c r="D1373"/>
      <c r="E1373"/>
      <c r="F1373"/>
    </row>
    <row r="1374" spans="2:6" x14ac:dyDescent="0.2">
      <c r="B1374"/>
      <c r="C1374"/>
      <c r="D1374"/>
      <c r="E1374"/>
      <c r="F1374"/>
    </row>
    <row r="1375" spans="2:6" x14ac:dyDescent="0.2">
      <c r="B1375"/>
      <c r="C1375"/>
      <c r="D1375"/>
      <c r="E1375"/>
      <c r="F1375"/>
    </row>
    <row r="1376" spans="2:6" x14ac:dyDescent="0.2">
      <c r="B1376"/>
      <c r="C1376"/>
      <c r="D1376"/>
      <c r="E1376"/>
      <c r="F1376"/>
    </row>
    <row r="1377" spans="2:6" x14ac:dyDescent="0.2">
      <c r="B1377"/>
      <c r="C1377"/>
      <c r="D1377"/>
      <c r="E1377"/>
      <c r="F1377"/>
    </row>
    <row r="1378" spans="2:6" x14ac:dyDescent="0.2">
      <c r="B1378"/>
      <c r="C1378"/>
      <c r="D1378"/>
      <c r="E1378"/>
      <c r="F1378"/>
    </row>
    <row r="1379" spans="2:6" x14ac:dyDescent="0.2">
      <c r="B1379"/>
      <c r="C1379"/>
      <c r="D1379"/>
      <c r="E1379"/>
      <c r="F1379"/>
    </row>
    <row r="1380" spans="2:6" x14ac:dyDescent="0.2">
      <c r="B1380"/>
      <c r="C1380"/>
      <c r="D1380"/>
      <c r="E1380"/>
      <c r="F1380"/>
    </row>
    <row r="1381" spans="2:6" x14ac:dyDescent="0.2">
      <c r="B1381"/>
      <c r="C1381"/>
      <c r="D1381"/>
      <c r="E1381"/>
      <c r="F1381"/>
    </row>
    <row r="1382" spans="2:6" x14ac:dyDescent="0.2">
      <c r="B1382"/>
      <c r="C1382"/>
      <c r="D1382"/>
      <c r="E1382"/>
      <c r="F1382"/>
    </row>
    <row r="1383" spans="2:6" x14ac:dyDescent="0.2">
      <c r="B1383"/>
      <c r="C1383"/>
      <c r="D1383"/>
      <c r="E1383"/>
      <c r="F1383"/>
    </row>
    <row r="1384" spans="2:6" x14ac:dyDescent="0.2">
      <c r="B1384"/>
      <c r="C1384"/>
      <c r="D1384"/>
      <c r="E1384"/>
      <c r="F1384"/>
    </row>
    <row r="1385" spans="2:6" x14ac:dyDescent="0.2">
      <c r="B1385"/>
      <c r="C1385"/>
      <c r="D1385"/>
      <c r="E1385"/>
      <c r="F1385"/>
    </row>
    <row r="1386" spans="2:6" x14ac:dyDescent="0.2">
      <c r="B1386"/>
      <c r="C1386"/>
      <c r="D1386"/>
      <c r="E1386"/>
      <c r="F1386"/>
    </row>
    <row r="1387" spans="2:6" x14ac:dyDescent="0.2">
      <c r="B1387"/>
      <c r="C1387"/>
      <c r="D1387"/>
      <c r="E1387"/>
      <c r="F1387"/>
    </row>
    <row r="1388" spans="2:6" x14ac:dyDescent="0.2">
      <c r="B1388"/>
      <c r="C1388"/>
      <c r="D1388"/>
      <c r="E1388"/>
      <c r="F1388"/>
    </row>
    <row r="1389" spans="2:6" x14ac:dyDescent="0.2">
      <c r="B1389"/>
      <c r="C1389"/>
      <c r="D1389"/>
      <c r="E1389"/>
      <c r="F1389"/>
    </row>
    <row r="1390" spans="2:6" x14ac:dyDescent="0.2">
      <c r="B1390"/>
      <c r="C1390"/>
      <c r="D1390"/>
      <c r="E1390"/>
      <c r="F1390"/>
    </row>
    <row r="1391" spans="2:6" x14ac:dyDescent="0.2">
      <c r="B1391"/>
      <c r="C1391"/>
      <c r="D1391"/>
      <c r="E1391"/>
      <c r="F1391"/>
    </row>
    <row r="1392" spans="2:6" x14ac:dyDescent="0.2">
      <c r="B1392"/>
      <c r="C1392"/>
      <c r="D1392"/>
      <c r="E1392"/>
      <c r="F1392"/>
    </row>
    <row r="1393" spans="2:6" x14ac:dyDescent="0.2">
      <c r="B1393"/>
      <c r="C1393"/>
      <c r="D1393"/>
      <c r="E1393"/>
      <c r="F1393"/>
    </row>
    <row r="1394" spans="2:6" x14ac:dyDescent="0.2">
      <c r="B1394"/>
      <c r="C1394"/>
      <c r="D1394"/>
      <c r="E1394"/>
      <c r="F1394"/>
    </row>
    <row r="1395" spans="2:6" x14ac:dyDescent="0.2">
      <c r="B1395"/>
      <c r="C1395"/>
      <c r="D1395"/>
      <c r="E1395"/>
      <c r="F1395"/>
    </row>
    <row r="1396" spans="2:6" x14ac:dyDescent="0.2">
      <c r="B1396"/>
      <c r="C1396"/>
      <c r="D1396"/>
      <c r="E1396"/>
      <c r="F1396"/>
    </row>
    <row r="1397" spans="2:6" x14ac:dyDescent="0.2">
      <c r="B1397"/>
      <c r="C1397"/>
      <c r="D1397"/>
      <c r="E1397"/>
      <c r="F1397"/>
    </row>
    <row r="1398" spans="2:6" x14ac:dyDescent="0.2">
      <c r="B1398"/>
      <c r="C1398"/>
      <c r="D1398"/>
      <c r="E1398"/>
      <c r="F1398"/>
    </row>
    <row r="1399" spans="2:6" x14ac:dyDescent="0.2">
      <c r="B1399"/>
      <c r="C1399"/>
      <c r="D1399"/>
      <c r="E1399"/>
      <c r="F1399"/>
    </row>
    <row r="1400" spans="2:6" x14ac:dyDescent="0.2">
      <c r="B1400"/>
      <c r="C1400"/>
      <c r="D1400"/>
      <c r="E1400"/>
      <c r="F1400"/>
    </row>
    <row r="1401" spans="2:6" x14ac:dyDescent="0.2">
      <c r="B1401"/>
      <c r="C1401"/>
      <c r="D1401"/>
      <c r="E1401"/>
      <c r="F1401"/>
    </row>
    <row r="1402" spans="2:6" x14ac:dyDescent="0.2">
      <c r="B1402"/>
      <c r="C1402"/>
      <c r="D1402"/>
      <c r="E1402"/>
      <c r="F1402"/>
    </row>
    <row r="1403" spans="2:6" x14ac:dyDescent="0.2">
      <c r="B1403"/>
      <c r="C1403"/>
      <c r="D1403"/>
      <c r="E1403"/>
      <c r="F1403"/>
    </row>
    <row r="1404" spans="2:6" x14ac:dyDescent="0.2">
      <c r="B1404"/>
      <c r="C1404"/>
      <c r="D1404"/>
      <c r="E1404"/>
      <c r="F1404"/>
    </row>
    <row r="1405" spans="2:6" x14ac:dyDescent="0.2">
      <c r="B1405"/>
      <c r="C1405"/>
      <c r="D1405"/>
      <c r="E1405"/>
      <c r="F1405"/>
    </row>
    <row r="1406" spans="2:6" x14ac:dyDescent="0.2">
      <c r="B1406"/>
      <c r="C1406"/>
      <c r="D1406"/>
      <c r="E1406"/>
      <c r="F1406"/>
    </row>
    <row r="1407" spans="2:6" x14ac:dyDescent="0.2">
      <c r="B1407"/>
      <c r="C1407"/>
      <c r="D1407"/>
      <c r="E1407"/>
      <c r="F1407"/>
    </row>
    <row r="1408" spans="2:6" x14ac:dyDescent="0.2">
      <c r="B1408"/>
      <c r="C1408"/>
      <c r="D1408"/>
      <c r="E1408"/>
      <c r="F1408"/>
    </row>
    <row r="1409" spans="2:6" x14ac:dyDescent="0.2">
      <c r="B1409"/>
      <c r="C1409"/>
      <c r="D1409"/>
      <c r="E1409"/>
      <c r="F1409"/>
    </row>
    <row r="1410" spans="2:6" x14ac:dyDescent="0.2">
      <c r="B1410"/>
      <c r="C1410"/>
      <c r="D1410"/>
      <c r="E1410"/>
      <c r="F1410"/>
    </row>
    <row r="1411" spans="2:6" x14ac:dyDescent="0.2">
      <c r="B1411"/>
      <c r="C1411"/>
      <c r="D1411"/>
      <c r="E1411"/>
      <c r="F1411"/>
    </row>
    <row r="1412" spans="2:6" x14ac:dyDescent="0.2">
      <c r="B1412"/>
      <c r="C1412"/>
      <c r="D1412"/>
      <c r="E1412"/>
      <c r="F1412"/>
    </row>
    <row r="1413" spans="2:6" x14ac:dyDescent="0.2">
      <c r="B1413"/>
      <c r="C1413"/>
      <c r="D1413"/>
      <c r="E1413"/>
      <c r="F1413"/>
    </row>
    <row r="1414" spans="2:6" x14ac:dyDescent="0.2">
      <c r="B1414"/>
      <c r="C1414"/>
      <c r="D1414"/>
      <c r="E1414"/>
      <c r="F1414"/>
    </row>
    <row r="1415" spans="2:6" x14ac:dyDescent="0.2">
      <c r="B1415"/>
      <c r="C1415"/>
      <c r="D1415"/>
      <c r="E1415"/>
      <c r="F1415"/>
    </row>
    <row r="1416" spans="2:6" x14ac:dyDescent="0.2">
      <c r="B1416"/>
      <c r="C1416"/>
      <c r="D1416"/>
      <c r="E1416"/>
      <c r="F1416"/>
    </row>
    <row r="1417" spans="2:6" x14ac:dyDescent="0.2">
      <c r="B1417"/>
      <c r="C1417"/>
      <c r="D1417"/>
      <c r="E1417"/>
      <c r="F1417"/>
    </row>
    <row r="1418" spans="2:6" x14ac:dyDescent="0.2">
      <c r="B1418"/>
      <c r="C1418"/>
      <c r="D1418"/>
      <c r="E1418"/>
      <c r="F1418"/>
    </row>
    <row r="1419" spans="2:6" x14ac:dyDescent="0.2">
      <c r="B1419"/>
      <c r="C1419"/>
      <c r="D1419"/>
      <c r="E1419"/>
      <c r="F1419"/>
    </row>
    <row r="1420" spans="2:6" x14ac:dyDescent="0.2">
      <c r="B1420"/>
      <c r="C1420"/>
      <c r="D1420"/>
      <c r="E1420"/>
      <c r="F1420"/>
    </row>
    <row r="1421" spans="2:6" x14ac:dyDescent="0.2">
      <c r="B1421"/>
      <c r="C1421"/>
      <c r="D1421"/>
      <c r="E1421"/>
      <c r="F1421"/>
    </row>
    <row r="1422" spans="2:6" x14ac:dyDescent="0.2">
      <c r="B1422"/>
      <c r="C1422"/>
      <c r="D1422"/>
      <c r="E1422"/>
      <c r="F1422"/>
    </row>
    <row r="1423" spans="2:6" x14ac:dyDescent="0.2">
      <c r="B1423"/>
      <c r="C1423"/>
      <c r="D1423"/>
      <c r="E1423"/>
      <c r="F1423"/>
    </row>
    <row r="1424" spans="2:6" x14ac:dyDescent="0.2">
      <c r="B1424"/>
      <c r="C1424"/>
      <c r="D1424"/>
      <c r="E1424"/>
      <c r="F1424"/>
    </row>
    <row r="1425" spans="2:6" x14ac:dyDescent="0.2">
      <c r="B1425"/>
      <c r="C1425"/>
      <c r="D1425"/>
      <c r="E1425"/>
      <c r="F1425"/>
    </row>
    <row r="1426" spans="2:6" x14ac:dyDescent="0.2">
      <c r="B1426"/>
      <c r="C1426"/>
      <c r="D1426"/>
      <c r="E1426"/>
      <c r="F1426"/>
    </row>
    <row r="1427" spans="2:6" x14ac:dyDescent="0.2">
      <c r="B1427"/>
      <c r="C1427"/>
      <c r="D1427"/>
      <c r="E1427"/>
      <c r="F1427"/>
    </row>
    <row r="1428" spans="2:6" x14ac:dyDescent="0.2">
      <c r="B1428"/>
      <c r="C1428"/>
      <c r="D1428"/>
      <c r="E1428"/>
      <c r="F1428"/>
    </row>
    <row r="1429" spans="2:6" x14ac:dyDescent="0.2">
      <c r="B1429"/>
      <c r="C1429"/>
      <c r="D1429"/>
      <c r="E1429"/>
      <c r="F1429"/>
    </row>
    <row r="1430" spans="2:6" x14ac:dyDescent="0.2">
      <c r="B1430"/>
      <c r="C1430"/>
      <c r="D1430"/>
      <c r="E1430"/>
      <c r="F1430"/>
    </row>
    <row r="1431" spans="2:6" x14ac:dyDescent="0.2">
      <c r="B1431"/>
      <c r="C1431"/>
      <c r="D1431"/>
      <c r="E1431"/>
      <c r="F1431"/>
    </row>
    <row r="1432" spans="2:6" x14ac:dyDescent="0.2">
      <c r="B1432"/>
      <c r="C1432"/>
      <c r="D1432"/>
      <c r="E1432"/>
      <c r="F1432"/>
    </row>
    <row r="1433" spans="2:6" x14ac:dyDescent="0.2">
      <c r="B1433"/>
      <c r="C1433"/>
      <c r="D1433"/>
      <c r="E1433"/>
      <c r="F1433"/>
    </row>
    <row r="1434" spans="2:6" x14ac:dyDescent="0.2">
      <c r="B1434"/>
      <c r="C1434"/>
      <c r="D1434"/>
      <c r="E1434"/>
      <c r="F1434"/>
    </row>
    <row r="1435" spans="2:6" x14ac:dyDescent="0.2">
      <c r="B1435"/>
      <c r="C1435"/>
      <c r="D1435"/>
      <c r="E1435"/>
      <c r="F1435"/>
    </row>
    <row r="1436" spans="2:6" x14ac:dyDescent="0.2">
      <c r="B1436"/>
      <c r="C1436"/>
      <c r="D1436"/>
      <c r="E1436"/>
      <c r="F1436"/>
    </row>
    <row r="1437" spans="2:6" x14ac:dyDescent="0.2">
      <c r="B1437"/>
      <c r="C1437"/>
      <c r="D1437"/>
      <c r="E1437"/>
      <c r="F1437"/>
    </row>
    <row r="1438" spans="2:6" x14ac:dyDescent="0.2">
      <c r="B1438"/>
      <c r="C1438"/>
      <c r="D1438"/>
      <c r="E1438"/>
      <c r="F1438"/>
    </row>
    <row r="1439" spans="2:6" x14ac:dyDescent="0.2">
      <c r="B1439"/>
      <c r="C1439"/>
      <c r="D1439"/>
      <c r="E1439"/>
      <c r="F1439"/>
    </row>
    <row r="1440" spans="2:6" x14ac:dyDescent="0.2">
      <c r="B1440"/>
      <c r="C1440"/>
      <c r="D1440"/>
      <c r="E1440"/>
      <c r="F1440"/>
    </row>
    <row r="1441" spans="2:6" x14ac:dyDescent="0.2">
      <c r="B1441"/>
      <c r="C1441"/>
      <c r="D1441"/>
      <c r="E1441"/>
      <c r="F1441"/>
    </row>
    <row r="1442" spans="2:6" x14ac:dyDescent="0.2">
      <c r="B1442"/>
      <c r="C1442"/>
      <c r="D1442"/>
      <c r="E1442"/>
      <c r="F1442"/>
    </row>
    <row r="1443" spans="2:6" x14ac:dyDescent="0.2">
      <c r="B1443"/>
      <c r="C1443"/>
      <c r="D1443"/>
      <c r="E1443"/>
      <c r="F1443"/>
    </row>
    <row r="1444" spans="2:6" x14ac:dyDescent="0.2">
      <c r="B1444"/>
      <c r="C1444"/>
      <c r="D1444"/>
      <c r="E1444"/>
      <c r="F1444"/>
    </row>
    <row r="1445" spans="2:6" x14ac:dyDescent="0.2">
      <c r="B1445"/>
      <c r="C1445"/>
      <c r="D1445"/>
      <c r="E1445"/>
      <c r="F1445"/>
    </row>
    <row r="1446" spans="2:6" x14ac:dyDescent="0.2">
      <c r="B1446"/>
      <c r="C1446"/>
      <c r="D1446"/>
      <c r="E1446"/>
      <c r="F1446"/>
    </row>
    <row r="1447" spans="2:6" x14ac:dyDescent="0.2">
      <c r="B1447"/>
      <c r="C1447"/>
      <c r="D1447"/>
      <c r="E1447"/>
      <c r="F1447"/>
    </row>
    <row r="1448" spans="2:6" x14ac:dyDescent="0.2">
      <c r="B1448"/>
      <c r="C1448"/>
      <c r="D1448"/>
      <c r="E1448"/>
      <c r="F1448"/>
    </row>
    <row r="1449" spans="2:6" x14ac:dyDescent="0.2">
      <c r="B1449"/>
      <c r="C1449"/>
      <c r="D1449"/>
      <c r="E1449"/>
      <c r="F1449"/>
    </row>
    <row r="1450" spans="2:6" x14ac:dyDescent="0.2">
      <c r="B1450"/>
      <c r="C1450"/>
      <c r="D1450"/>
      <c r="E1450"/>
      <c r="F1450"/>
    </row>
    <row r="1451" spans="2:6" x14ac:dyDescent="0.2">
      <c r="B1451"/>
      <c r="C1451"/>
      <c r="D1451"/>
      <c r="E1451"/>
      <c r="F1451"/>
    </row>
    <row r="1452" spans="2:6" x14ac:dyDescent="0.2">
      <c r="B1452"/>
      <c r="C1452"/>
      <c r="D1452"/>
      <c r="E1452"/>
      <c r="F1452"/>
    </row>
    <row r="1453" spans="2:6" x14ac:dyDescent="0.2">
      <c r="B1453"/>
      <c r="C1453"/>
      <c r="D1453"/>
      <c r="E1453"/>
      <c r="F1453"/>
    </row>
    <row r="1454" spans="2:6" x14ac:dyDescent="0.2">
      <c r="B1454"/>
      <c r="C1454"/>
      <c r="D1454"/>
      <c r="E1454"/>
      <c r="F1454"/>
    </row>
    <row r="1455" spans="2:6" x14ac:dyDescent="0.2">
      <c r="B1455"/>
      <c r="C1455"/>
      <c r="D1455"/>
      <c r="E1455"/>
      <c r="F1455"/>
    </row>
    <row r="1456" spans="2:6" x14ac:dyDescent="0.2">
      <c r="B1456"/>
      <c r="C1456"/>
      <c r="D1456"/>
      <c r="E1456"/>
      <c r="F1456"/>
    </row>
    <row r="1457" spans="2:6" x14ac:dyDescent="0.2">
      <c r="B1457"/>
      <c r="C1457"/>
      <c r="D1457"/>
      <c r="E1457"/>
      <c r="F1457"/>
    </row>
    <row r="1458" spans="2:6" x14ac:dyDescent="0.2">
      <c r="B1458"/>
      <c r="C1458"/>
      <c r="D1458"/>
      <c r="E1458"/>
      <c r="F1458"/>
    </row>
    <row r="1459" spans="2:6" x14ac:dyDescent="0.2">
      <c r="B1459"/>
      <c r="C1459"/>
      <c r="D1459"/>
      <c r="E1459"/>
      <c r="F1459"/>
    </row>
    <row r="1460" spans="2:6" x14ac:dyDescent="0.2">
      <c r="B1460"/>
      <c r="C1460"/>
      <c r="D1460"/>
      <c r="E1460"/>
      <c r="F1460"/>
    </row>
    <row r="1461" spans="2:6" x14ac:dyDescent="0.2">
      <c r="B1461"/>
      <c r="C1461"/>
      <c r="D1461"/>
      <c r="E1461"/>
      <c r="F1461"/>
    </row>
    <row r="1462" spans="2:6" x14ac:dyDescent="0.2">
      <c r="B1462"/>
      <c r="C1462"/>
      <c r="D1462"/>
      <c r="E1462"/>
      <c r="F1462"/>
    </row>
    <row r="1463" spans="2:6" x14ac:dyDescent="0.2">
      <c r="B1463"/>
      <c r="C1463"/>
      <c r="D1463"/>
      <c r="E1463"/>
      <c r="F1463"/>
    </row>
    <row r="1464" spans="2:6" x14ac:dyDescent="0.2">
      <c r="B1464"/>
      <c r="C1464"/>
      <c r="D1464"/>
      <c r="E1464"/>
      <c r="F1464"/>
    </row>
    <row r="1465" spans="2:6" x14ac:dyDescent="0.2">
      <c r="B1465"/>
      <c r="C1465"/>
      <c r="D1465"/>
      <c r="E1465"/>
      <c r="F1465"/>
    </row>
    <row r="1466" spans="2:6" x14ac:dyDescent="0.2">
      <c r="B1466"/>
      <c r="C1466"/>
      <c r="D1466"/>
      <c r="E1466"/>
      <c r="F1466"/>
    </row>
    <row r="1467" spans="2:6" x14ac:dyDescent="0.2">
      <c r="B1467"/>
      <c r="C1467"/>
      <c r="D1467"/>
      <c r="E1467"/>
      <c r="F1467"/>
    </row>
    <row r="1468" spans="2:6" x14ac:dyDescent="0.2">
      <c r="B1468"/>
      <c r="C1468"/>
      <c r="D1468"/>
      <c r="E1468"/>
      <c r="F1468"/>
    </row>
    <row r="1469" spans="2:6" x14ac:dyDescent="0.2">
      <c r="B1469"/>
      <c r="C1469"/>
      <c r="D1469"/>
      <c r="E1469"/>
      <c r="F1469"/>
    </row>
    <row r="1470" spans="2:6" x14ac:dyDescent="0.2">
      <c r="B1470"/>
      <c r="C1470"/>
      <c r="D1470"/>
      <c r="E1470"/>
      <c r="F1470"/>
    </row>
    <row r="1471" spans="2:6" x14ac:dyDescent="0.2">
      <c r="B1471"/>
      <c r="C1471"/>
      <c r="D1471"/>
      <c r="E1471"/>
      <c r="F1471"/>
    </row>
    <row r="1472" spans="2:6" x14ac:dyDescent="0.2">
      <c r="B1472"/>
      <c r="C1472"/>
      <c r="D1472"/>
      <c r="E1472"/>
      <c r="F1472"/>
    </row>
    <row r="1473" spans="2:6" x14ac:dyDescent="0.2">
      <c r="B1473"/>
      <c r="C1473"/>
      <c r="D1473"/>
      <c r="E1473"/>
      <c r="F1473"/>
    </row>
    <row r="1474" spans="2:6" x14ac:dyDescent="0.2">
      <c r="B1474"/>
      <c r="C1474"/>
      <c r="D1474"/>
      <c r="E1474"/>
      <c r="F1474"/>
    </row>
    <row r="1475" spans="2:6" x14ac:dyDescent="0.2">
      <c r="B1475"/>
      <c r="C1475"/>
      <c r="D1475"/>
      <c r="E1475"/>
      <c r="F1475"/>
    </row>
    <row r="1476" spans="2:6" x14ac:dyDescent="0.2">
      <c r="B1476"/>
      <c r="C1476"/>
      <c r="D1476"/>
      <c r="E1476"/>
      <c r="F1476"/>
    </row>
    <row r="1477" spans="2:6" x14ac:dyDescent="0.2">
      <c r="B1477"/>
      <c r="C1477"/>
      <c r="D1477"/>
      <c r="E1477"/>
      <c r="F1477"/>
    </row>
    <row r="1478" spans="2:6" x14ac:dyDescent="0.2">
      <c r="B1478"/>
      <c r="C1478"/>
      <c r="D1478"/>
      <c r="E1478"/>
      <c r="F1478"/>
    </row>
    <row r="1479" spans="2:6" x14ac:dyDescent="0.2">
      <c r="B1479"/>
      <c r="C1479"/>
      <c r="D1479"/>
      <c r="E1479"/>
      <c r="F1479"/>
    </row>
    <row r="1480" spans="2:6" x14ac:dyDescent="0.2">
      <c r="B1480"/>
      <c r="C1480"/>
      <c r="D1480"/>
      <c r="E1480"/>
      <c r="F1480"/>
    </row>
    <row r="1481" spans="2:6" x14ac:dyDescent="0.2">
      <c r="B1481"/>
      <c r="C1481"/>
      <c r="D1481"/>
      <c r="E1481"/>
      <c r="F1481"/>
    </row>
    <row r="1482" spans="2:6" x14ac:dyDescent="0.2">
      <c r="B1482"/>
      <c r="C1482"/>
      <c r="D1482"/>
      <c r="E1482"/>
      <c r="F1482"/>
    </row>
    <row r="1483" spans="2:6" x14ac:dyDescent="0.2">
      <c r="B1483"/>
      <c r="C1483"/>
      <c r="D1483"/>
      <c r="E1483"/>
      <c r="F1483"/>
    </row>
    <row r="1484" spans="2:6" x14ac:dyDescent="0.2">
      <c r="B1484"/>
      <c r="C1484"/>
      <c r="D1484"/>
      <c r="E1484"/>
      <c r="F1484"/>
    </row>
    <row r="1485" spans="2:6" x14ac:dyDescent="0.2">
      <c r="B1485"/>
      <c r="C1485"/>
      <c r="D1485"/>
      <c r="E1485"/>
      <c r="F1485"/>
    </row>
    <row r="1486" spans="2:6" x14ac:dyDescent="0.2">
      <c r="B1486"/>
      <c r="C1486"/>
      <c r="D1486"/>
      <c r="E1486"/>
      <c r="F1486"/>
    </row>
    <row r="1487" spans="2:6" x14ac:dyDescent="0.2">
      <c r="B1487"/>
      <c r="C1487"/>
      <c r="D1487"/>
      <c r="E1487"/>
      <c r="F1487"/>
    </row>
    <row r="1488" spans="2:6" x14ac:dyDescent="0.2">
      <c r="B1488"/>
      <c r="C1488"/>
      <c r="D1488"/>
      <c r="E1488"/>
      <c r="F1488"/>
    </row>
    <row r="1489" spans="2:6" x14ac:dyDescent="0.2">
      <c r="B1489"/>
      <c r="C1489"/>
      <c r="D1489"/>
      <c r="E1489"/>
      <c r="F1489"/>
    </row>
    <row r="1490" spans="2:6" x14ac:dyDescent="0.2">
      <c r="B1490"/>
      <c r="C1490"/>
      <c r="D1490"/>
      <c r="E1490"/>
      <c r="F1490"/>
    </row>
    <row r="1491" spans="2:6" x14ac:dyDescent="0.2">
      <c r="B1491"/>
      <c r="C1491"/>
      <c r="D1491"/>
      <c r="E1491"/>
      <c r="F1491"/>
    </row>
    <row r="1492" spans="2:6" x14ac:dyDescent="0.2">
      <c r="B1492"/>
      <c r="C1492"/>
      <c r="D1492"/>
      <c r="E1492"/>
      <c r="F1492"/>
    </row>
    <row r="1493" spans="2:6" x14ac:dyDescent="0.2">
      <c r="B1493"/>
      <c r="C1493"/>
      <c r="D1493"/>
      <c r="E1493"/>
      <c r="F1493"/>
    </row>
    <row r="1494" spans="2:6" x14ac:dyDescent="0.2">
      <c r="B1494"/>
      <c r="C1494"/>
      <c r="D1494"/>
      <c r="E1494"/>
      <c r="F1494"/>
    </row>
    <row r="1495" spans="2:6" x14ac:dyDescent="0.2">
      <c r="B1495"/>
      <c r="C1495"/>
      <c r="D1495"/>
      <c r="E1495"/>
      <c r="F1495"/>
    </row>
    <row r="1496" spans="2:6" x14ac:dyDescent="0.2">
      <c r="B1496"/>
      <c r="C1496"/>
      <c r="D1496"/>
      <c r="E1496"/>
      <c r="F1496"/>
    </row>
    <row r="1497" spans="2:6" x14ac:dyDescent="0.2">
      <c r="B1497"/>
      <c r="C1497"/>
      <c r="D1497"/>
      <c r="E1497"/>
      <c r="F1497"/>
    </row>
    <row r="1498" spans="2:6" x14ac:dyDescent="0.2">
      <c r="B1498"/>
      <c r="C1498"/>
      <c r="D1498"/>
      <c r="E1498"/>
      <c r="F1498"/>
    </row>
    <row r="1499" spans="2:6" x14ac:dyDescent="0.2">
      <c r="B1499"/>
      <c r="C1499"/>
      <c r="D1499"/>
      <c r="E1499"/>
      <c r="F1499"/>
    </row>
    <row r="1500" spans="2:6" x14ac:dyDescent="0.2">
      <c r="B1500"/>
      <c r="C1500"/>
      <c r="D1500"/>
      <c r="E1500"/>
      <c r="F1500"/>
    </row>
    <row r="1501" spans="2:6" x14ac:dyDescent="0.2">
      <c r="B1501"/>
      <c r="C1501"/>
      <c r="D1501"/>
      <c r="E1501"/>
      <c r="F1501"/>
    </row>
    <row r="1502" spans="2:6" x14ac:dyDescent="0.2">
      <c r="B1502"/>
      <c r="C1502"/>
      <c r="D1502"/>
      <c r="E1502"/>
      <c r="F1502"/>
    </row>
    <row r="1503" spans="2:6" x14ac:dyDescent="0.2">
      <c r="B1503"/>
      <c r="C1503"/>
      <c r="D1503"/>
      <c r="E1503"/>
      <c r="F1503"/>
    </row>
    <row r="1504" spans="2:6" x14ac:dyDescent="0.2">
      <c r="B1504"/>
      <c r="C1504"/>
      <c r="D1504"/>
      <c r="E1504"/>
      <c r="F1504"/>
    </row>
    <row r="1505" spans="2:6" x14ac:dyDescent="0.2">
      <c r="B1505"/>
      <c r="C1505"/>
      <c r="D1505"/>
      <c r="E1505"/>
      <c r="F1505"/>
    </row>
    <row r="1506" spans="2:6" x14ac:dyDescent="0.2">
      <c r="B1506"/>
      <c r="C1506"/>
      <c r="D1506"/>
      <c r="E1506"/>
      <c r="F1506"/>
    </row>
    <row r="1507" spans="2:6" x14ac:dyDescent="0.2">
      <c r="B1507"/>
      <c r="C1507"/>
      <c r="D1507"/>
      <c r="E1507"/>
      <c r="F1507"/>
    </row>
    <row r="1508" spans="2:6" x14ac:dyDescent="0.2">
      <c r="B1508"/>
      <c r="C1508"/>
      <c r="D1508"/>
      <c r="E1508"/>
      <c r="F1508"/>
    </row>
    <row r="1509" spans="2:6" x14ac:dyDescent="0.2">
      <c r="B1509"/>
      <c r="C1509"/>
      <c r="D1509"/>
      <c r="E1509"/>
      <c r="F1509"/>
    </row>
    <row r="1510" spans="2:6" x14ac:dyDescent="0.2">
      <c r="B1510"/>
      <c r="C1510"/>
      <c r="D1510"/>
      <c r="E1510"/>
      <c r="F1510"/>
    </row>
    <row r="1511" spans="2:6" x14ac:dyDescent="0.2">
      <c r="B1511"/>
      <c r="C1511"/>
      <c r="D1511"/>
      <c r="E1511"/>
      <c r="F1511"/>
    </row>
    <row r="1512" spans="2:6" x14ac:dyDescent="0.2">
      <c r="B1512"/>
      <c r="C1512"/>
      <c r="D1512"/>
      <c r="E1512"/>
      <c r="F1512"/>
    </row>
    <row r="1513" spans="2:6" x14ac:dyDescent="0.2">
      <c r="B1513"/>
      <c r="C1513"/>
      <c r="D1513"/>
      <c r="E1513"/>
      <c r="F1513"/>
    </row>
    <row r="1514" spans="2:6" x14ac:dyDescent="0.2">
      <c r="B1514"/>
      <c r="C1514"/>
      <c r="D1514"/>
      <c r="E1514"/>
      <c r="F1514"/>
    </row>
    <row r="1515" spans="2:6" x14ac:dyDescent="0.2">
      <c r="B1515"/>
      <c r="C1515"/>
      <c r="D1515"/>
      <c r="E1515"/>
      <c r="F1515"/>
    </row>
    <row r="1516" spans="2:6" x14ac:dyDescent="0.2">
      <c r="B1516"/>
      <c r="C1516"/>
      <c r="D1516"/>
      <c r="E1516"/>
      <c r="F1516"/>
    </row>
    <row r="1517" spans="2:6" x14ac:dyDescent="0.2">
      <c r="B1517"/>
      <c r="C1517"/>
      <c r="D1517"/>
      <c r="E1517"/>
      <c r="F1517"/>
    </row>
    <row r="1518" spans="2:6" x14ac:dyDescent="0.2">
      <c r="B1518"/>
      <c r="C1518"/>
      <c r="D1518"/>
      <c r="E1518"/>
      <c r="F1518"/>
    </row>
    <row r="1519" spans="2:6" x14ac:dyDescent="0.2">
      <c r="B1519"/>
      <c r="C1519"/>
      <c r="D1519"/>
      <c r="E1519"/>
      <c r="F1519"/>
    </row>
    <row r="1520" spans="2:6" x14ac:dyDescent="0.2">
      <c r="B1520"/>
      <c r="C1520"/>
      <c r="D1520"/>
      <c r="E1520"/>
      <c r="F1520"/>
    </row>
    <row r="1521" spans="2:6" x14ac:dyDescent="0.2">
      <c r="B1521"/>
      <c r="C1521"/>
      <c r="D1521"/>
      <c r="E1521"/>
      <c r="F1521"/>
    </row>
    <row r="1522" spans="2:6" x14ac:dyDescent="0.2">
      <c r="B1522"/>
      <c r="C1522"/>
      <c r="D1522"/>
      <c r="E1522"/>
      <c r="F1522"/>
    </row>
    <row r="1523" spans="2:6" x14ac:dyDescent="0.2">
      <c r="B1523"/>
      <c r="C1523"/>
      <c r="D1523"/>
      <c r="E1523"/>
      <c r="F1523"/>
    </row>
    <row r="1524" spans="2:6" x14ac:dyDescent="0.2">
      <c r="B1524"/>
      <c r="C1524"/>
      <c r="D1524"/>
      <c r="E1524"/>
      <c r="F1524"/>
    </row>
    <row r="1525" spans="2:6" x14ac:dyDescent="0.2">
      <c r="B1525"/>
      <c r="C1525"/>
      <c r="D1525"/>
      <c r="E1525"/>
      <c r="F1525"/>
    </row>
    <row r="1526" spans="2:6" x14ac:dyDescent="0.2">
      <c r="B1526"/>
      <c r="C1526"/>
      <c r="D1526"/>
      <c r="E1526"/>
      <c r="F1526"/>
    </row>
    <row r="1527" spans="2:6" x14ac:dyDescent="0.2">
      <c r="B1527"/>
      <c r="C1527"/>
      <c r="D1527"/>
      <c r="E1527"/>
      <c r="F1527"/>
    </row>
    <row r="1528" spans="2:6" x14ac:dyDescent="0.2">
      <c r="B1528"/>
      <c r="C1528"/>
      <c r="D1528"/>
      <c r="E1528"/>
      <c r="F1528"/>
    </row>
    <row r="1529" spans="2:6" x14ac:dyDescent="0.2">
      <c r="B1529"/>
      <c r="C1529"/>
      <c r="D1529"/>
      <c r="E1529"/>
      <c r="F1529"/>
    </row>
    <row r="1530" spans="2:6" x14ac:dyDescent="0.2">
      <c r="B1530"/>
      <c r="C1530"/>
      <c r="D1530"/>
      <c r="E1530"/>
      <c r="F1530"/>
    </row>
    <row r="1531" spans="2:6" x14ac:dyDescent="0.2">
      <c r="B1531"/>
      <c r="C1531"/>
      <c r="D1531"/>
      <c r="E1531"/>
      <c r="F1531"/>
    </row>
    <row r="1532" spans="2:6" x14ac:dyDescent="0.2">
      <c r="B1532"/>
      <c r="C1532"/>
      <c r="D1532"/>
      <c r="E1532"/>
      <c r="F1532"/>
    </row>
    <row r="1533" spans="2:6" x14ac:dyDescent="0.2">
      <c r="B1533"/>
      <c r="C1533"/>
      <c r="D1533"/>
      <c r="E1533"/>
      <c r="F1533"/>
    </row>
    <row r="1534" spans="2:6" x14ac:dyDescent="0.2">
      <c r="B1534"/>
      <c r="C1534"/>
      <c r="D1534"/>
      <c r="E1534"/>
      <c r="F1534"/>
    </row>
    <row r="1535" spans="2:6" x14ac:dyDescent="0.2">
      <c r="B1535"/>
      <c r="C1535"/>
      <c r="D1535"/>
      <c r="E1535"/>
      <c r="F1535"/>
    </row>
    <row r="1536" spans="2:6" x14ac:dyDescent="0.2">
      <c r="B1536"/>
      <c r="C1536"/>
      <c r="D1536"/>
      <c r="E1536"/>
      <c r="F1536"/>
    </row>
    <row r="1537" spans="2:6" x14ac:dyDescent="0.2">
      <c r="B1537"/>
      <c r="C1537"/>
      <c r="D1537"/>
      <c r="E1537"/>
      <c r="F1537"/>
    </row>
    <row r="1538" spans="2:6" x14ac:dyDescent="0.2">
      <c r="B1538"/>
      <c r="C1538"/>
      <c r="D1538"/>
      <c r="E1538"/>
      <c r="F1538"/>
    </row>
    <row r="1539" spans="2:6" x14ac:dyDescent="0.2">
      <c r="B1539"/>
      <c r="C1539"/>
      <c r="D1539"/>
      <c r="E1539"/>
      <c r="F1539"/>
    </row>
    <row r="1540" spans="2:6" x14ac:dyDescent="0.2">
      <c r="B1540"/>
      <c r="C1540"/>
      <c r="D1540"/>
      <c r="E1540"/>
      <c r="F1540"/>
    </row>
    <row r="1541" spans="2:6" x14ac:dyDescent="0.2">
      <c r="B1541"/>
      <c r="C1541"/>
      <c r="D1541"/>
      <c r="E1541"/>
      <c r="F1541"/>
    </row>
    <row r="1542" spans="2:6" x14ac:dyDescent="0.2">
      <c r="B1542"/>
      <c r="C1542"/>
      <c r="D1542"/>
      <c r="E1542"/>
      <c r="F1542"/>
    </row>
    <row r="1543" spans="2:6" x14ac:dyDescent="0.2">
      <c r="B1543"/>
      <c r="C1543"/>
      <c r="D1543"/>
      <c r="E1543"/>
      <c r="F1543"/>
    </row>
    <row r="1544" spans="2:6" x14ac:dyDescent="0.2">
      <c r="B1544"/>
      <c r="C1544"/>
      <c r="D1544"/>
      <c r="E1544"/>
      <c r="F1544"/>
    </row>
    <row r="1545" spans="2:6" x14ac:dyDescent="0.2">
      <c r="B1545"/>
      <c r="C1545"/>
      <c r="D1545"/>
      <c r="E1545"/>
      <c r="F1545"/>
    </row>
    <row r="1546" spans="2:6" x14ac:dyDescent="0.2">
      <c r="B1546"/>
      <c r="C1546"/>
      <c r="D1546"/>
      <c r="E1546"/>
      <c r="F1546"/>
    </row>
    <row r="1547" spans="2:6" x14ac:dyDescent="0.2">
      <c r="B1547"/>
      <c r="C1547"/>
      <c r="D1547"/>
      <c r="E1547"/>
      <c r="F1547"/>
    </row>
    <row r="1548" spans="2:6" x14ac:dyDescent="0.2">
      <c r="B1548"/>
      <c r="C1548"/>
      <c r="D1548"/>
      <c r="E1548"/>
      <c r="F1548"/>
    </row>
    <row r="1549" spans="2:6" x14ac:dyDescent="0.2">
      <c r="B1549"/>
      <c r="C1549"/>
      <c r="D1549"/>
      <c r="E1549"/>
      <c r="F1549"/>
    </row>
    <row r="1550" spans="2:6" x14ac:dyDescent="0.2">
      <c r="B1550"/>
      <c r="C1550"/>
      <c r="D1550"/>
      <c r="E1550"/>
      <c r="F1550"/>
    </row>
    <row r="1551" spans="2:6" x14ac:dyDescent="0.2">
      <c r="B1551"/>
      <c r="C1551"/>
      <c r="D1551"/>
      <c r="E1551"/>
      <c r="F1551"/>
    </row>
    <row r="1552" spans="2:6" x14ac:dyDescent="0.2">
      <c r="B1552"/>
      <c r="C1552"/>
      <c r="D1552"/>
      <c r="E1552"/>
      <c r="F1552"/>
    </row>
    <row r="1553" spans="2:6" x14ac:dyDescent="0.2">
      <c r="B1553"/>
      <c r="C1553"/>
      <c r="D1553"/>
      <c r="E1553"/>
      <c r="F1553"/>
    </row>
    <row r="1554" spans="2:6" x14ac:dyDescent="0.2">
      <c r="B1554"/>
      <c r="C1554"/>
      <c r="D1554"/>
      <c r="E1554"/>
      <c r="F1554"/>
    </row>
    <row r="1555" spans="2:6" x14ac:dyDescent="0.2">
      <c r="B1555"/>
      <c r="C1555"/>
      <c r="D1555"/>
      <c r="E1555"/>
      <c r="F1555"/>
    </row>
    <row r="1556" spans="2:6" x14ac:dyDescent="0.2">
      <c r="B1556"/>
      <c r="C1556"/>
      <c r="D1556"/>
      <c r="E1556"/>
      <c r="F1556"/>
    </row>
    <row r="1557" spans="2:6" x14ac:dyDescent="0.2">
      <c r="B1557"/>
      <c r="C1557"/>
      <c r="D1557"/>
      <c r="E1557"/>
      <c r="F1557"/>
    </row>
    <row r="1558" spans="2:6" x14ac:dyDescent="0.2">
      <c r="B1558"/>
      <c r="C1558"/>
      <c r="D1558"/>
      <c r="E1558"/>
      <c r="F1558"/>
    </row>
    <row r="1559" spans="2:6" x14ac:dyDescent="0.2">
      <c r="B1559"/>
      <c r="C1559"/>
      <c r="D1559"/>
      <c r="E1559"/>
      <c r="F1559"/>
    </row>
    <row r="1560" spans="2:6" x14ac:dyDescent="0.2">
      <c r="B1560"/>
      <c r="C1560"/>
      <c r="D1560"/>
      <c r="E1560"/>
      <c r="F1560"/>
    </row>
    <row r="1561" spans="2:6" x14ac:dyDescent="0.2">
      <c r="B1561"/>
      <c r="C1561"/>
      <c r="D1561"/>
      <c r="E1561"/>
      <c r="F1561"/>
    </row>
    <row r="1562" spans="2:6" x14ac:dyDescent="0.2">
      <c r="B1562"/>
      <c r="C1562"/>
      <c r="D1562"/>
      <c r="E1562"/>
      <c r="F1562"/>
    </row>
    <row r="1563" spans="2:6" x14ac:dyDescent="0.2">
      <c r="B1563"/>
      <c r="C1563"/>
      <c r="D1563"/>
      <c r="E1563"/>
      <c r="F1563"/>
    </row>
    <row r="1564" spans="2:6" x14ac:dyDescent="0.2">
      <c r="B1564"/>
      <c r="C1564"/>
      <c r="D1564"/>
      <c r="E1564"/>
      <c r="F1564"/>
    </row>
    <row r="1565" spans="2:6" x14ac:dyDescent="0.2">
      <c r="B1565"/>
      <c r="C1565"/>
      <c r="D1565"/>
      <c r="E1565"/>
      <c r="F1565"/>
    </row>
    <row r="1566" spans="2:6" x14ac:dyDescent="0.2">
      <c r="B1566"/>
      <c r="C1566"/>
      <c r="D1566"/>
      <c r="E1566"/>
      <c r="F1566"/>
    </row>
    <row r="1567" spans="2:6" x14ac:dyDescent="0.2">
      <c r="B1567"/>
      <c r="C1567"/>
      <c r="D1567"/>
      <c r="E1567"/>
      <c r="F1567"/>
    </row>
    <row r="1568" spans="2:6" x14ac:dyDescent="0.2">
      <c r="B1568"/>
      <c r="C1568"/>
      <c r="D1568"/>
      <c r="E1568"/>
      <c r="F1568"/>
    </row>
    <row r="1569" spans="2:6" x14ac:dyDescent="0.2">
      <c r="B1569"/>
      <c r="C1569"/>
      <c r="D1569"/>
      <c r="E1569"/>
      <c r="F1569"/>
    </row>
    <row r="1570" spans="2:6" x14ac:dyDescent="0.2">
      <c r="B1570"/>
      <c r="C1570"/>
      <c r="D1570"/>
      <c r="E1570"/>
      <c r="F1570"/>
    </row>
    <row r="1571" spans="2:6" x14ac:dyDescent="0.2">
      <c r="B1571"/>
      <c r="C1571"/>
      <c r="D1571"/>
      <c r="E1571"/>
      <c r="F1571"/>
    </row>
    <row r="1572" spans="2:6" x14ac:dyDescent="0.2">
      <c r="B1572"/>
      <c r="C1572"/>
      <c r="D1572"/>
      <c r="E1572"/>
      <c r="F1572"/>
    </row>
    <row r="1573" spans="2:6" x14ac:dyDescent="0.2">
      <c r="B1573"/>
      <c r="C1573"/>
      <c r="D1573"/>
      <c r="E1573"/>
      <c r="F1573"/>
    </row>
    <row r="1574" spans="2:6" x14ac:dyDescent="0.2">
      <c r="B1574"/>
      <c r="C1574"/>
      <c r="D1574"/>
      <c r="E1574"/>
      <c r="F1574"/>
    </row>
    <row r="1575" spans="2:6" x14ac:dyDescent="0.2">
      <c r="B1575"/>
      <c r="C1575"/>
      <c r="D1575"/>
      <c r="E1575"/>
      <c r="F1575"/>
    </row>
    <row r="1576" spans="2:6" x14ac:dyDescent="0.2">
      <c r="B1576"/>
      <c r="C1576"/>
      <c r="D1576"/>
      <c r="E1576"/>
      <c r="F1576"/>
    </row>
    <row r="1577" spans="2:6" x14ac:dyDescent="0.2">
      <c r="B1577"/>
      <c r="C1577"/>
      <c r="D1577"/>
      <c r="E1577"/>
      <c r="F1577"/>
    </row>
    <row r="1578" spans="2:6" x14ac:dyDescent="0.2">
      <c r="B1578"/>
      <c r="C1578"/>
      <c r="D1578"/>
      <c r="E1578"/>
      <c r="F1578"/>
    </row>
    <row r="1579" spans="2:6" x14ac:dyDescent="0.2">
      <c r="B1579"/>
      <c r="C1579"/>
      <c r="D1579"/>
      <c r="E1579"/>
      <c r="F1579"/>
    </row>
    <row r="1580" spans="2:6" x14ac:dyDescent="0.2">
      <c r="B1580"/>
      <c r="C1580"/>
      <c r="D1580"/>
      <c r="E1580"/>
      <c r="F1580"/>
    </row>
    <row r="1581" spans="2:6" x14ac:dyDescent="0.2">
      <c r="B1581"/>
      <c r="C1581"/>
      <c r="D1581"/>
      <c r="E1581"/>
      <c r="F1581"/>
    </row>
    <row r="1582" spans="2:6" x14ac:dyDescent="0.2">
      <c r="B1582"/>
      <c r="C1582"/>
      <c r="D1582"/>
      <c r="E1582"/>
      <c r="F1582"/>
    </row>
    <row r="1583" spans="2:6" x14ac:dyDescent="0.2">
      <c r="B1583"/>
      <c r="C1583"/>
      <c r="D1583"/>
      <c r="E1583"/>
      <c r="F1583"/>
    </row>
    <row r="1584" spans="2:6" x14ac:dyDescent="0.2">
      <c r="B1584"/>
      <c r="C1584"/>
      <c r="D1584"/>
      <c r="E1584"/>
      <c r="F1584"/>
    </row>
    <row r="1585" spans="2:6" x14ac:dyDescent="0.2">
      <c r="B1585"/>
      <c r="C1585"/>
      <c r="D1585"/>
      <c r="E1585"/>
      <c r="F1585"/>
    </row>
    <row r="1586" spans="2:6" x14ac:dyDescent="0.2">
      <c r="B1586"/>
      <c r="C1586"/>
      <c r="D1586"/>
      <c r="E1586"/>
      <c r="F1586"/>
    </row>
    <row r="1587" spans="2:6" x14ac:dyDescent="0.2">
      <c r="B1587"/>
      <c r="C1587"/>
      <c r="D1587"/>
      <c r="E1587"/>
      <c r="F1587"/>
    </row>
    <row r="1588" spans="2:6" x14ac:dyDescent="0.2">
      <c r="B1588"/>
      <c r="C1588"/>
      <c r="D1588"/>
      <c r="E1588"/>
      <c r="F1588"/>
    </row>
    <row r="1589" spans="2:6" x14ac:dyDescent="0.2">
      <c r="B1589"/>
      <c r="C1589"/>
      <c r="D1589"/>
      <c r="E1589"/>
      <c r="F1589"/>
    </row>
    <row r="1590" spans="2:6" x14ac:dyDescent="0.2">
      <c r="B1590"/>
      <c r="C1590"/>
      <c r="D1590"/>
      <c r="E1590"/>
      <c r="F1590"/>
    </row>
    <row r="1591" spans="2:6" x14ac:dyDescent="0.2">
      <c r="B1591"/>
      <c r="C1591"/>
      <c r="D1591"/>
      <c r="E1591"/>
      <c r="F1591"/>
    </row>
    <row r="1592" spans="2:6" x14ac:dyDescent="0.2">
      <c r="B1592"/>
      <c r="C1592"/>
      <c r="D1592"/>
      <c r="E1592"/>
      <c r="F1592"/>
    </row>
    <row r="1593" spans="2:6" x14ac:dyDescent="0.2">
      <c r="B1593"/>
      <c r="C1593"/>
      <c r="D1593"/>
      <c r="E1593"/>
      <c r="F1593"/>
    </row>
    <row r="1594" spans="2:6" x14ac:dyDescent="0.2">
      <c r="B1594"/>
      <c r="C1594"/>
      <c r="D1594"/>
      <c r="E1594"/>
      <c r="F1594"/>
    </row>
    <row r="1595" spans="2:6" x14ac:dyDescent="0.2">
      <c r="B1595"/>
      <c r="C1595"/>
      <c r="D1595"/>
      <c r="E1595"/>
      <c r="F1595"/>
    </row>
    <row r="1596" spans="2:6" x14ac:dyDescent="0.2">
      <c r="B1596"/>
      <c r="C1596"/>
      <c r="D1596"/>
      <c r="E1596"/>
      <c r="F1596"/>
    </row>
    <row r="1597" spans="2:6" x14ac:dyDescent="0.2">
      <c r="B1597"/>
      <c r="C1597"/>
      <c r="D1597"/>
      <c r="E1597"/>
      <c r="F1597"/>
    </row>
    <row r="1598" spans="2:6" x14ac:dyDescent="0.2">
      <c r="B1598"/>
      <c r="C1598"/>
      <c r="D1598"/>
      <c r="E1598"/>
      <c r="F1598"/>
    </row>
    <row r="1599" spans="2:6" x14ac:dyDescent="0.2">
      <c r="B1599"/>
      <c r="C1599"/>
      <c r="D1599"/>
      <c r="E1599"/>
      <c r="F1599"/>
    </row>
    <row r="1600" spans="2:6" x14ac:dyDescent="0.2">
      <c r="B1600"/>
      <c r="C1600"/>
      <c r="D1600"/>
      <c r="E1600"/>
      <c r="F1600"/>
    </row>
    <row r="1601" spans="2:6" x14ac:dyDescent="0.2">
      <c r="B1601"/>
      <c r="C1601"/>
      <c r="D1601"/>
      <c r="E1601"/>
      <c r="F1601"/>
    </row>
    <row r="1602" spans="2:6" x14ac:dyDescent="0.2">
      <c r="B1602"/>
      <c r="C1602"/>
      <c r="D1602"/>
      <c r="E1602"/>
      <c r="F1602"/>
    </row>
    <row r="1603" spans="2:6" x14ac:dyDescent="0.2">
      <c r="B1603"/>
      <c r="C1603"/>
      <c r="D1603"/>
      <c r="E1603"/>
      <c r="F1603"/>
    </row>
    <row r="1604" spans="2:6" x14ac:dyDescent="0.2">
      <c r="B1604"/>
      <c r="C1604"/>
      <c r="D1604"/>
      <c r="E1604"/>
      <c r="F1604"/>
    </row>
    <row r="1605" spans="2:6" x14ac:dyDescent="0.2">
      <c r="B1605"/>
      <c r="C1605"/>
      <c r="D1605"/>
      <c r="E1605"/>
      <c r="F1605"/>
    </row>
    <row r="1606" spans="2:6" x14ac:dyDescent="0.2">
      <c r="B1606"/>
      <c r="C1606"/>
      <c r="D1606"/>
      <c r="E1606"/>
      <c r="F1606"/>
    </row>
    <row r="1607" spans="2:6" x14ac:dyDescent="0.2">
      <c r="B1607"/>
      <c r="C1607"/>
      <c r="D1607"/>
      <c r="E1607"/>
      <c r="F1607"/>
    </row>
    <row r="1608" spans="2:6" x14ac:dyDescent="0.2">
      <c r="B1608"/>
      <c r="C1608"/>
      <c r="D1608"/>
      <c r="E1608"/>
      <c r="F1608"/>
    </row>
    <row r="1609" spans="2:6" x14ac:dyDescent="0.2">
      <c r="B1609"/>
      <c r="C1609"/>
      <c r="D1609"/>
      <c r="E1609"/>
      <c r="F1609"/>
    </row>
    <row r="1610" spans="2:6" x14ac:dyDescent="0.2">
      <c r="B1610"/>
      <c r="C1610"/>
      <c r="D1610"/>
      <c r="E1610"/>
      <c r="F1610"/>
    </row>
    <row r="1611" spans="2:6" x14ac:dyDescent="0.2">
      <c r="B1611"/>
      <c r="C1611"/>
      <c r="D1611"/>
      <c r="E1611"/>
      <c r="F1611"/>
    </row>
    <row r="1612" spans="2:6" x14ac:dyDescent="0.2">
      <c r="B1612"/>
      <c r="C1612"/>
      <c r="D1612"/>
      <c r="E1612"/>
      <c r="F1612"/>
    </row>
    <row r="1613" spans="2:6" x14ac:dyDescent="0.2">
      <c r="B1613"/>
      <c r="C1613"/>
      <c r="D1613"/>
      <c r="E1613"/>
      <c r="F1613"/>
    </row>
    <row r="1614" spans="2:6" x14ac:dyDescent="0.2">
      <c r="B1614"/>
      <c r="C1614"/>
      <c r="D1614"/>
      <c r="E1614"/>
      <c r="F1614"/>
    </row>
    <row r="1615" spans="2:6" x14ac:dyDescent="0.2">
      <c r="B1615"/>
      <c r="C1615"/>
      <c r="D1615"/>
      <c r="E1615"/>
      <c r="F1615"/>
    </row>
    <row r="1616" spans="2:6" x14ac:dyDescent="0.2">
      <c r="B1616"/>
      <c r="C1616"/>
      <c r="D1616"/>
      <c r="E1616"/>
      <c r="F1616"/>
    </row>
    <row r="1617" spans="2:6" x14ac:dyDescent="0.2">
      <c r="B1617"/>
      <c r="C1617"/>
      <c r="D1617"/>
      <c r="E1617"/>
      <c r="F1617"/>
    </row>
    <row r="1618" spans="2:6" x14ac:dyDescent="0.2">
      <c r="B1618"/>
      <c r="C1618"/>
      <c r="D1618"/>
      <c r="E1618"/>
      <c r="F1618"/>
    </row>
    <row r="1619" spans="2:6" x14ac:dyDescent="0.2">
      <c r="B1619"/>
      <c r="C1619"/>
      <c r="D1619"/>
      <c r="E1619"/>
      <c r="F1619"/>
    </row>
    <row r="1620" spans="2:6" x14ac:dyDescent="0.2">
      <c r="B1620"/>
      <c r="C1620"/>
      <c r="D1620"/>
      <c r="E1620"/>
      <c r="F1620"/>
    </row>
    <row r="1621" spans="2:6" x14ac:dyDescent="0.2">
      <c r="B1621"/>
      <c r="C1621"/>
      <c r="D1621"/>
      <c r="E1621"/>
      <c r="F1621"/>
    </row>
    <row r="1622" spans="2:6" x14ac:dyDescent="0.2">
      <c r="B1622"/>
      <c r="C1622"/>
      <c r="D1622"/>
      <c r="E1622"/>
      <c r="F1622"/>
    </row>
    <row r="1623" spans="2:6" x14ac:dyDescent="0.2">
      <c r="B1623"/>
      <c r="C1623"/>
      <c r="D1623"/>
      <c r="E1623"/>
      <c r="F1623"/>
    </row>
    <row r="1624" spans="2:6" x14ac:dyDescent="0.2">
      <c r="B1624"/>
      <c r="C1624"/>
      <c r="D1624"/>
      <c r="E1624"/>
      <c r="F1624"/>
    </row>
    <row r="1625" spans="2:6" x14ac:dyDescent="0.2">
      <c r="B1625"/>
      <c r="C1625"/>
      <c r="D1625"/>
      <c r="E1625"/>
      <c r="F1625"/>
    </row>
    <row r="1626" spans="2:6" x14ac:dyDescent="0.2">
      <c r="B1626"/>
      <c r="C1626"/>
      <c r="D1626"/>
      <c r="E1626"/>
      <c r="F1626"/>
    </row>
    <row r="1627" spans="2:6" x14ac:dyDescent="0.2">
      <c r="B1627"/>
      <c r="C1627"/>
      <c r="D1627"/>
      <c r="E1627"/>
      <c r="F1627"/>
    </row>
    <row r="1628" spans="2:6" x14ac:dyDescent="0.2">
      <c r="B1628"/>
      <c r="C1628"/>
      <c r="D1628"/>
      <c r="E1628"/>
      <c r="F1628"/>
    </row>
    <row r="1629" spans="2:6" x14ac:dyDescent="0.2">
      <c r="B1629"/>
      <c r="C1629"/>
      <c r="D1629"/>
      <c r="E1629"/>
      <c r="F1629"/>
    </row>
    <row r="1630" spans="2:6" x14ac:dyDescent="0.2">
      <c r="B1630"/>
      <c r="C1630"/>
      <c r="D1630"/>
      <c r="E1630"/>
      <c r="F1630"/>
    </row>
    <row r="1631" spans="2:6" x14ac:dyDescent="0.2">
      <c r="B1631"/>
      <c r="C1631"/>
      <c r="D1631"/>
      <c r="E1631"/>
      <c r="F1631"/>
    </row>
    <row r="1632" spans="2:6" x14ac:dyDescent="0.2">
      <c r="B1632"/>
      <c r="C1632"/>
      <c r="D1632"/>
      <c r="E1632"/>
      <c r="F1632"/>
    </row>
    <row r="1633" spans="2:6" x14ac:dyDescent="0.2">
      <c r="B1633"/>
      <c r="C1633"/>
      <c r="D1633"/>
      <c r="E1633"/>
      <c r="F1633"/>
    </row>
    <row r="1634" spans="2:6" x14ac:dyDescent="0.2">
      <c r="B1634"/>
      <c r="C1634"/>
      <c r="D1634"/>
      <c r="E1634"/>
      <c r="F1634"/>
    </row>
    <row r="1635" spans="2:6" x14ac:dyDescent="0.2">
      <c r="B1635"/>
      <c r="C1635"/>
      <c r="D1635"/>
      <c r="E1635"/>
      <c r="F1635"/>
    </row>
    <row r="1636" spans="2:6" x14ac:dyDescent="0.2">
      <c r="B1636"/>
      <c r="C1636"/>
      <c r="D1636"/>
      <c r="E1636"/>
      <c r="F1636"/>
    </row>
    <row r="1637" spans="2:6" x14ac:dyDescent="0.2">
      <c r="B1637"/>
      <c r="C1637"/>
      <c r="D1637"/>
      <c r="E1637"/>
      <c r="F1637"/>
    </row>
    <row r="1638" spans="2:6" x14ac:dyDescent="0.2">
      <c r="B1638"/>
      <c r="C1638"/>
      <c r="D1638"/>
      <c r="E1638"/>
      <c r="F1638"/>
    </row>
    <row r="1639" spans="2:6" x14ac:dyDescent="0.2">
      <c r="B1639"/>
      <c r="C1639"/>
      <c r="D1639"/>
      <c r="E1639"/>
      <c r="F1639"/>
    </row>
    <row r="1640" spans="2:6" x14ac:dyDescent="0.2">
      <c r="B1640"/>
      <c r="C1640"/>
      <c r="D1640"/>
      <c r="E1640"/>
      <c r="F1640"/>
    </row>
    <row r="1641" spans="2:6" x14ac:dyDescent="0.2">
      <c r="B1641"/>
      <c r="C1641"/>
      <c r="D1641"/>
      <c r="E1641"/>
      <c r="F1641"/>
    </row>
    <row r="1642" spans="2:6" x14ac:dyDescent="0.2">
      <c r="B1642"/>
      <c r="C1642"/>
      <c r="D1642"/>
      <c r="E1642"/>
      <c r="F1642"/>
    </row>
    <row r="1643" spans="2:6" x14ac:dyDescent="0.2">
      <c r="B1643"/>
      <c r="C1643"/>
      <c r="D1643"/>
      <c r="E1643"/>
      <c r="F1643"/>
    </row>
    <row r="1644" spans="2:6" x14ac:dyDescent="0.2">
      <c r="B1644"/>
      <c r="C1644"/>
      <c r="D1644"/>
      <c r="E1644"/>
      <c r="F1644"/>
    </row>
    <row r="1645" spans="2:6" x14ac:dyDescent="0.2">
      <c r="B1645"/>
      <c r="C1645"/>
      <c r="D1645"/>
      <c r="E1645"/>
      <c r="F1645"/>
    </row>
    <row r="1646" spans="2:6" x14ac:dyDescent="0.2">
      <c r="B1646"/>
      <c r="C1646"/>
      <c r="D1646"/>
      <c r="E1646"/>
      <c r="F1646"/>
    </row>
    <row r="1647" spans="2:6" x14ac:dyDescent="0.2">
      <c r="B1647"/>
      <c r="C1647"/>
      <c r="D1647"/>
      <c r="E1647"/>
      <c r="F1647"/>
    </row>
    <row r="1648" spans="2:6" x14ac:dyDescent="0.2">
      <c r="B1648"/>
      <c r="C1648"/>
      <c r="D1648"/>
      <c r="E1648"/>
      <c r="F1648"/>
    </row>
    <row r="1649" spans="2:6" x14ac:dyDescent="0.2">
      <c r="B1649"/>
      <c r="C1649"/>
      <c r="D1649"/>
      <c r="E1649"/>
      <c r="F1649"/>
    </row>
    <row r="1650" spans="2:6" x14ac:dyDescent="0.2">
      <c r="B1650"/>
      <c r="C1650"/>
      <c r="D1650"/>
      <c r="E1650"/>
      <c r="F1650"/>
    </row>
    <row r="1651" spans="2:6" x14ac:dyDescent="0.2">
      <c r="B1651"/>
      <c r="C1651"/>
      <c r="D1651"/>
      <c r="E1651"/>
      <c r="F1651"/>
    </row>
    <row r="1652" spans="2:6" x14ac:dyDescent="0.2">
      <c r="B1652"/>
      <c r="C1652"/>
      <c r="D1652"/>
      <c r="E1652"/>
      <c r="F1652"/>
    </row>
    <row r="1653" spans="2:6" x14ac:dyDescent="0.2">
      <c r="B1653"/>
      <c r="C1653"/>
      <c r="D1653"/>
      <c r="E1653"/>
      <c r="F1653"/>
    </row>
    <row r="1654" spans="2:6" x14ac:dyDescent="0.2">
      <c r="B1654"/>
      <c r="C1654"/>
      <c r="D1654"/>
      <c r="E1654"/>
      <c r="F1654"/>
    </row>
    <row r="1655" spans="2:6" x14ac:dyDescent="0.2">
      <c r="B1655"/>
      <c r="C1655"/>
      <c r="D1655"/>
      <c r="E1655"/>
      <c r="F1655"/>
    </row>
    <row r="1656" spans="2:6" x14ac:dyDescent="0.2">
      <c r="B1656"/>
      <c r="C1656"/>
      <c r="D1656"/>
      <c r="E1656"/>
      <c r="F1656"/>
    </row>
    <row r="1657" spans="2:6" x14ac:dyDescent="0.2">
      <c r="B1657"/>
      <c r="C1657"/>
      <c r="D1657"/>
      <c r="E1657"/>
      <c r="F1657"/>
    </row>
    <row r="1658" spans="2:6" x14ac:dyDescent="0.2">
      <c r="B1658"/>
      <c r="C1658"/>
      <c r="D1658"/>
      <c r="E1658"/>
      <c r="F1658"/>
    </row>
    <row r="1659" spans="2:6" x14ac:dyDescent="0.2">
      <c r="B1659"/>
      <c r="C1659"/>
      <c r="D1659"/>
      <c r="E1659"/>
      <c r="F1659"/>
    </row>
    <row r="1660" spans="2:6" x14ac:dyDescent="0.2">
      <c r="B1660"/>
      <c r="C1660"/>
      <c r="D1660"/>
      <c r="E1660"/>
      <c r="F1660"/>
    </row>
    <row r="1661" spans="2:6" x14ac:dyDescent="0.2">
      <c r="B1661"/>
      <c r="C1661"/>
      <c r="D1661"/>
      <c r="E1661"/>
      <c r="F1661"/>
    </row>
    <row r="1662" spans="2:6" x14ac:dyDescent="0.2">
      <c r="B1662"/>
      <c r="C1662"/>
      <c r="D1662"/>
      <c r="E1662"/>
      <c r="F1662"/>
    </row>
    <row r="1663" spans="2:6" x14ac:dyDescent="0.2">
      <c r="B1663"/>
      <c r="C1663"/>
      <c r="D1663"/>
      <c r="E1663"/>
      <c r="F1663"/>
    </row>
    <row r="1664" spans="2:6" x14ac:dyDescent="0.2">
      <c r="B1664"/>
      <c r="C1664"/>
      <c r="D1664"/>
      <c r="E1664"/>
      <c r="F1664"/>
    </row>
    <row r="1665" spans="2:6" x14ac:dyDescent="0.2">
      <c r="B1665"/>
      <c r="C1665"/>
      <c r="D1665"/>
      <c r="E1665"/>
      <c r="F1665"/>
    </row>
    <row r="1666" spans="2:6" x14ac:dyDescent="0.2">
      <c r="B1666"/>
      <c r="C1666"/>
      <c r="D1666"/>
      <c r="E1666"/>
      <c r="F1666"/>
    </row>
    <row r="1667" spans="2:6" x14ac:dyDescent="0.2">
      <c r="B1667"/>
      <c r="C1667"/>
      <c r="D1667"/>
      <c r="E1667"/>
      <c r="F1667"/>
    </row>
    <row r="1668" spans="2:6" x14ac:dyDescent="0.2">
      <c r="B1668"/>
      <c r="C1668"/>
      <c r="D1668"/>
      <c r="E1668"/>
      <c r="F1668"/>
    </row>
    <row r="1669" spans="2:6" x14ac:dyDescent="0.2">
      <c r="B1669"/>
      <c r="C1669"/>
      <c r="D1669"/>
      <c r="E1669"/>
      <c r="F1669"/>
    </row>
    <row r="1670" spans="2:6" x14ac:dyDescent="0.2">
      <c r="B1670"/>
      <c r="C1670"/>
      <c r="D1670"/>
      <c r="E1670"/>
      <c r="F1670"/>
    </row>
    <row r="1671" spans="2:6" x14ac:dyDescent="0.2">
      <c r="B1671"/>
      <c r="C1671"/>
      <c r="D1671"/>
      <c r="E1671"/>
      <c r="F1671"/>
    </row>
    <row r="1672" spans="2:6" x14ac:dyDescent="0.2">
      <c r="B1672"/>
      <c r="C1672"/>
      <c r="D1672"/>
      <c r="E1672"/>
      <c r="F1672"/>
    </row>
    <row r="1673" spans="2:6" x14ac:dyDescent="0.2">
      <c r="B1673"/>
      <c r="C1673"/>
      <c r="D1673"/>
      <c r="E1673"/>
      <c r="F1673"/>
    </row>
    <row r="1674" spans="2:6" x14ac:dyDescent="0.2">
      <c r="B1674"/>
      <c r="C1674"/>
      <c r="D1674"/>
      <c r="E1674"/>
      <c r="F1674"/>
    </row>
    <row r="1675" spans="2:6" x14ac:dyDescent="0.2">
      <c r="B1675"/>
      <c r="C1675"/>
      <c r="D1675"/>
      <c r="E1675"/>
      <c r="F1675"/>
    </row>
    <row r="1676" spans="2:6" x14ac:dyDescent="0.2">
      <c r="B1676"/>
      <c r="C1676"/>
      <c r="D1676"/>
      <c r="E1676"/>
      <c r="F1676"/>
    </row>
    <row r="1677" spans="2:6" x14ac:dyDescent="0.2">
      <c r="B1677"/>
      <c r="C1677"/>
      <c r="D1677"/>
      <c r="E1677"/>
      <c r="F1677"/>
    </row>
    <row r="1678" spans="2:6" x14ac:dyDescent="0.2">
      <c r="B1678"/>
      <c r="C1678"/>
      <c r="D1678"/>
      <c r="E1678"/>
      <c r="F1678"/>
    </row>
    <row r="1679" spans="2:6" x14ac:dyDescent="0.2">
      <c r="B1679"/>
      <c r="C1679"/>
      <c r="D1679"/>
      <c r="E1679"/>
      <c r="F1679"/>
    </row>
    <row r="1680" spans="2:6" x14ac:dyDescent="0.2">
      <c r="B1680"/>
      <c r="C1680"/>
      <c r="D1680"/>
      <c r="E1680"/>
      <c r="F1680"/>
    </row>
    <row r="1681" spans="2:6" x14ac:dyDescent="0.2">
      <c r="B1681"/>
      <c r="C1681"/>
      <c r="D1681"/>
      <c r="E1681"/>
      <c r="F1681"/>
    </row>
    <row r="1682" spans="2:6" x14ac:dyDescent="0.2">
      <c r="B1682"/>
      <c r="C1682"/>
      <c r="D1682"/>
      <c r="E1682"/>
      <c r="F1682"/>
    </row>
    <row r="1683" spans="2:6" x14ac:dyDescent="0.2">
      <c r="B1683"/>
      <c r="C1683"/>
      <c r="D1683"/>
      <c r="E1683"/>
      <c r="F1683"/>
    </row>
    <row r="1684" spans="2:6" x14ac:dyDescent="0.2">
      <c r="B1684"/>
      <c r="C1684"/>
      <c r="D1684"/>
      <c r="E1684"/>
      <c r="F1684"/>
    </row>
    <row r="1685" spans="2:6" x14ac:dyDescent="0.2">
      <c r="B1685"/>
      <c r="C1685"/>
      <c r="D1685"/>
      <c r="E1685"/>
      <c r="F1685"/>
    </row>
    <row r="1686" spans="2:6" x14ac:dyDescent="0.2">
      <c r="B1686"/>
      <c r="C1686"/>
      <c r="D1686"/>
      <c r="E1686"/>
      <c r="F1686"/>
    </row>
    <row r="1687" spans="2:6" x14ac:dyDescent="0.2">
      <c r="B1687"/>
      <c r="C1687"/>
      <c r="D1687"/>
      <c r="E1687"/>
      <c r="F1687"/>
    </row>
    <row r="1688" spans="2:6" x14ac:dyDescent="0.2">
      <c r="B1688"/>
      <c r="C1688"/>
      <c r="D1688"/>
      <c r="E1688"/>
      <c r="F1688"/>
    </row>
    <row r="1689" spans="2:6" x14ac:dyDescent="0.2">
      <c r="B1689"/>
      <c r="C1689"/>
      <c r="D1689"/>
      <c r="E1689"/>
      <c r="F1689"/>
    </row>
    <row r="1690" spans="2:6" x14ac:dyDescent="0.2">
      <c r="B1690"/>
      <c r="C1690"/>
      <c r="D1690"/>
      <c r="E1690"/>
      <c r="F1690"/>
    </row>
    <row r="1691" spans="2:6" x14ac:dyDescent="0.2">
      <c r="B1691"/>
      <c r="C1691"/>
      <c r="D1691"/>
      <c r="E1691"/>
      <c r="F1691"/>
    </row>
    <row r="1692" spans="2:6" x14ac:dyDescent="0.2">
      <c r="B1692"/>
      <c r="C1692"/>
      <c r="D1692"/>
      <c r="E1692"/>
      <c r="F1692"/>
    </row>
    <row r="1693" spans="2:6" x14ac:dyDescent="0.2">
      <c r="B1693"/>
      <c r="C1693"/>
      <c r="D1693"/>
      <c r="E1693"/>
      <c r="F1693"/>
    </row>
    <row r="1694" spans="2:6" x14ac:dyDescent="0.2">
      <c r="B1694"/>
      <c r="C1694"/>
      <c r="D1694"/>
      <c r="E1694"/>
      <c r="F1694"/>
    </row>
    <row r="1695" spans="2:6" x14ac:dyDescent="0.2">
      <c r="B1695"/>
      <c r="C1695"/>
      <c r="D1695"/>
      <c r="E1695"/>
      <c r="F1695"/>
    </row>
    <row r="1696" spans="2:6" x14ac:dyDescent="0.2">
      <c r="B1696"/>
      <c r="C1696"/>
      <c r="D1696"/>
      <c r="E1696"/>
      <c r="F1696"/>
    </row>
    <row r="1697" spans="2:6" x14ac:dyDescent="0.2">
      <c r="B1697"/>
      <c r="C1697"/>
      <c r="D1697"/>
      <c r="E1697"/>
      <c r="F1697"/>
    </row>
    <row r="1698" spans="2:6" x14ac:dyDescent="0.2">
      <c r="B1698"/>
      <c r="C1698"/>
      <c r="D1698"/>
      <c r="E1698"/>
      <c r="F1698"/>
    </row>
    <row r="1699" spans="2:6" x14ac:dyDescent="0.2">
      <c r="B1699"/>
      <c r="C1699"/>
      <c r="D1699"/>
      <c r="E1699"/>
      <c r="F1699"/>
    </row>
    <row r="1700" spans="2:6" x14ac:dyDescent="0.2">
      <c r="B1700"/>
      <c r="C1700"/>
      <c r="D1700"/>
      <c r="E1700"/>
      <c r="F1700"/>
    </row>
    <row r="1701" spans="2:6" x14ac:dyDescent="0.2">
      <c r="B1701"/>
      <c r="C1701"/>
      <c r="D1701"/>
      <c r="E1701"/>
      <c r="F1701"/>
    </row>
    <row r="1702" spans="2:6" x14ac:dyDescent="0.2">
      <c r="B1702"/>
      <c r="C1702"/>
      <c r="D1702"/>
      <c r="E1702"/>
      <c r="F1702"/>
    </row>
    <row r="1703" spans="2:6" x14ac:dyDescent="0.2">
      <c r="B1703"/>
      <c r="C1703"/>
      <c r="D1703"/>
      <c r="E1703"/>
      <c r="F1703"/>
    </row>
    <row r="1704" spans="2:6" x14ac:dyDescent="0.2">
      <c r="B1704"/>
      <c r="C1704"/>
      <c r="D1704"/>
      <c r="E1704"/>
      <c r="F1704"/>
    </row>
    <row r="1705" spans="2:6" x14ac:dyDescent="0.2">
      <c r="B1705"/>
      <c r="C1705"/>
      <c r="D1705"/>
      <c r="E1705"/>
      <c r="F1705"/>
    </row>
    <row r="1706" spans="2:6" x14ac:dyDescent="0.2">
      <c r="B1706"/>
      <c r="C1706"/>
      <c r="D1706"/>
      <c r="E1706"/>
      <c r="F1706"/>
    </row>
    <row r="1707" spans="2:6" x14ac:dyDescent="0.2">
      <c r="B1707"/>
      <c r="C1707"/>
      <c r="D1707"/>
      <c r="E1707"/>
      <c r="F1707"/>
    </row>
    <row r="1708" spans="2:6" x14ac:dyDescent="0.2">
      <c r="B1708"/>
      <c r="C1708"/>
      <c r="D1708"/>
      <c r="E1708"/>
      <c r="F1708"/>
    </row>
    <row r="1709" spans="2:6" x14ac:dyDescent="0.2">
      <c r="B1709"/>
      <c r="C1709"/>
      <c r="D1709"/>
      <c r="E1709"/>
      <c r="F1709"/>
    </row>
    <row r="1710" spans="2:6" x14ac:dyDescent="0.2">
      <c r="B1710"/>
      <c r="C1710"/>
      <c r="D1710"/>
      <c r="E1710"/>
      <c r="F1710"/>
    </row>
    <row r="1711" spans="2:6" x14ac:dyDescent="0.2">
      <c r="B1711"/>
      <c r="C1711"/>
      <c r="D1711"/>
      <c r="E1711"/>
      <c r="F1711"/>
    </row>
    <row r="1712" spans="2:6" x14ac:dyDescent="0.2">
      <c r="B1712"/>
      <c r="C1712"/>
      <c r="D1712"/>
      <c r="E1712"/>
      <c r="F1712"/>
    </row>
    <row r="1713" spans="2:6" x14ac:dyDescent="0.2">
      <c r="B1713"/>
      <c r="C1713"/>
      <c r="D1713"/>
      <c r="E1713"/>
      <c r="F1713"/>
    </row>
    <row r="1714" spans="2:6" x14ac:dyDescent="0.2">
      <c r="B1714"/>
      <c r="C1714"/>
      <c r="D1714"/>
      <c r="E1714"/>
      <c r="F1714"/>
    </row>
    <row r="1715" spans="2:6" x14ac:dyDescent="0.2">
      <c r="B1715"/>
      <c r="C1715"/>
      <c r="D1715"/>
      <c r="E1715"/>
      <c r="F1715"/>
    </row>
    <row r="1716" spans="2:6" x14ac:dyDescent="0.2">
      <c r="B1716"/>
      <c r="C1716"/>
      <c r="D1716"/>
      <c r="E1716"/>
      <c r="F1716"/>
    </row>
    <row r="1717" spans="2:6" x14ac:dyDescent="0.2">
      <c r="B1717"/>
      <c r="C1717"/>
      <c r="D1717"/>
      <c r="E1717"/>
      <c r="F1717"/>
    </row>
    <row r="1718" spans="2:6" x14ac:dyDescent="0.2">
      <c r="B1718"/>
      <c r="C1718"/>
      <c r="D1718"/>
      <c r="E1718"/>
      <c r="F1718"/>
    </row>
    <row r="1719" spans="2:6" x14ac:dyDescent="0.2">
      <c r="B1719"/>
      <c r="C1719"/>
      <c r="D1719"/>
      <c r="E1719"/>
      <c r="F1719"/>
    </row>
    <row r="1720" spans="2:6" x14ac:dyDescent="0.2">
      <c r="B1720"/>
      <c r="C1720"/>
      <c r="D1720"/>
      <c r="E1720"/>
      <c r="F1720"/>
    </row>
    <row r="1721" spans="2:6" x14ac:dyDescent="0.2">
      <c r="B1721"/>
      <c r="C1721"/>
      <c r="D1721"/>
      <c r="E1721"/>
      <c r="F1721"/>
    </row>
    <row r="1722" spans="2:6" x14ac:dyDescent="0.2">
      <c r="B1722"/>
      <c r="C1722"/>
      <c r="D1722"/>
      <c r="E1722"/>
      <c r="F1722"/>
    </row>
    <row r="1723" spans="2:6" x14ac:dyDescent="0.2">
      <c r="B1723"/>
      <c r="C1723"/>
      <c r="D1723"/>
      <c r="E1723"/>
      <c r="F1723"/>
    </row>
    <row r="1724" spans="2:6" x14ac:dyDescent="0.2">
      <c r="B1724"/>
      <c r="C1724"/>
      <c r="D1724"/>
      <c r="E1724"/>
      <c r="F1724"/>
    </row>
    <row r="1725" spans="2:6" x14ac:dyDescent="0.2">
      <c r="B1725"/>
      <c r="C1725"/>
      <c r="D1725"/>
      <c r="E1725"/>
      <c r="F1725"/>
    </row>
    <row r="1726" spans="2:6" x14ac:dyDescent="0.2">
      <c r="B1726"/>
      <c r="C1726"/>
      <c r="D1726"/>
      <c r="E1726"/>
      <c r="F1726"/>
    </row>
    <row r="1727" spans="2:6" x14ac:dyDescent="0.2">
      <c r="B1727"/>
      <c r="C1727"/>
      <c r="D1727"/>
      <c r="E1727"/>
      <c r="F1727"/>
    </row>
    <row r="1728" spans="2:6" x14ac:dyDescent="0.2">
      <c r="B1728"/>
      <c r="C1728"/>
      <c r="D1728"/>
      <c r="E1728"/>
      <c r="F1728"/>
    </row>
    <row r="1729" spans="2:6" x14ac:dyDescent="0.2">
      <c r="B1729"/>
      <c r="C1729"/>
      <c r="D1729"/>
      <c r="E1729"/>
      <c r="F1729"/>
    </row>
    <row r="1730" spans="2:6" x14ac:dyDescent="0.2">
      <c r="B1730"/>
      <c r="C1730"/>
      <c r="D1730"/>
      <c r="E1730"/>
      <c r="F1730"/>
    </row>
    <row r="1731" spans="2:6" x14ac:dyDescent="0.2">
      <c r="B1731"/>
      <c r="C1731"/>
      <c r="D1731"/>
      <c r="E1731"/>
      <c r="F1731"/>
    </row>
    <row r="1732" spans="2:6" x14ac:dyDescent="0.2">
      <c r="B1732"/>
      <c r="C1732"/>
      <c r="D1732"/>
      <c r="E1732"/>
      <c r="F1732"/>
    </row>
    <row r="1733" spans="2:6" x14ac:dyDescent="0.2">
      <c r="B1733"/>
      <c r="C1733"/>
      <c r="D1733"/>
      <c r="E1733"/>
      <c r="F1733"/>
    </row>
    <row r="1734" spans="2:6" x14ac:dyDescent="0.2">
      <c r="B1734"/>
      <c r="C1734"/>
      <c r="D1734"/>
      <c r="E1734"/>
      <c r="F1734"/>
    </row>
    <row r="1735" spans="2:6" x14ac:dyDescent="0.2">
      <c r="B1735"/>
      <c r="C1735"/>
      <c r="D1735"/>
      <c r="E1735"/>
      <c r="F1735"/>
    </row>
    <row r="1736" spans="2:6" x14ac:dyDescent="0.2">
      <c r="B1736"/>
      <c r="C1736"/>
      <c r="D1736"/>
      <c r="E1736"/>
      <c r="F1736"/>
    </row>
    <row r="1737" spans="2:6" x14ac:dyDescent="0.2">
      <c r="B1737"/>
      <c r="C1737"/>
      <c r="D1737"/>
      <c r="E1737"/>
      <c r="F1737"/>
    </row>
    <row r="1738" spans="2:6" x14ac:dyDescent="0.2">
      <c r="B1738"/>
      <c r="C1738"/>
      <c r="D1738"/>
      <c r="E1738"/>
      <c r="F1738"/>
    </row>
    <row r="1739" spans="2:6" x14ac:dyDescent="0.2">
      <c r="B1739"/>
      <c r="C1739"/>
      <c r="D1739"/>
      <c r="E1739"/>
      <c r="F1739"/>
    </row>
    <row r="1740" spans="2:6" x14ac:dyDescent="0.2">
      <c r="B1740"/>
      <c r="C1740"/>
      <c r="D1740"/>
      <c r="E1740"/>
      <c r="F1740"/>
    </row>
    <row r="1741" spans="2:6" x14ac:dyDescent="0.2">
      <c r="B1741"/>
      <c r="C1741"/>
      <c r="D1741"/>
      <c r="E1741"/>
      <c r="F1741"/>
    </row>
    <row r="1742" spans="2:6" x14ac:dyDescent="0.2">
      <c r="B1742"/>
      <c r="C1742"/>
      <c r="D1742"/>
      <c r="E1742"/>
      <c r="F1742"/>
    </row>
    <row r="1743" spans="2:6" x14ac:dyDescent="0.2">
      <c r="B1743"/>
      <c r="C1743"/>
      <c r="D1743"/>
      <c r="E1743"/>
      <c r="F1743"/>
    </row>
    <row r="1744" spans="2:6" x14ac:dyDescent="0.2">
      <c r="B1744"/>
      <c r="C1744"/>
      <c r="D1744"/>
      <c r="E1744"/>
      <c r="F1744"/>
    </row>
    <row r="1745" spans="2:6" x14ac:dyDescent="0.2">
      <c r="B1745"/>
      <c r="C1745"/>
      <c r="D1745"/>
      <c r="E1745"/>
      <c r="F1745"/>
    </row>
    <row r="1746" spans="2:6" x14ac:dyDescent="0.2">
      <c r="B1746"/>
      <c r="C1746"/>
      <c r="D1746"/>
      <c r="E1746"/>
      <c r="F1746"/>
    </row>
    <row r="1747" spans="2:6" x14ac:dyDescent="0.2">
      <c r="B1747"/>
      <c r="C1747"/>
      <c r="D1747"/>
      <c r="E1747"/>
      <c r="F1747"/>
    </row>
    <row r="1748" spans="2:6" x14ac:dyDescent="0.2">
      <c r="B1748"/>
      <c r="C1748"/>
      <c r="D1748"/>
      <c r="E1748"/>
      <c r="F1748"/>
    </row>
    <row r="1749" spans="2:6" x14ac:dyDescent="0.2">
      <c r="B1749"/>
      <c r="C1749"/>
      <c r="D1749"/>
      <c r="E1749"/>
      <c r="F1749"/>
    </row>
    <row r="1750" spans="2:6" x14ac:dyDescent="0.2">
      <c r="B1750"/>
      <c r="C1750"/>
      <c r="D1750"/>
      <c r="E1750"/>
      <c r="F1750"/>
    </row>
    <row r="1751" spans="2:6" x14ac:dyDescent="0.2">
      <c r="B1751"/>
      <c r="C1751"/>
      <c r="D1751"/>
      <c r="E1751"/>
      <c r="F1751"/>
    </row>
    <row r="1752" spans="2:6" x14ac:dyDescent="0.2">
      <c r="B1752"/>
      <c r="C1752"/>
      <c r="D1752"/>
      <c r="E1752"/>
      <c r="F1752"/>
    </row>
    <row r="1753" spans="2:6" x14ac:dyDescent="0.2">
      <c r="B1753"/>
      <c r="C1753"/>
      <c r="D1753"/>
      <c r="E1753"/>
      <c r="F1753"/>
    </row>
    <row r="1754" spans="2:6" x14ac:dyDescent="0.2">
      <c r="B1754"/>
      <c r="C1754"/>
      <c r="D1754"/>
      <c r="E1754"/>
      <c r="F1754"/>
    </row>
    <row r="1755" spans="2:6" x14ac:dyDescent="0.2">
      <c r="B1755"/>
      <c r="C1755"/>
      <c r="D1755"/>
      <c r="E1755"/>
      <c r="F1755"/>
    </row>
    <row r="1756" spans="2:6" x14ac:dyDescent="0.2">
      <c r="B1756"/>
      <c r="C1756"/>
      <c r="D1756"/>
      <c r="E1756"/>
      <c r="F1756"/>
    </row>
    <row r="1757" spans="2:6" x14ac:dyDescent="0.2">
      <c r="B1757"/>
      <c r="C1757"/>
      <c r="D1757"/>
      <c r="E1757"/>
      <c r="F1757"/>
    </row>
    <row r="1758" spans="2:6" x14ac:dyDescent="0.2">
      <c r="B1758"/>
      <c r="C1758"/>
      <c r="D1758"/>
      <c r="E1758"/>
      <c r="F1758"/>
    </row>
    <row r="1759" spans="2:6" x14ac:dyDescent="0.2">
      <c r="B1759"/>
      <c r="C1759"/>
      <c r="D1759"/>
      <c r="E1759"/>
      <c r="F1759"/>
    </row>
    <row r="1760" spans="2:6" x14ac:dyDescent="0.2">
      <c r="B1760"/>
      <c r="C1760"/>
      <c r="D1760"/>
      <c r="E1760"/>
      <c r="F1760"/>
    </row>
    <row r="1761" spans="2:6" x14ac:dyDescent="0.2">
      <c r="B1761"/>
      <c r="C1761"/>
      <c r="D1761"/>
      <c r="E1761"/>
      <c r="F1761"/>
    </row>
    <row r="1762" spans="2:6" x14ac:dyDescent="0.2">
      <c r="B1762"/>
      <c r="C1762"/>
      <c r="D1762"/>
      <c r="E1762"/>
      <c r="F1762"/>
    </row>
    <row r="1763" spans="2:6" x14ac:dyDescent="0.2">
      <c r="B1763"/>
      <c r="C1763"/>
      <c r="D1763"/>
      <c r="E1763"/>
      <c r="F1763"/>
    </row>
    <row r="1764" spans="2:6" x14ac:dyDescent="0.2">
      <c r="B1764"/>
      <c r="C1764"/>
      <c r="D1764"/>
      <c r="E1764"/>
      <c r="F1764"/>
    </row>
    <row r="1765" spans="2:6" x14ac:dyDescent="0.2">
      <c r="B1765"/>
      <c r="C1765"/>
      <c r="D1765"/>
      <c r="E1765"/>
      <c r="F1765"/>
    </row>
    <row r="1766" spans="2:6" x14ac:dyDescent="0.2">
      <c r="B1766"/>
      <c r="C1766"/>
      <c r="D1766"/>
      <c r="E1766"/>
      <c r="F1766"/>
    </row>
    <row r="1767" spans="2:6" x14ac:dyDescent="0.2">
      <c r="B1767"/>
      <c r="C1767"/>
      <c r="D1767"/>
      <c r="E1767"/>
      <c r="F1767"/>
    </row>
    <row r="1768" spans="2:6" x14ac:dyDescent="0.2">
      <c r="B1768"/>
      <c r="C1768"/>
      <c r="D1768"/>
      <c r="E1768"/>
      <c r="F1768"/>
    </row>
    <row r="1769" spans="2:6" x14ac:dyDescent="0.2">
      <c r="B1769"/>
      <c r="C1769"/>
      <c r="D1769"/>
      <c r="E1769"/>
      <c r="F1769"/>
    </row>
    <row r="1770" spans="2:6" x14ac:dyDescent="0.2">
      <c r="B1770"/>
      <c r="C1770"/>
      <c r="D1770"/>
      <c r="E1770"/>
      <c r="F1770"/>
    </row>
    <row r="1771" spans="2:6" x14ac:dyDescent="0.2">
      <c r="B1771"/>
      <c r="C1771"/>
      <c r="D1771"/>
      <c r="E1771"/>
      <c r="F1771"/>
    </row>
    <row r="1772" spans="2:6" x14ac:dyDescent="0.2">
      <c r="B1772"/>
      <c r="C1772"/>
      <c r="D1772"/>
      <c r="E1772"/>
      <c r="F1772"/>
    </row>
    <row r="1773" spans="2:6" x14ac:dyDescent="0.2">
      <c r="B1773"/>
      <c r="C1773"/>
      <c r="D1773"/>
      <c r="E1773"/>
      <c r="F1773"/>
    </row>
    <row r="1774" spans="2:6" x14ac:dyDescent="0.2">
      <c r="B1774"/>
      <c r="C1774"/>
      <c r="D1774"/>
      <c r="E1774"/>
      <c r="F1774"/>
    </row>
    <row r="1775" spans="2:6" x14ac:dyDescent="0.2">
      <c r="B1775"/>
      <c r="C1775"/>
      <c r="D1775"/>
      <c r="E1775"/>
      <c r="F1775"/>
    </row>
    <row r="1776" spans="2:6" x14ac:dyDescent="0.2">
      <c r="B1776"/>
      <c r="C1776"/>
      <c r="D1776"/>
      <c r="E1776"/>
      <c r="F1776"/>
    </row>
    <row r="1777" spans="2:6" x14ac:dyDescent="0.2">
      <c r="B1777"/>
      <c r="C1777"/>
      <c r="D1777"/>
      <c r="E1777"/>
      <c r="F1777"/>
    </row>
    <row r="1778" spans="2:6" x14ac:dyDescent="0.2">
      <c r="B1778"/>
      <c r="C1778"/>
      <c r="D1778"/>
      <c r="E1778"/>
      <c r="F1778"/>
    </row>
    <row r="1779" spans="2:6" x14ac:dyDescent="0.2">
      <c r="B1779"/>
      <c r="C1779"/>
      <c r="D1779"/>
      <c r="E1779"/>
      <c r="F1779"/>
    </row>
    <row r="1780" spans="2:6" x14ac:dyDescent="0.2">
      <c r="B1780"/>
      <c r="C1780"/>
      <c r="D1780"/>
      <c r="E1780"/>
      <c r="F1780"/>
    </row>
    <row r="1781" spans="2:6" x14ac:dyDescent="0.2">
      <c r="B1781"/>
      <c r="C1781"/>
      <c r="D1781"/>
      <c r="E1781"/>
      <c r="F1781"/>
    </row>
    <row r="1782" spans="2:6" x14ac:dyDescent="0.2">
      <c r="B1782"/>
      <c r="C1782"/>
      <c r="D1782"/>
      <c r="E1782"/>
      <c r="F1782"/>
    </row>
    <row r="1783" spans="2:6" x14ac:dyDescent="0.2">
      <c r="B1783"/>
      <c r="C1783"/>
      <c r="D1783"/>
      <c r="E1783"/>
      <c r="F1783"/>
    </row>
    <row r="1784" spans="2:6" x14ac:dyDescent="0.2">
      <c r="B1784"/>
      <c r="C1784"/>
      <c r="D1784"/>
      <c r="E1784"/>
      <c r="F1784"/>
    </row>
    <row r="1785" spans="2:6" x14ac:dyDescent="0.2">
      <c r="B1785"/>
      <c r="C1785"/>
      <c r="D1785"/>
      <c r="E1785"/>
      <c r="F1785"/>
    </row>
    <row r="1786" spans="2:6" x14ac:dyDescent="0.2">
      <c r="B1786"/>
      <c r="C1786"/>
      <c r="D1786"/>
      <c r="E1786"/>
      <c r="F1786"/>
    </row>
    <row r="1787" spans="2:6" x14ac:dyDescent="0.2">
      <c r="B1787"/>
      <c r="C1787"/>
      <c r="D1787"/>
      <c r="E1787"/>
      <c r="F1787"/>
    </row>
    <row r="1788" spans="2:6" x14ac:dyDescent="0.2">
      <c r="B1788"/>
      <c r="C1788"/>
      <c r="D1788"/>
      <c r="E1788"/>
      <c r="F1788"/>
    </row>
    <row r="1789" spans="2:6" x14ac:dyDescent="0.2">
      <c r="B1789"/>
      <c r="C1789"/>
      <c r="D1789"/>
      <c r="E1789"/>
      <c r="F1789"/>
    </row>
    <row r="1790" spans="2:6" x14ac:dyDescent="0.2">
      <c r="B1790"/>
      <c r="C1790"/>
      <c r="D1790"/>
      <c r="E1790"/>
      <c r="F1790"/>
    </row>
    <row r="1791" spans="2:6" x14ac:dyDescent="0.2">
      <c r="B1791"/>
      <c r="C1791"/>
      <c r="D1791"/>
      <c r="E1791"/>
      <c r="F1791"/>
    </row>
    <row r="1792" spans="2:6" x14ac:dyDescent="0.2">
      <c r="B1792"/>
      <c r="C1792"/>
      <c r="D1792"/>
      <c r="E1792"/>
      <c r="F1792"/>
    </row>
    <row r="1793" spans="2:6" x14ac:dyDescent="0.2">
      <c r="B1793"/>
      <c r="C1793"/>
      <c r="D1793"/>
      <c r="E1793"/>
      <c r="F1793"/>
    </row>
    <row r="1794" spans="2:6" x14ac:dyDescent="0.2">
      <c r="B1794"/>
      <c r="C1794"/>
      <c r="D1794"/>
      <c r="E1794"/>
      <c r="F1794"/>
    </row>
    <row r="1795" spans="2:6" x14ac:dyDescent="0.2">
      <c r="B1795"/>
      <c r="C1795"/>
      <c r="D1795"/>
      <c r="E1795"/>
      <c r="F1795"/>
    </row>
    <row r="1796" spans="2:6" x14ac:dyDescent="0.2">
      <c r="B1796"/>
      <c r="C1796"/>
      <c r="D1796"/>
      <c r="E1796"/>
      <c r="F1796"/>
    </row>
    <row r="1797" spans="2:6" x14ac:dyDescent="0.2">
      <c r="B1797"/>
      <c r="C1797"/>
      <c r="D1797"/>
      <c r="E1797"/>
      <c r="F1797"/>
    </row>
    <row r="1798" spans="2:6" x14ac:dyDescent="0.2">
      <c r="B1798"/>
      <c r="C1798"/>
      <c r="D1798"/>
      <c r="E1798"/>
      <c r="F1798"/>
    </row>
    <row r="1799" spans="2:6" x14ac:dyDescent="0.2">
      <c r="B1799"/>
      <c r="C1799"/>
      <c r="D1799"/>
      <c r="E1799"/>
      <c r="F1799"/>
    </row>
    <row r="1800" spans="2:6" x14ac:dyDescent="0.2">
      <c r="B1800"/>
      <c r="C1800"/>
      <c r="D1800"/>
      <c r="E1800"/>
      <c r="F1800"/>
    </row>
    <row r="1801" spans="2:6" x14ac:dyDescent="0.2">
      <c r="B1801"/>
      <c r="C1801"/>
      <c r="D1801"/>
      <c r="E1801"/>
      <c r="F1801"/>
    </row>
    <row r="1802" spans="2:6" x14ac:dyDescent="0.2">
      <c r="B1802"/>
      <c r="C1802"/>
      <c r="D1802"/>
      <c r="E1802"/>
      <c r="F1802"/>
    </row>
    <row r="1803" spans="2:6" x14ac:dyDescent="0.2">
      <c r="B1803"/>
      <c r="C1803"/>
      <c r="D1803"/>
      <c r="E1803"/>
      <c r="F1803"/>
    </row>
    <row r="1804" spans="2:6" x14ac:dyDescent="0.2">
      <c r="B1804"/>
      <c r="C1804"/>
      <c r="D1804"/>
      <c r="E1804"/>
      <c r="F1804"/>
    </row>
    <row r="1805" spans="2:6" x14ac:dyDescent="0.2">
      <c r="B1805"/>
      <c r="C1805"/>
      <c r="D1805"/>
      <c r="E1805"/>
      <c r="F1805"/>
    </row>
    <row r="1806" spans="2:6" x14ac:dyDescent="0.2">
      <c r="B1806"/>
      <c r="C1806"/>
      <c r="D1806"/>
      <c r="E1806"/>
      <c r="F1806"/>
    </row>
    <row r="1807" spans="2:6" x14ac:dyDescent="0.2">
      <c r="B1807"/>
      <c r="C1807"/>
      <c r="D1807"/>
      <c r="E1807"/>
      <c r="F1807"/>
    </row>
    <row r="1808" spans="2:6" x14ac:dyDescent="0.2">
      <c r="B1808"/>
      <c r="C1808"/>
      <c r="D1808"/>
      <c r="E1808"/>
      <c r="F1808"/>
    </row>
    <row r="1809" spans="2:6" x14ac:dyDescent="0.2">
      <c r="B1809"/>
      <c r="C1809"/>
      <c r="D1809"/>
      <c r="E1809"/>
      <c r="F1809"/>
    </row>
    <row r="1810" spans="2:6" x14ac:dyDescent="0.2">
      <c r="B1810"/>
      <c r="C1810"/>
      <c r="D1810"/>
      <c r="E1810"/>
      <c r="F1810"/>
    </row>
    <row r="1811" spans="2:6" x14ac:dyDescent="0.2">
      <c r="B1811"/>
      <c r="C1811"/>
      <c r="D1811"/>
      <c r="E1811"/>
      <c r="F1811"/>
    </row>
    <row r="1812" spans="2:6" x14ac:dyDescent="0.2">
      <c r="B1812"/>
      <c r="C1812"/>
      <c r="D1812"/>
      <c r="E1812"/>
      <c r="F1812"/>
    </row>
    <row r="1813" spans="2:6" x14ac:dyDescent="0.2">
      <c r="B1813"/>
      <c r="C1813"/>
      <c r="D1813"/>
      <c r="E1813"/>
      <c r="F1813"/>
    </row>
    <row r="1814" spans="2:6" x14ac:dyDescent="0.2">
      <c r="B1814"/>
      <c r="C1814"/>
      <c r="D1814"/>
      <c r="E1814"/>
      <c r="F1814"/>
    </row>
    <row r="1815" spans="2:6" x14ac:dyDescent="0.2">
      <c r="B1815"/>
      <c r="C1815"/>
      <c r="D1815"/>
      <c r="E1815"/>
      <c r="F1815"/>
    </row>
    <row r="1816" spans="2:6" x14ac:dyDescent="0.2">
      <c r="B1816"/>
      <c r="C1816"/>
      <c r="D1816"/>
      <c r="E1816"/>
      <c r="F1816"/>
    </row>
    <row r="1817" spans="2:6" x14ac:dyDescent="0.2">
      <c r="B1817"/>
      <c r="C1817"/>
      <c r="D1817"/>
      <c r="E1817"/>
      <c r="F1817"/>
    </row>
    <row r="1818" spans="2:6" x14ac:dyDescent="0.2">
      <c r="B1818"/>
      <c r="C1818"/>
      <c r="D1818"/>
      <c r="E1818"/>
      <c r="F1818"/>
    </row>
    <row r="1819" spans="2:6" x14ac:dyDescent="0.2">
      <c r="B1819"/>
      <c r="C1819"/>
      <c r="D1819"/>
      <c r="E1819"/>
      <c r="F1819"/>
    </row>
    <row r="1820" spans="2:6" x14ac:dyDescent="0.2">
      <c r="B1820"/>
      <c r="C1820"/>
      <c r="D1820"/>
      <c r="E1820"/>
      <c r="F1820"/>
    </row>
    <row r="1821" spans="2:6" x14ac:dyDescent="0.2">
      <c r="B1821"/>
      <c r="C1821"/>
      <c r="D1821"/>
      <c r="E1821"/>
      <c r="F1821"/>
    </row>
    <row r="1822" spans="2:6" x14ac:dyDescent="0.2">
      <c r="B1822"/>
      <c r="C1822"/>
      <c r="D1822"/>
      <c r="E1822"/>
      <c r="F1822"/>
    </row>
    <row r="1823" spans="2:6" x14ac:dyDescent="0.2">
      <c r="B1823"/>
      <c r="C1823"/>
      <c r="D1823"/>
      <c r="E1823"/>
      <c r="F1823"/>
    </row>
    <row r="1824" spans="2:6" x14ac:dyDescent="0.2">
      <c r="B1824"/>
      <c r="C1824"/>
      <c r="D1824"/>
      <c r="E1824"/>
      <c r="F1824"/>
    </row>
    <row r="1825" spans="2:6" x14ac:dyDescent="0.2">
      <c r="B1825"/>
      <c r="C1825"/>
      <c r="D1825"/>
      <c r="E1825"/>
      <c r="F1825"/>
    </row>
    <row r="1826" spans="2:6" x14ac:dyDescent="0.2">
      <c r="B1826"/>
      <c r="C1826"/>
      <c r="D1826"/>
      <c r="E1826"/>
      <c r="F1826"/>
    </row>
    <row r="1827" spans="2:6" x14ac:dyDescent="0.2">
      <c r="B1827"/>
      <c r="C1827"/>
      <c r="D1827"/>
      <c r="E1827"/>
      <c r="F1827"/>
    </row>
    <row r="1828" spans="2:6" x14ac:dyDescent="0.2">
      <c r="B1828"/>
      <c r="C1828"/>
      <c r="D1828"/>
      <c r="E1828"/>
      <c r="F1828"/>
    </row>
    <row r="1829" spans="2:6" x14ac:dyDescent="0.2">
      <c r="B1829"/>
      <c r="C1829"/>
      <c r="D1829"/>
      <c r="E1829"/>
      <c r="F1829"/>
    </row>
    <row r="1830" spans="2:6" x14ac:dyDescent="0.2">
      <c r="B1830"/>
      <c r="C1830"/>
      <c r="D1830"/>
      <c r="E1830"/>
      <c r="F1830"/>
    </row>
    <row r="1831" spans="2:6" x14ac:dyDescent="0.2">
      <c r="B1831"/>
      <c r="C1831"/>
      <c r="D1831"/>
      <c r="E1831"/>
      <c r="F1831"/>
    </row>
    <row r="1832" spans="2:6" x14ac:dyDescent="0.2">
      <c r="B1832"/>
      <c r="C1832"/>
      <c r="D1832"/>
      <c r="E1832"/>
      <c r="F1832"/>
    </row>
    <row r="1833" spans="2:6" x14ac:dyDescent="0.2">
      <c r="B1833"/>
      <c r="C1833"/>
      <c r="D1833"/>
      <c r="E1833"/>
      <c r="F1833"/>
    </row>
    <row r="1834" spans="2:6" x14ac:dyDescent="0.2">
      <c r="B1834"/>
      <c r="C1834"/>
      <c r="D1834"/>
      <c r="E1834"/>
      <c r="F1834"/>
    </row>
    <row r="1835" spans="2:6" x14ac:dyDescent="0.2">
      <c r="B1835"/>
      <c r="C1835"/>
      <c r="D1835"/>
      <c r="E1835"/>
      <c r="F1835"/>
    </row>
    <row r="1836" spans="2:6" x14ac:dyDescent="0.2">
      <c r="B1836"/>
      <c r="C1836"/>
      <c r="D1836"/>
      <c r="E1836"/>
      <c r="F1836"/>
    </row>
    <row r="1837" spans="2:6" x14ac:dyDescent="0.2">
      <c r="B1837"/>
      <c r="C1837"/>
      <c r="D1837"/>
      <c r="E1837"/>
      <c r="F1837"/>
    </row>
    <row r="1838" spans="2:6" x14ac:dyDescent="0.2">
      <c r="B1838"/>
      <c r="C1838"/>
      <c r="D1838"/>
      <c r="E1838"/>
      <c r="F1838"/>
    </row>
    <row r="1839" spans="2:6" x14ac:dyDescent="0.2">
      <c r="B1839"/>
      <c r="C1839"/>
      <c r="D1839"/>
      <c r="E1839"/>
      <c r="F1839"/>
    </row>
    <row r="1840" spans="2:6" x14ac:dyDescent="0.2">
      <c r="B1840"/>
      <c r="C1840"/>
      <c r="D1840"/>
      <c r="E1840"/>
      <c r="F1840"/>
    </row>
    <row r="1841" spans="2:6" x14ac:dyDescent="0.2">
      <c r="B1841"/>
      <c r="C1841"/>
      <c r="D1841"/>
      <c r="E1841"/>
      <c r="F1841"/>
    </row>
    <row r="1842" spans="2:6" x14ac:dyDescent="0.2">
      <c r="B1842"/>
      <c r="C1842"/>
      <c r="D1842"/>
      <c r="E1842"/>
      <c r="F1842"/>
    </row>
    <row r="1843" spans="2:6" x14ac:dyDescent="0.2">
      <c r="B1843"/>
      <c r="C1843"/>
      <c r="D1843"/>
      <c r="E1843"/>
      <c r="F1843"/>
    </row>
    <row r="1844" spans="2:6" x14ac:dyDescent="0.2">
      <c r="B1844"/>
      <c r="C1844"/>
      <c r="D1844"/>
      <c r="E1844"/>
      <c r="F1844"/>
    </row>
    <row r="1845" spans="2:6" x14ac:dyDescent="0.2">
      <c r="B1845"/>
      <c r="C1845"/>
      <c r="D1845"/>
      <c r="E1845"/>
      <c r="F1845"/>
    </row>
    <row r="1846" spans="2:6" x14ac:dyDescent="0.2">
      <c r="B1846"/>
      <c r="C1846"/>
      <c r="D1846"/>
      <c r="E1846"/>
      <c r="F1846"/>
    </row>
    <row r="1847" spans="2:6" x14ac:dyDescent="0.2">
      <c r="B1847"/>
      <c r="C1847"/>
      <c r="D1847"/>
      <c r="E1847"/>
      <c r="F1847"/>
    </row>
    <row r="1848" spans="2:6" x14ac:dyDescent="0.2">
      <c r="B1848"/>
      <c r="C1848"/>
      <c r="D1848"/>
      <c r="E1848"/>
      <c r="F1848"/>
    </row>
    <row r="1849" spans="2:6" x14ac:dyDescent="0.2">
      <c r="B1849"/>
      <c r="C1849"/>
      <c r="D1849"/>
      <c r="E1849"/>
      <c r="F1849"/>
    </row>
    <row r="1850" spans="2:6" x14ac:dyDescent="0.2">
      <c r="B1850"/>
      <c r="C1850"/>
      <c r="D1850"/>
      <c r="E1850"/>
      <c r="F1850"/>
    </row>
    <row r="1851" spans="2:6" x14ac:dyDescent="0.2">
      <c r="B1851"/>
      <c r="C1851"/>
      <c r="D1851"/>
      <c r="E1851"/>
      <c r="F1851"/>
    </row>
    <row r="1852" spans="2:6" x14ac:dyDescent="0.2">
      <c r="B1852"/>
      <c r="C1852"/>
      <c r="D1852"/>
      <c r="E1852"/>
      <c r="F1852"/>
    </row>
    <row r="1853" spans="2:6" x14ac:dyDescent="0.2">
      <c r="B1853"/>
      <c r="C1853"/>
      <c r="D1853"/>
      <c r="E1853"/>
      <c r="F1853"/>
    </row>
    <row r="1854" spans="2:6" x14ac:dyDescent="0.2">
      <c r="B1854"/>
      <c r="C1854"/>
      <c r="D1854"/>
      <c r="E1854"/>
      <c r="F1854"/>
    </row>
    <row r="1855" spans="2:6" x14ac:dyDescent="0.2">
      <c r="B1855"/>
      <c r="C1855"/>
      <c r="D1855"/>
      <c r="E1855"/>
      <c r="F1855"/>
    </row>
    <row r="1856" spans="2:6" x14ac:dyDescent="0.2">
      <c r="B1856"/>
      <c r="C1856"/>
      <c r="D1856"/>
      <c r="E1856"/>
      <c r="F1856"/>
    </row>
    <row r="1857" spans="2:6" x14ac:dyDescent="0.2">
      <c r="B1857"/>
      <c r="C1857"/>
      <c r="D1857"/>
      <c r="E1857"/>
      <c r="F1857"/>
    </row>
    <row r="1858" spans="2:6" x14ac:dyDescent="0.2">
      <c r="B1858"/>
      <c r="C1858"/>
      <c r="D1858"/>
      <c r="E1858"/>
      <c r="F1858"/>
    </row>
    <row r="1859" spans="2:6" x14ac:dyDescent="0.2">
      <c r="B1859"/>
      <c r="C1859"/>
      <c r="D1859"/>
      <c r="E1859"/>
      <c r="F1859"/>
    </row>
    <row r="1860" spans="2:6" x14ac:dyDescent="0.2">
      <c r="B1860"/>
      <c r="C1860"/>
      <c r="D1860"/>
      <c r="E1860"/>
      <c r="F1860"/>
    </row>
    <row r="1861" spans="2:6" x14ac:dyDescent="0.2">
      <c r="B1861"/>
      <c r="C1861"/>
      <c r="D1861"/>
      <c r="E1861"/>
      <c r="F1861"/>
    </row>
    <row r="1862" spans="2:6" x14ac:dyDescent="0.2">
      <c r="B1862"/>
      <c r="C1862"/>
      <c r="D1862"/>
      <c r="E1862"/>
      <c r="F1862"/>
    </row>
    <row r="1863" spans="2:6" x14ac:dyDescent="0.2">
      <c r="B1863"/>
      <c r="C1863"/>
      <c r="D1863"/>
      <c r="E1863"/>
      <c r="F1863"/>
    </row>
    <row r="1864" spans="2:6" x14ac:dyDescent="0.2">
      <c r="B1864"/>
      <c r="C1864"/>
      <c r="D1864"/>
      <c r="E1864"/>
      <c r="F1864"/>
    </row>
    <row r="1865" spans="2:6" x14ac:dyDescent="0.2">
      <c r="B1865"/>
      <c r="C1865"/>
      <c r="D1865"/>
      <c r="E1865"/>
      <c r="F1865"/>
    </row>
    <row r="1866" spans="2:6" x14ac:dyDescent="0.2">
      <c r="B1866"/>
      <c r="C1866"/>
      <c r="D1866"/>
      <c r="E1866"/>
      <c r="F1866"/>
    </row>
    <row r="1867" spans="2:6" x14ac:dyDescent="0.2">
      <c r="B1867"/>
      <c r="C1867"/>
      <c r="D1867"/>
      <c r="E1867"/>
      <c r="F1867"/>
    </row>
    <row r="1868" spans="2:6" x14ac:dyDescent="0.2">
      <c r="B1868"/>
      <c r="C1868"/>
      <c r="D1868"/>
      <c r="E1868"/>
      <c r="F1868"/>
    </row>
    <row r="1869" spans="2:6" x14ac:dyDescent="0.2">
      <c r="B1869"/>
      <c r="C1869"/>
      <c r="D1869"/>
      <c r="E1869"/>
      <c r="F1869"/>
    </row>
    <row r="1870" spans="2:6" x14ac:dyDescent="0.2">
      <c r="B1870"/>
      <c r="C1870"/>
      <c r="D1870"/>
      <c r="E1870"/>
      <c r="F1870"/>
    </row>
    <row r="1871" spans="2:6" x14ac:dyDescent="0.2">
      <c r="B1871"/>
      <c r="C1871"/>
      <c r="D1871"/>
      <c r="E1871"/>
      <c r="F1871"/>
    </row>
    <row r="1872" spans="2:6" x14ac:dyDescent="0.2">
      <c r="B1872"/>
      <c r="C1872"/>
      <c r="D1872"/>
      <c r="E1872"/>
      <c r="F1872"/>
    </row>
    <row r="1873" spans="2:6" x14ac:dyDescent="0.2">
      <c r="B1873"/>
      <c r="C1873"/>
      <c r="D1873"/>
      <c r="E1873"/>
      <c r="F1873"/>
    </row>
    <row r="1874" spans="2:6" x14ac:dyDescent="0.2">
      <c r="B1874"/>
      <c r="C1874"/>
      <c r="D1874"/>
      <c r="E1874"/>
      <c r="F1874"/>
    </row>
    <row r="1875" spans="2:6" x14ac:dyDescent="0.2">
      <c r="B1875"/>
      <c r="C1875"/>
      <c r="D1875"/>
      <c r="E1875"/>
      <c r="F1875"/>
    </row>
    <row r="1876" spans="2:6" x14ac:dyDescent="0.2">
      <c r="B1876"/>
      <c r="C1876"/>
      <c r="D1876"/>
      <c r="E1876"/>
      <c r="F1876"/>
    </row>
    <row r="1877" spans="2:6" x14ac:dyDescent="0.2">
      <c r="B1877"/>
      <c r="C1877"/>
      <c r="D1877"/>
      <c r="E1877"/>
      <c r="F1877"/>
    </row>
    <row r="1878" spans="2:6" x14ac:dyDescent="0.2">
      <c r="B1878"/>
      <c r="C1878"/>
      <c r="D1878"/>
      <c r="E1878"/>
      <c r="F1878"/>
    </row>
    <row r="1879" spans="2:6" x14ac:dyDescent="0.2">
      <c r="B1879"/>
      <c r="C1879"/>
      <c r="D1879"/>
      <c r="E1879"/>
      <c r="F1879"/>
    </row>
    <row r="1880" spans="2:6" x14ac:dyDescent="0.2">
      <c r="B1880"/>
      <c r="C1880"/>
      <c r="D1880"/>
      <c r="E1880"/>
      <c r="F1880"/>
    </row>
    <row r="1881" spans="2:6" x14ac:dyDescent="0.2">
      <c r="B1881"/>
      <c r="C1881"/>
      <c r="D1881"/>
      <c r="E1881"/>
      <c r="F1881"/>
    </row>
    <row r="1882" spans="2:6" x14ac:dyDescent="0.2">
      <c r="B1882"/>
      <c r="C1882"/>
      <c r="D1882"/>
      <c r="E1882"/>
      <c r="F1882"/>
    </row>
    <row r="1883" spans="2:6" x14ac:dyDescent="0.2">
      <c r="B1883"/>
      <c r="C1883"/>
      <c r="D1883"/>
      <c r="E1883"/>
      <c r="F1883"/>
    </row>
    <row r="1884" spans="2:6" x14ac:dyDescent="0.2">
      <c r="B1884"/>
      <c r="C1884"/>
      <c r="D1884"/>
      <c r="E1884"/>
      <c r="F1884"/>
    </row>
    <row r="1885" spans="2:6" x14ac:dyDescent="0.2">
      <c r="B1885"/>
      <c r="C1885"/>
      <c r="D1885"/>
      <c r="E1885"/>
      <c r="F1885"/>
    </row>
    <row r="1886" spans="2:6" x14ac:dyDescent="0.2">
      <c r="B1886"/>
      <c r="C1886"/>
      <c r="D1886"/>
      <c r="E1886"/>
      <c r="F1886"/>
    </row>
    <row r="1887" spans="2:6" x14ac:dyDescent="0.2">
      <c r="B1887"/>
      <c r="C1887"/>
      <c r="D1887"/>
      <c r="E1887"/>
      <c r="F1887"/>
    </row>
    <row r="1888" spans="2:6" x14ac:dyDescent="0.2">
      <c r="B1888"/>
      <c r="C1888"/>
      <c r="D1888"/>
      <c r="E1888"/>
      <c r="F1888"/>
    </row>
    <row r="1889" spans="2:6" x14ac:dyDescent="0.2">
      <c r="B1889"/>
      <c r="C1889"/>
      <c r="D1889"/>
      <c r="E1889"/>
      <c r="F1889"/>
    </row>
    <row r="1890" spans="2:6" x14ac:dyDescent="0.2">
      <c r="B1890"/>
      <c r="C1890"/>
      <c r="D1890"/>
      <c r="E1890"/>
      <c r="F1890"/>
    </row>
    <row r="1891" spans="2:6" x14ac:dyDescent="0.2">
      <c r="B1891"/>
      <c r="C1891"/>
      <c r="D1891"/>
      <c r="E1891"/>
      <c r="F1891"/>
    </row>
    <row r="1892" spans="2:6" x14ac:dyDescent="0.2">
      <c r="B1892"/>
      <c r="C1892"/>
      <c r="D1892"/>
      <c r="E1892"/>
      <c r="F1892"/>
    </row>
    <row r="1893" spans="2:6" x14ac:dyDescent="0.2">
      <c r="B1893"/>
      <c r="C1893"/>
      <c r="D1893"/>
      <c r="E1893"/>
      <c r="F1893"/>
    </row>
    <row r="1894" spans="2:6" x14ac:dyDescent="0.2">
      <c r="B1894"/>
      <c r="C1894"/>
      <c r="D1894"/>
      <c r="E1894"/>
      <c r="F1894"/>
    </row>
    <row r="1895" spans="2:6" x14ac:dyDescent="0.2">
      <c r="B1895"/>
      <c r="C1895"/>
      <c r="D1895"/>
      <c r="E1895"/>
      <c r="F1895"/>
    </row>
    <row r="1896" spans="2:6" x14ac:dyDescent="0.2">
      <c r="B1896"/>
      <c r="C1896"/>
      <c r="D1896"/>
      <c r="E1896"/>
      <c r="F1896"/>
    </row>
    <row r="1897" spans="2:6" x14ac:dyDescent="0.2">
      <c r="B1897"/>
      <c r="C1897"/>
      <c r="D1897"/>
      <c r="E1897"/>
      <c r="F1897"/>
    </row>
    <row r="1898" spans="2:6" x14ac:dyDescent="0.2">
      <c r="B1898"/>
      <c r="C1898"/>
      <c r="D1898"/>
      <c r="E1898"/>
      <c r="F1898"/>
    </row>
    <row r="1899" spans="2:6" x14ac:dyDescent="0.2">
      <c r="B1899"/>
      <c r="C1899"/>
      <c r="D1899"/>
      <c r="E1899"/>
      <c r="F1899"/>
    </row>
    <row r="1900" spans="2:6" x14ac:dyDescent="0.2">
      <c r="B1900"/>
      <c r="C1900"/>
      <c r="D1900"/>
      <c r="E1900"/>
      <c r="F1900"/>
    </row>
    <row r="1901" spans="2:6" x14ac:dyDescent="0.2">
      <c r="B1901"/>
      <c r="C1901"/>
      <c r="D1901"/>
      <c r="E1901"/>
      <c r="F1901"/>
    </row>
    <row r="1902" spans="2:6" x14ac:dyDescent="0.2">
      <c r="B1902"/>
      <c r="C1902"/>
      <c r="D1902"/>
      <c r="E1902"/>
      <c r="F1902"/>
    </row>
    <row r="1903" spans="2:6" x14ac:dyDescent="0.2">
      <c r="B1903"/>
      <c r="C1903"/>
      <c r="D1903"/>
      <c r="E1903"/>
      <c r="F1903"/>
    </row>
    <row r="1904" spans="2:6" x14ac:dyDescent="0.2">
      <c r="B1904"/>
      <c r="C1904"/>
      <c r="D1904"/>
      <c r="E1904"/>
      <c r="F1904"/>
    </row>
    <row r="1905" spans="2:6" x14ac:dyDescent="0.2">
      <c r="B1905"/>
      <c r="C1905"/>
      <c r="D1905"/>
      <c r="E1905"/>
      <c r="F1905"/>
    </row>
    <row r="1906" spans="2:6" x14ac:dyDescent="0.2">
      <c r="B1906"/>
      <c r="C1906"/>
      <c r="D1906"/>
      <c r="E1906"/>
      <c r="F1906"/>
    </row>
    <row r="1907" spans="2:6" x14ac:dyDescent="0.2">
      <c r="B1907"/>
      <c r="C1907"/>
      <c r="D1907"/>
      <c r="E1907"/>
      <c r="F1907"/>
    </row>
    <row r="1908" spans="2:6" x14ac:dyDescent="0.2">
      <c r="B1908"/>
      <c r="C1908"/>
      <c r="D1908"/>
      <c r="E1908"/>
      <c r="F1908"/>
    </row>
    <row r="1909" spans="2:6" x14ac:dyDescent="0.2">
      <c r="B1909"/>
      <c r="C1909"/>
      <c r="D1909"/>
      <c r="E1909"/>
      <c r="F1909"/>
    </row>
    <row r="1910" spans="2:6" x14ac:dyDescent="0.2">
      <c r="B1910"/>
      <c r="C1910"/>
      <c r="D1910"/>
      <c r="E1910"/>
      <c r="F1910"/>
    </row>
    <row r="1911" spans="2:6" x14ac:dyDescent="0.2">
      <c r="B1911"/>
      <c r="C1911"/>
      <c r="D1911"/>
      <c r="E1911"/>
      <c r="F1911"/>
    </row>
    <row r="1912" spans="2:6" x14ac:dyDescent="0.2">
      <c r="B1912"/>
      <c r="C1912"/>
      <c r="D1912"/>
      <c r="E1912"/>
      <c r="F1912"/>
    </row>
    <row r="1913" spans="2:6" x14ac:dyDescent="0.2">
      <c r="B1913"/>
      <c r="C1913"/>
      <c r="D1913"/>
      <c r="E1913"/>
      <c r="F1913"/>
    </row>
    <row r="1914" spans="2:6" x14ac:dyDescent="0.2">
      <c r="B1914"/>
      <c r="C1914"/>
      <c r="D1914"/>
      <c r="E1914"/>
      <c r="F1914"/>
    </row>
    <row r="1915" spans="2:6" x14ac:dyDescent="0.2">
      <c r="B1915"/>
      <c r="C1915"/>
      <c r="D1915"/>
      <c r="E1915"/>
      <c r="F1915"/>
    </row>
    <row r="1916" spans="2:6" x14ac:dyDescent="0.2">
      <c r="B1916"/>
      <c r="C1916"/>
      <c r="D1916"/>
      <c r="E1916"/>
      <c r="F1916"/>
    </row>
    <row r="1917" spans="2:6" x14ac:dyDescent="0.2">
      <c r="B1917"/>
      <c r="C1917"/>
      <c r="D1917"/>
      <c r="E1917"/>
      <c r="F1917"/>
    </row>
    <row r="1918" spans="2:6" x14ac:dyDescent="0.2">
      <c r="B1918"/>
      <c r="C1918"/>
      <c r="D1918"/>
      <c r="E1918"/>
      <c r="F1918"/>
    </row>
    <row r="1919" spans="2:6" x14ac:dyDescent="0.2">
      <c r="B1919"/>
      <c r="C1919"/>
      <c r="D1919"/>
      <c r="E1919"/>
      <c r="F1919"/>
    </row>
    <row r="1920" spans="2:6" x14ac:dyDescent="0.2">
      <c r="B1920"/>
      <c r="C1920"/>
      <c r="D1920"/>
      <c r="E1920"/>
      <c r="F1920"/>
    </row>
    <row r="1921" spans="2:6" x14ac:dyDescent="0.2">
      <c r="B1921"/>
      <c r="C1921"/>
      <c r="D1921"/>
      <c r="E1921"/>
      <c r="F1921"/>
    </row>
    <row r="1922" spans="2:6" x14ac:dyDescent="0.2">
      <c r="B1922"/>
      <c r="C1922"/>
      <c r="D1922"/>
      <c r="E1922"/>
      <c r="F1922"/>
    </row>
    <row r="1923" spans="2:6" x14ac:dyDescent="0.2">
      <c r="B1923"/>
      <c r="C1923"/>
      <c r="D1923"/>
      <c r="E1923"/>
      <c r="F1923"/>
    </row>
    <row r="1924" spans="2:6" x14ac:dyDescent="0.2">
      <c r="B1924"/>
      <c r="C1924"/>
      <c r="D1924"/>
      <c r="E1924"/>
      <c r="F1924"/>
    </row>
    <row r="1925" spans="2:6" x14ac:dyDescent="0.2">
      <c r="B1925"/>
      <c r="C1925"/>
      <c r="D1925"/>
      <c r="E1925"/>
      <c r="F1925"/>
    </row>
    <row r="1926" spans="2:6" x14ac:dyDescent="0.2">
      <c r="B1926"/>
      <c r="C1926"/>
      <c r="D1926"/>
      <c r="E1926"/>
      <c r="F1926"/>
    </row>
    <row r="1927" spans="2:6" x14ac:dyDescent="0.2">
      <c r="B1927"/>
      <c r="C1927"/>
      <c r="D1927"/>
      <c r="E1927"/>
      <c r="F1927"/>
    </row>
    <row r="1928" spans="2:6" x14ac:dyDescent="0.2">
      <c r="B1928"/>
      <c r="C1928"/>
      <c r="D1928"/>
      <c r="E1928"/>
      <c r="F1928"/>
    </row>
    <row r="1929" spans="2:6" x14ac:dyDescent="0.2">
      <c r="B1929"/>
      <c r="C1929"/>
      <c r="D1929"/>
      <c r="E1929"/>
      <c r="F1929"/>
    </row>
    <row r="1930" spans="2:6" x14ac:dyDescent="0.2">
      <c r="B1930"/>
      <c r="C1930"/>
      <c r="D1930"/>
      <c r="E1930"/>
      <c r="F1930"/>
    </row>
    <row r="1931" spans="2:6" x14ac:dyDescent="0.2">
      <c r="B1931"/>
      <c r="C1931"/>
      <c r="D1931"/>
      <c r="E1931"/>
      <c r="F1931"/>
    </row>
    <row r="1932" spans="2:6" x14ac:dyDescent="0.2">
      <c r="B1932"/>
      <c r="C1932"/>
      <c r="D1932"/>
      <c r="E1932"/>
      <c r="F1932"/>
    </row>
    <row r="1933" spans="2:6" x14ac:dyDescent="0.2">
      <c r="B1933"/>
      <c r="C1933"/>
      <c r="D1933"/>
      <c r="E1933"/>
      <c r="F1933"/>
    </row>
    <row r="1934" spans="2:6" x14ac:dyDescent="0.2">
      <c r="B1934"/>
      <c r="C1934"/>
      <c r="D1934"/>
      <c r="E1934"/>
      <c r="F1934"/>
    </row>
    <row r="1935" spans="2:6" x14ac:dyDescent="0.2">
      <c r="B1935"/>
      <c r="C1935"/>
      <c r="D1935"/>
      <c r="E1935"/>
      <c r="F1935"/>
    </row>
    <row r="1936" spans="2:6" x14ac:dyDescent="0.2">
      <c r="B1936"/>
      <c r="C1936"/>
      <c r="D1936"/>
      <c r="E1936"/>
      <c r="F1936"/>
    </row>
    <row r="1937" spans="2:6" x14ac:dyDescent="0.2">
      <c r="B1937"/>
      <c r="C1937"/>
      <c r="D1937"/>
      <c r="E1937"/>
      <c r="F1937"/>
    </row>
    <row r="1938" spans="2:6" x14ac:dyDescent="0.2">
      <c r="B1938"/>
      <c r="C1938"/>
      <c r="D1938"/>
      <c r="E1938"/>
      <c r="F1938"/>
    </row>
    <row r="1939" spans="2:6" x14ac:dyDescent="0.2">
      <c r="B1939"/>
      <c r="C1939"/>
      <c r="D1939"/>
      <c r="E1939"/>
      <c r="F1939"/>
    </row>
    <row r="1940" spans="2:6" x14ac:dyDescent="0.2">
      <c r="B1940"/>
      <c r="C1940"/>
      <c r="D1940"/>
      <c r="E1940"/>
      <c r="F1940"/>
    </row>
    <row r="1941" spans="2:6" x14ac:dyDescent="0.2">
      <c r="B1941"/>
      <c r="C1941"/>
      <c r="D1941"/>
      <c r="E1941"/>
      <c r="F1941"/>
    </row>
    <row r="1942" spans="2:6" x14ac:dyDescent="0.2">
      <c r="B1942"/>
      <c r="C1942"/>
      <c r="D1942"/>
      <c r="E1942"/>
      <c r="F1942"/>
    </row>
    <row r="1943" spans="2:6" x14ac:dyDescent="0.2">
      <c r="B1943"/>
      <c r="C1943"/>
      <c r="D1943"/>
      <c r="E1943"/>
      <c r="F1943"/>
    </row>
    <row r="1944" spans="2:6" x14ac:dyDescent="0.2">
      <c r="B1944"/>
      <c r="C1944"/>
      <c r="D1944"/>
      <c r="E1944"/>
      <c r="F1944"/>
    </row>
    <row r="1945" spans="2:6" x14ac:dyDescent="0.2">
      <c r="B1945"/>
      <c r="C1945"/>
      <c r="D1945"/>
      <c r="E1945"/>
      <c r="F1945"/>
    </row>
    <row r="1946" spans="2:6" x14ac:dyDescent="0.2">
      <c r="B1946"/>
      <c r="C1946"/>
      <c r="D1946"/>
      <c r="E1946"/>
      <c r="F1946"/>
    </row>
    <row r="1947" spans="2:6" x14ac:dyDescent="0.2">
      <c r="B1947"/>
      <c r="C1947"/>
      <c r="D1947"/>
      <c r="E1947"/>
      <c r="F1947"/>
    </row>
    <row r="1948" spans="2:6" x14ac:dyDescent="0.2">
      <c r="B1948"/>
      <c r="C1948"/>
      <c r="D1948"/>
      <c r="E1948"/>
      <c r="F1948"/>
    </row>
    <row r="1949" spans="2:6" x14ac:dyDescent="0.2">
      <c r="B1949"/>
      <c r="C1949"/>
      <c r="D1949"/>
      <c r="E1949"/>
      <c r="F1949"/>
    </row>
    <row r="1950" spans="2:6" x14ac:dyDescent="0.2">
      <c r="B1950"/>
      <c r="C1950"/>
      <c r="D1950"/>
      <c r="E1950"/>
      <c r="F1950"/>
    </row>
    <row r="1951" spans="2:6" x14ac:dyDescent="0.2">
      <c r="B1951"/>
      <c r="C1951"/>
      <c r="D1951"/>
      <c r="E1951"/>
      <c r="F1951"/>
    </row>
    <row r="1952" spans="2:6" x14ac:dyDescent="0.2">
      <c r="B1952"/>
      <c r="C1952"/>
      <c r="D1952"/>
      <c r="E1952"/>
      <c r="F1952"/>
    </row>
    <row r="1953" spans="2:6" x14ac:dyDescent="0.2">
      <c r="B1953"/>
      <c r="C1953"/>
      <c r="D1953"/>
      <c r="E1953"/>
      <c r="F1953"/>
    </row>
    <row r="1954" spans="2:6" x14ac:dyDescent="0.2">
      <c r="B1954"/>
      <c r="C1954"/>
      <c r="D1954"/>
      <c r="E1954"/>
      <c r="F1954"/>
    </row>
    <row r="1955" spans="2:6" x14ac:dyDescent="0.2">
      <c r="B1955"/>
      <c r="C1955"/>
      <c r="D1955"/>
      <c r="E1955"/>
      <c r="F1955"/>
    </row>
    <row r="1956" spans="2:6" x14ac:dyDescent="0.2">
      <c r="B1956"/>
      <c r="C1956"/>
      <c r="D1956"/>
      <c r="E1956"/>
      <c r="F1956"/>
    </row>
    <row r="1957" spans="2:6" x14ac:dyDescent="0.2">
      <c r="B1957"/>
      <c r="C1957"/>
      <c r="D1957"/>
      <c r="E1957"/>
      <c r="F1957"/>
    </row>
    <row r="1958" spans="2:6" x14ac:dyDescent="0.2">
      <c r="B1958"/>
      <c r="C1958"/>
      <c r="D1958"/>
      <c r="E1958"/>
      <c r="F1958"/>
    </row>
    <row r="1959" spans="2:6" x14ac:dyDescent="0.2">
      <c r="B1959"/>
      <c r="C1959"/>
      <c r="D1959"/>
      <c r="E1959"/>
      <c r="F1959"/>
    </row>
    <row r="1960" spans="2:6" x14ac:dyDescent="0.2">
      <c r="B1960"/>
      <c r="C1960"/>
      <c r="D1960"/>
      <c r="E1960"/>
      <c r="F1960"/>
    </row>
    <row r="1961" spans="2:6" x14ac:dyDescent="0.2">
      <c r="B1961"/>
      <c r="C1961"/>
      <c r="D1961"/>
      <c r="E1961"/>
      <c r="F1961"/>
    </row>
    <row r="1962" spans="2:6" x14ac:dyDescent="0.2">
      <c r="B1962"/>
      <c r="C1962"/>
      <c r="D1962"/>
      <c r="E1962"/>
      <c r="F1962"/>
    </row>
    <row r="1963" spans="2:6" x14ac:dyDescent="0.2">
      <c r="B1963"/>
      <c r="C1963"/>
      <c r="D1963"/>
      <c r="E1963"/>
      <c r="F1963"/>
    </row>
    <row r="1964" spans="2:6" x14ac:dyDescent="0.2">
      <c r="B1964"/>
      <c r="C1964"/>
      <c r="D1964"/>
      <c r="E1964"/>
      <c r="F1964"/>
    </row>
    <row r="1965" spans="2:6" x14ac:dyDescent="0.2">
      <c r="B1965"/>
      <c r="C1965"/>
      <c r="D1965"/>
      <c r="E1965"/>
      <c r="F1965"/>
    </row>
    <row r="1966" spans="2:6" x14ac:dyDescent="0.2">
      <c r="B1966"/>
      <c r="C1966"/>
      <c r="D1966"/>
      <c r="E1966"/>
      <c r="F1966"/>
    </row>
    <row r="1967" spans="2:6" x14ac:dyDescent="0.2">
      <c r="B1967"/>
      <c r="C1967"/>
      <c r="D1967"/>
      <c r="E1967"/>
      <c r="F1967"/>
    </row>
    <row r="1968" spans="2:6" x14ac:dyDescent="0.2">
      <c r="B1968"/>
      <c r="C1968"/>
      <c r="D1968"/>
      <c r="E1968"/>
      <c r="F1968"/>
    </row>
    <row r="1969" spans="2:6" x14ac:dyDescent="0.2">
      <c r="B1969"/>
      <c r="C1969"/>
      <c r="D1969"/>
      <c r="E1969"/>
      <c r="F1969"/>
    </row>
    <row r="1970" spans="2:6" x14ac:dyDescent="0.2">
      <c r="B1970"/>
      <c r="C1970"/>
      <c r="D1970"/>
      <c r="E1970"/>
      <c r="F1970"/>
    </row>
    <row r="1971" spans="2:6" x14ac:dyDescent="0.2">
      <c r="B1971"/>
      <c r="C1971"/>
      <c r="D1971"/>
      <c r="E1971"/>
      <c r="F1971"/>
    </row>
    <row r="1972" spans="2:6" x14ac:dyDescent="0.2">
      <c r="B1972"/>
      <c r="C1972"/>
      <c r="D1972"/>
      <c r="E1972"/>
      <c r="F1972"/>
    </row>
    <row r="1973" spans="2:6" x14ac:dyDescent="0.2">
      <c r="B1973"/>
      <c r="C1973"/>
      <c r="D1973"/>
      <c r="E1973"/>
      <c r="F1973"/>
    </row>
    <row r="1974" spans="2:6" x14ac:dyDescent="0.2">
      <c r="B1974"/>
      <c r="C1974"/>
      <c r="D1974"/>
      <c r="E1974"/>
      <c r="F1974"/>
    </row>
    <row r="1975" spans="2:6" x14ac:dyDescent="0.2">
      <c r="B1975"/>
      <c r="C1975"/>
      <c r="D1975"/>
      <c r="E1975"/>
      <c r="F1975"/>
    </row>
    <row r="1976" spans="2:6" x14ac:dyDescent="0.2">
      <c r="B1976"/>
      <c r="C1976"/>
      <c r="D1976"/>
      <c r="E1976"/>
      <c r="F1976"/>
    </row>
    <row r="1977" spans="2:6" x14ac:dyDescent="0.2">
      <c r="B1977"/>
      <c r="C1977"/>
      <c r="D1977"/>
      <c r="E1977"/>
      <c r="F1977"/>
    </row>
    <row r="1978" spans="2:6" x14ac:dyDescent="0.2">
      <c r="B1978"/>
      <c r="C1978"/>
      <c r="D1978"/>
      <c r="E1978"/>
      <c r="F1978"/>
    </row>
    <row r="1979" spans="2:6" x14ac:dyDescent="0.2">
      <c r="B1979"/>
      <c r="C1979"/>
      <c r="D1979"/>
      <c r="E1979"/>
      <c r="F1979"/>
    </row>
    <row r="1980" spans="2:6" x14ac:dyDescent="0.2">
      <c r="B1980"/>
      <c r="C1980"/>
      <c r="D1980"/>
      <c r="E1980"/>
      <c r="F1980"/>
    </row>
    <row r="1981" spans="2:6" x14ac:dyDescent="0.2">
      <c r="B1981"/>
      <c r="C1981"/>
      <c r="D1981"/>
      <c r="E1981"/>
      <c r="F1981"/>
    </row>
    <row r="1982" spans="2:6" x14ac:dyDescent="0.2">
      <c r="B1982"/>
      <c r="C1982"/>
      <c r="D1982"/>
      <c r="E1982"/>
      <c r="F1982"/>
    </row>
    <row r="1983" spans="2:6" x14ac:dyDescent="0.2">
      <c r="B1983"/>
      <c r="C1983"/>
      <c r="D1983"/>
      <c r="E1983"/>
      <c r="F1983"/>
    </row>
    <row r="1984" spans="2:6" x14ac:dyDescent="0.2">
      <c r="B1984"/>
      <c r="C1984"/>
      <c r="D1984"/>
      <c r="E1984"/>
      <c r="F1984"/>
    </row>
    <row r="1985" spans="2:6" x14ac:dyDescent="0.2">
      <c r="B1985"/>
      <c r="C1985"/>
      <c r="D1985"/>
      <c r="E1985"/>
      <c r="F1985"/>
    </row>
    <row r="1986" spans="2:6" x14ac:dyDescent="0.2">
      <c r="B1986"/>
      <c r="C1986"/>
      <c r="D1986"/>
      <c r="E1986"/>
      <c r="F1986"/>
    </row>
    <row r="1987" spans="2:6" x14ac:dyDescent="0.2">
      <c r="B1987"/>
      <c r="C1987"/>
      <c r="D1987"/>
      <c r="E1987"/>
      <c r="F1987"/>
    </row>
    <row r="1988" spans="2:6" x14ac:dyDescent="0.2">
      <c r="B1988"/>
      <c r="C1988"/>
      <c r="D1988"/>
      <c r="E1988"/>
      <c r="F1988"/>
    </row>
    <row r="1989" spans="2:6" x14ac:dyDescent="0.2">
      <c r="B1989"/>
      <c r="C1989"/>
      <c r="D1989"/>
      <c r="E1989"/>
      <c r="F1989"/>
    </row>
    <row r="1990" spans="2:6" x14ac:dyDescent="0.2">
      <c r="B1990"/>
      <c r="C1990"/>
      <c r="D1990"/>
      <c r="E1990"/>
      <c r="F1990"/>
    </row>
    <row r="1991" spans="2:6" x14ac:dyDescent="0.2">
      <c r="B1991"/>
      <c r="C1991"/>
      <c r="D1991"/>
      <c r="E1991"/>
      <c r="F1991"/>
    </row>
    <row r="1992" spans="2:6" x14ac:dyDescent="0.2">
      <c r="B1992"/>
      <c r="C1992"/>
      <c r="D1992"/>
      <c r="E1992"/>
      <c r="F1992"/>
    </row>
    <row r="1993" spans="2:6" x14ac:dyDescent="0.2">
      <c r="B1993"/>
      <c r="C1993"/>
      <c r="D1993"/>
      <c r="E1993"/>
      <c r="F1993"/>
    </row>
    <row r="1994" spans="2:6" x14ac:dyDescent="0.2">
      <c r="B1994"/>
      <c r="C1994"/>
      <c r="D1994"/>
      <c r="E1994"/>
      <c r="F1994"/>
    </row>
    <row r="1995" spans="2:6" x14ac:dyDescent="0.2">
      <c r="B1995"/>
      <c r="C1995"/>
      <c r="D1995"/>
      <c r="E1995"/>
      <c r="F1995"/>
    </row>
    <row r="1996" spans="2:6" x14ac:dyDescent="0.2">
      <c r="B1996"/>
      <c r="C1996"/>
      <c r="D1996"/>
      <c r="E1996"/>
      <c r="F1996"/>
    </row>
    <row r="1997" spans="2:6" x14ac:dyDescent="0.2">
      <c r="B1997"/>
      <c r="C1997"/>
      <c r="D1997"/>
      <c r="E1997"/>
      <c r="F1997"/>
    </row>
    <row r="1998" spans="2:6" x14ac:dyDescent="0.2">
      <c r="B1998"/>
      <c r="C1998"/>
      <c r="D1998"/>
      <c r="E1998"/>
      <c r="F1998"/>
    </row>
    <row r="1999" spans="2:6" x14ac:dyDescent="0.2">
      <c r="B1999"/>
      <c r="C1999"/>
      <c r="D1999"/>
      <c r="E1999"/>
      <c r="F1999"/>
    </row>
    <row r="2000" spans="2:6" x14ac:dyDescent="0.2">
      <c r="B2000"/>
      <c r="C2000"/>
      <c r="D2000"/>
      <c r="E2000"/>
      <c r="F2000"/>
    </row>
    <row r="2001" spans="2:6" x14ac:dyDescent="0.2">
      <c r="B2001"/>
      <c r="C2001"/>
      <c r="D2001"/>
      <c r="E2001"/>
      <c r="F2001"/>
    </row>
    <row r="2002" spans="2:6" x14ac:dyDescent="0.2">
      <c r="B2002"/>
      <c r="C2002"/>
      <c r="D2002"/>
      <c r="E2002"/>
      <c r="F2002"/>
    </row>
    <row r="2003" spans="2:6" x14ac:dyDescent="0.2">
      <c r="B2003"/>
      <c r="C2003"/>
      <c r="D2003"/>
      <c r="E2003"/>
      <c r="F2003"/>
    </row>
    <row r="2004" spans="2:6" x14ac:dyDescent="0.2">
      <c r="B2004"/>
      <c r="C2004"/>
      <c r="D2004"/>
      <c r="E2004"/>
      <c r="F2004"/>
    </row>
    <row r="2005" spans="2:6" x14ac:dyDescent="0.2">
      <c r="B2005"/>
      <c r="C2005"/>
      <c r="D2005"/>
      <c r="E2005"/>
      <c r="F2005"/>
    </row>
    <row r="2006" spans="2:6" x14ac:dyDescent="0.2">
      <c r="B2006"/>
      <c r="C2006"/>
      <c r="D2006"/>
      <c r="E2006"/>
      <c r="F2006"/>
    </row>
    <row r="2007" spans="2:6" x14ac:dyDescent="0.2">
      <c r="B2007"/>
      <c r="C2007"/>
      <c r="D2007"/>
      <c r="E2007"/>
      <c r="F2007"/>
    </row>
    <row r="2008" spans="2:6" x14ac:dyDescent="0.2">
      <c r="B2008"/>
      <c r="C2008"/>
      <c r="D2008"/>
      <c r="E2008"/>
      <c r="F2008"/>
    </row>
    <row r="2009" spans="2:6" x14ac:dyDescent="0.2">
      <c r="B2009"/>
      <c r="C2009"/>
      <c r="D2009"/>
      <c r="E2009"/>
      <c r="F2009"/>
    </row>
    <row r="2010" spans="2:6" x14ac:dyDescent="0.2">
      <c r="B2010"/>
      <c r="C2010"/>
      <c r="D2010"/>
      <c r="E2010"/>
      <c r="F2010"/>
    </row>
    <row r="2011" spans="2:6" x14ac:dyDescent="0.2">
      <c r="B2011"/>
      <c r="C2011"/>
      <c r="D2011"/>
      <c r="E2011"/>
      <c r="F2011"/>
    </row>
    <row r="2012" spans="2:6" x14ac:dyDescent="0.2">
      <c r="B2012"/>
      <c r="C2012"/>
      <c r="D2012"/>
      <c r="E2012"/>
      <c r="F2012"/>
    </row>
    <row r="2013" spans="2:6" x14ac:dyDescent="0.2">
      <c r="B2013"/>
      <c r="C2013"/>
      <c r="D2013"/>
      <c r="E2013"/>
      <c r="F2013"/>
    </row>
    <row r="2014" spans="2:6" x14ac:dyDescent="0.2">
      <c r="B2014"/>
      <c r="C2014"/>
      <c r="D2014"/>
      <c r="E2014"/>
      <c r="F2014"/>
    </row>
    <row r="2015" spans="2:6" x14ac:dyDescent="0.2">
      <c r="B2015"/>
      <c r="C2015"/>
      <c r="D2015"/>
      <c r="E2015"/>
      <c r="F2015"/>
    </row>
    <row r="2016" spans="2:6" x14ac:dyDescent="0.2">
      <c r="B2016"/>
      <c r="C2016"/>
      <c r="D2016"/>
      <c r="E2016"/>
      <c r="F2016"/>
    </row>
    <row r="2017" spans="2:6" x14ac:dyDescent="0.2">
      <c r="B2017"/>
      <c r="C2017"/>
      <c r="D2017"/>
      <c r="E2017"/>
      <c r="F2017"/>
    </row>
    <row r="2018" spans="2:6" x14ac:dyDescent="0.2">
      <c r="B2018"/>
      <c r="C2018"/>
      <c r="D2018"/>
      <c r="E2018"/>
      <c r="F2018"/>
    </row>
    <row r="2019" spans="2:6" x14ac:dyDescent="0.2">
      <c r="B2019"/>
      <c r="C2019"/>
      <c r="D2019"/>
      <c r="E2019"/>
      <c r="F2019"/>
    </row>
    <row r="2020" spans="2:6" x14ac:dyDescent="0.2">
      <c r="B2020"/>
      <c r="C2020"/>
      <c r="D2020"/>
      <c r="E2020"/>
      <c r="F2020"/>
    </row>
    <row r="2021" spans="2:6" x14ac:dyDescent="0.2">
      <c r="B2021"/>
      <c r="C2021"/>
      <c r="D2021"/>
      <c r="E2021"/>
      <c r="F2021"/>
    </row>
    <row r="2022" spans="2:6" x14ac:dyDescent="0.2">
      <c r="B2022"/>
      <c r="C2022"/>
      <c r="D2022"/>
      <c r="E2022"/>
      <c r="F2022"/>
    </row>
    <row r="2023" spans="2:6" x14ac:dyDescent="0.2">
      <c r="B2023"/>
      <c r="C2023"/>
      <c r="D2023"/>
      <c r="E2023"/>
      <c r="F2023"/>
    </row>
    <row r="2024" spans="2:6" x14ac:dyDescent="0.2">
      <c r="B2024"/>
      <c r="C2024"/>
      <c r="D2024"/>
      <c r="E2024"/>
      <c r="F2024"/>
    </row>
    <row r="2025" spans="2:6" x14ac:dyDescent="0.2">
      <c r="B2025"/>
      <c r="C2025"/>
      <c r="D2025"/>
      <c r="E2025"/>
      <c r="F2025"/>
    </row>
    <row r="2026" spans="2:6" x14ac:dyDescent="0.2">
      <c r="B2026"/>
      <c r="C2026"/>
      <c r="D2026"/>
      <c r="E2026"/>
      <c r="F2026"/>
    </row>
    <row r="2027" spans="2:6" x14ac:dyDescent="0.2">
      <c r="B2027"/>
      <c r="C2027"/>
      <c r="D2027"/>
      <c r="E2027"/>
      <c r="F2027"/>
    </row>
    <row r="2028" spans="2:6" x14ac:dyDescent="0.2">
      <c r="B2028"/>
      <c r="C2028"/>
      <c r="D2028"/>
      <c r="E2028"/>
      <c r="F2028"/>
    </row>
    <row r="2029" spans="2:6" x14ac:dyDescent="0.2">
      <c r="B2029"/>
      <c r="C2029"/>
      <c r="D2029"/>
      <c r="E2029"/>
      <c r="F2029"/>
    </row>
    <row r="2030" spans="2:6" x14ac:dyDescent="0.2">
      <c r="B2030"/>
      <c r="C2030"/>
      <c r="D2030"/>
      <c r="E2030"/>
      <c r="F2030"/>
    </row>
    <row r="2031" spans="2:6" x14ac:dyDescent="0.2">
      <c r="B2031"/>
      <c r="C2031"/>
      <c r="D2031"/>
      <c r="E2031"/>
      <c r="F2031"/>
    </row>
    <row r="2032" spans="2:6" x14ac:dyDescent="0.2">
      <c r="B2032"/>
      <c r="C2032"/>
      <c r="D2032"/>
      <c r="E2032"/>
      <c r="F2032"/>
    </row>
    <row r="2033" spans="2:6" x14ac:dyDescent="0.2">
      <c r="B2033"/>
      <c r="C2033"/>
      <c r="D2033"/>
      <c r="E2033"/>
      <c r="F2033"/>
    </row>
    <row r="2034" spans="2:6" x14ac:dyDescent="0.2">
      <c r="B2034"/>
      <c r="C2034"/>
      <c r="D2034"/>
      <c r="E2034"/>
      <c r="F2034"/>
    </row>
    <row r="2035" spans="2:6" x14ac:dyDescent="0.2">
      <c r="B2035"/>
      <c r="C2035"/>
      <c r="D2035"/>
      <c r="E2035"/>
      <c r="F2035"/>
    </row>
    <row r="2036" spans="2:6" x14ac:dyDescent="0.2">
      <c r="B2036"/>
      <c r="C2036"/>
      <c r="D2036"/>
      <c r="E2036"/>
      <c r="F2036"/>
    </row>
    <row r="2037" spans="2:6" x14ac:dyDescent="0.2">
      <c r="B2037"/>
      <c r="C2037"/>
      <c r="D2037"/>
      <c r="E2037"/>
      <c r="F2037"/>
    </row>
    <row r="2038" spans="2:6" x14ac:dyDescent="0.2">
      <c r="B2038"/>
      <c r="C2038"/>
      <c r="D2038"/>
      <c r="E2038"/>
      <c r="F2038"/>
    </row>
    <row r="2039" spans="2:6" x14ac:dyDescent="0.2">
      <c r="B2039"/>
      <c r="C2039"/>
      <c r="D2039"/>
      <c r="E2039"/>
      <c r="F2039"/>
    </row>
    <row r="2040" spans="2:6" x14ac:dyDescent="0.2">
      <c r="B2040"/>
      <c r="C2040"/>
      <c r="D2040"/>
      <c r="E2040"/>
      <c r="F2040"/>
    </row>
    <row r="2041" spans="2:6" x14ac:dyDescent="0.2">
      <c r="B2041"/>
      <c r="C2041"/>
      <c r="D2041"/>
      <c r="E2041"/>
      <c r="F2041"/>
    </row>
    <row r="2042" spans="2:6" x14ac:dyDescent="0.2">
      <c r="B2042"/>
      <c r="C2042"/>
      <c r="D2042"/>
      <c r="E2042"/>
      <c r="F2042"/>
    </row>
    <row r="2043" spans="2:6" x14ac:dyDescent="0.2">
      <c r="B2043"/>
      <c r="C2043"/>
      <c r="D2043"/>
      <c r="E2043"/>
      <c r="F2043"/>
    </row>
    <row r="2044" spans="2:6" x14ac:dyDescent="0.2">
      <c r="B2044"/>
      <c r="C2044"/>
      <c r="D2044"/>
      <c r="E2044"/>
      <c r="F2044"/>
    </row>
    <row r="2045" spans="2:6" x14ac:dyDescent="0.2">
      <c r="B2045"/>
      <c r="C2045"/>
      <c r="D2045"/>
      <c r="E2045"/>
      <c r="F2045"/>
    </row>
    <row r="2046" spans="2:6" x14ac:dyDescent="0.2">
      <c r="B2046"/>
      <c r="C2046"/>
      <c r="D2046"/>
      <c r="E2046"/>
      <c r="F2046"/>
    </row>
    <row r="2047" spans="2:6" x14ac:dyDescent="0.2">
      <c r="B2047"/>
      <c r="C2047"/>
      <c r="D2047"/>
      <c r="E2047"/>
      <c r="F2047"/>
    </row>
    <row r="2048" spans="2:6" x14ac:dyDescent="0.2">
      <c r="B2048"/>
      <c r="C2048"/>
      <c r="D2048"/>
      <c r="E2048"/>
      <c r="F2048"/>
    </row>
    <row r="2049" spans="2:6" x14ac:dyDescent="0.2">
      <c r="B2049"/>
      <c r="C2049"/>
      <c r="D2049"/>
      <c r="E2049"/>
      <c r="F2049"/>
    </row>
    <row r="2050" spans="2:6" x14ac:dyDescent="0.2">
      <c r="B2050"/>
      <c r="C2050"/>
      <c r="D2050"/>
      <c r="E2050"/>
      <c r="F2050"/>
    </row>
    <row r="2051" spans="2:6" x14ac:dyDescent="0.2">
      <c r="B2051"/>
      <c r="C2051"/>
      <c r="D2051"/>
      <c r="E2051"/>
      <c r="F2051"/>
    </row>
    <row r="2052" spans="2:6" x14ac:dyDescent="0.2">
      <c r="B2052"/>
      <c r="C2052"/>
      <c r="D2052"/>
      <c r="E2052"/>
      <c r="F2052"/>
    </row>
    <row r="2053" spans="2:6" x14ac:dyDescent="0.2">
      <c r="B2053"/>
      <c r="C2053"/>
      <c r="D2053"/>
      <c r="E2053"/>
      <c r="F2053"/>
    </row>
    <row r="2054" spans="2:6" x14ac:dyDescent="0.2">
      <c r="B2054"/>
      <c r="C2054"/>
      <c r="D2054"/>
      <c r="E2054"/>
      <c r="F2054"/>
    </row>
    <row r="2055" spans="2:6" x14ac:dyDescent="0.2">
      <c r="B2055"/>
      <c r="C2055"/>
      <c r="D2055"/>
      <c r="E2055"/>
      <c r="F2055"/>
    </row>
    <row r="2056" spans="2:6" x14ac:dyDescent="0.2">
      <c r="B2056"/>
      <c r="C2056"/>
      <c r="D2056"/>
      <c r="E2056"/>
      <c r="F2056"/>
    </row>
    <row r="2057" spans="2:6" x14ac:dyDescent="0.2">
      <c r="B2057"/>
      <c r="C2057"/>
      <c r="D2057"/>
      <c r="E2057"/>
      <c r="F2057"/>
    </row>
    <row r="2058" spans="2:6" x14ac:dyDescent="0.2">
      <c r="B2058"/>
      <c r="C2058"/>
      <c r="D2058"/>
      <c r="E2058"/>
      <c r="F2058"/>
    </row>
    <row r="2059" spans="2:6" x14ac:dyDescent="0.2">
      <c r="B2059"/>
      <c r="C2059"/>
      <c r="D2059"/>
      <c r="E2059"/>
      <c r="F2059"/>
    </row>
    <row r="2060" spans="2:6" x14ac:dyDescent="0.2">
      <c r="B2060"/>
      <c r="C2060"/>
      <c r="D2060"/>
      <c r="E2060"/>
      <c r="F2060"/>
    </row>
    <row r="2061" spans="2:6" x14ac:dyDescent="0.2">
      <c r="B2061"/>
      <c r="C2061"/>
      <c r="D2061"/>
      <c r="E2061"/>
      <c r="F2061"/>
    </row>
    <row r="2062" spans="2:6" x14ac:dyDescent="0.2">
      <c r="B2062"/>
      <c r="C2062"/>
      <c r="D2062"/>
      <c r="E2062"/>
      <c r="F2062"/>
    </row>
    <row r="2063" spans="2:6" x14ac:dyDescent="0.2">
      <c r="B2063"/>
      <c r="C2063"/>
      <c r="D2063"/>
      <c r="E2063"/>
      <c r="F2063"/>
    </row>
    <row r="2064" spans="2:6" x14ac:dyDescent="0.2">
      <c r="B2064"/>
      <c r="C2064"/>
      <c r="D2064"/>
      <c r="E2064"/>
      <c r="F2064"/>
    </row>
    <row r="2065" spans="2:6" x14ac:dyDescent="0.2">
      <c r="B2065"/>
      <c r="C2065"/>
      <c r="D2065"/>
      <c r="E2065"/>
      <c r="F2065"/>
    </row>
    <row r="2066" spans="2:6" x14ac:dyDescent="0.2">
      <c r="B2066"/>
      <c r="C2066"/>
      <c r="D2066"/>
      <c r="E2066"/>
      <c r="F2066"/>
    </row>
    <row r="2067" spans="2:6" x14ac:dyDescent="0.2">
      <c r="B2067"/>
      <c r="C2067"/>
      <c r="D2067"/>
      <c r="E2067"/>
      <c r="F2067"/>
    </row>
    <row r="2068" spans="2:6" x14ac:dyDescent="0.2">
      <c r="B2068"/>
      <c r="C2068"/>
      <c r="D2068"/>
      <c r="E2068"/>
      <c r="F2068"/>
    </row>
    <row r="2069" spans="2:6" x14ac:dyDescent="0.2">
      <c r="B2069"/>
      <c r="C2069"/>
      <c r="D2069"/>
      <c r="E2069"/>
      <c r="F2069"/>
    </row>
    <row r="2070" spans="2:6" x14ac:dyDescent="0.2">
      <c r="B2070"/>
      <c r="C2070"/>
      <c r="D2070"/>
      <c r="E2070"/>
      <c r="F2070"/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0"/>
  <sheetViews>
    <sheetView zoomScale="83" zoomScaleNormal="83" zoomScalePageLayoutView="83" workbookViewId="0">
      <selection activeCell="L21" sqref="L21"/>
    </sheetView>
  </sheetViews>
  <sheetFormatPr baseColWidth="10" defaultColWidth="8.83203125" defaultRowHeight="15" x14ac:dyDescent="0.2"/>
  <cols>
    <col min="1" max="1" width="12.6640625" customWidth="1"/>
    <col min="2" max="2" width="8.5" style="10" customWidth="1"/>
    <col min="3" max="3" width="4.33203125" style="10" customWidth="1"/>
    <col min="4" max="4" width="13.83203125" style="10" customWidth="1"/>
    <col min="5" max="5" width="13.1640625" style="10" customWidth="1"/>
    <col min="6" max="7" width="12.6640625" style="10" customWidth="1"/>
    <col min="8" max="8" width="11" customWidth="1"/>
    <col min="9" max="9" width="2.6640625" customWidth="1"/>
    <col min="10" max="10" width="13" customWidth="1"/>
    <col min="11" max="11" width="11" customWidth="1"/>
    <col min="12" max="12" width="8.5" customWidth="1"/>
    <col min="13" max="74" width="3" customWidth="1"/>
    <col min="75" max="75" width="8.83203125" customWidth="1"/>
    <col min="76" max="76" width="6.33203125" customWidth="1"/>
    <col min="77" max="80" width="2" customWidth="1"/>
    <col min="81" max="126" width="3" customWidth="1"/>
    <col min="127" max="127" width="9.33203125" bestFit="1" customWidth="1"/>
    <col min="128" max="128" width="8.1640625" customWidth="1"/>
    <col min="129" max="134" width="2" customWidth="1"/>
    <col min="135" max="193" width="3" customWidth="1"/>
    <col min="194" max="194" width="11.1640625" bestFit="1" customWidth="1"/>
    <col min="195" max="195" width="6.5" customWidth="1"/>
  </cols>
  <sheetData>
    <row r="1" spans="1:11" x14ac:dyDescent="0.2">
      <c r="A1" s="31" t="s">
        <v>1</v>
      </c>
      <c r="B1" t="s">
        <v>15</v>
      </c>
      <c r="C1"/>
    </row>
    <row r="3" spans="1:11" ht="45" x14ac:dyDescent="0.2">
      <c r="A3" s="26" t="s">
        <v>31</v>
      </c>
      <c r="B3" s="18" t="s">
        <v>145</v>
      </c>
      <c r="C3"/>
      <c r="D3" s="75" t="s">
        <v>67</v>
      </c>
      <c r="E3" s="33" t="s">
        <v>209</v>
      </c>
      <c r="F3" s="39" t="s">
        <v>19</v>
      </c>
      <c r="G3" s="39" t="s">
        <v>67</v>
      </c>
      <c r="H3" s="33" t="s">
        <v>209</v>
      </c>
      <c r="J3" s="39" t="s">
        <v>67</v>
      </c>
      <c r="K3" s="33" t="s">
        <v>208</v>
      </c>
    </row>
    <row r="4" spans="1:11" x14ac:dyDescent="0.2">
      <c r="A4" s="60">
        <v>38353</v>
      </c>
      <c r="B4" s="32">
        <v>14</v>
      </c>
      <c r="C4"/>
      <c r="D4" s="38">
        <v>38353</v>
      </c>
      <c r="E4" s="32">
        <f>VLOOKUP(D4,A$4:B$25,2,FALSE)</f>
        <v>14</v>
      </c>
      <c r="F4" s="37">
        <v>38353</v>
      </c>
      <c r="G4" s="10" t="str">
        <f>TEXT(F4,"dddd")</f>
        <v>Saturday</v>
      </c>
      <c r="H4">
        <f>VLOOKUP(F4:F40,D4:E39,2,FALSE)</f>
        <v>14</v>
      </c>
      <c r="J4" t="s">
        <v>70</v>
      </c>
      <c r="K4">
        <f>VLOOKUP(J4:J10,G4:H40,2,FALSE)</f>
        <v>13</v>
      </c>
    </row>
    <row r="5" spans="1:11" x14ac:dyDescent="0.2">
      <c r="A5" s="60">
        <v>38354</v>
      </c>
      <c r="B5" s="32">
        <v>18</v>
      </c>
      <c r="C5"/>
      <c r="D5" s="38">
        <v>38354</v>
      </c>
      <c r="E5" s="32">
        <f t="shared" ref="E5:E37" si="0">VLOOKUP(D5,A$4:B$25,2,FALSE)</f>
        <v>18</v>
      </c>
      <c r="F5" s="37">
        <f>F4+1</f>
        <v>38354</v>
      </c>
      <c r="G5" s="10" t="str">
        <f t="shared" ref="G5:G40" si="1">TEXT(F5,"dddd")</f>
        <v>Sunday</v>
      </c>
      <c r="H5">
        <f>VLOOKUP(F5:F41,D5:E40,2,FALSE)</f>
        <v>18</v>
      </c>
      <c r="J5" t="s">
        <v>71</v>
      </c>
      <c r="K5">
        <f t="shared" ref="K5:K10" si="2">VLOOKUP(J5:J11,G5:H41,2,FALSE)</f>
        <v>6</v>
      </c>
    </row>
    <row r="6" spans="1:11" x14ac:dyDescent="0.2">
      <c r="A6" s="60">
        <v>38355</v>
      </c>
      <c r="B6" s="32">
        <v>13</v>
      </c>
      <c r="C6"/>
      <c r="D6" s="38">
        <v>38355</v>
      </c>
      <c r="E6" s="32">
        <f t="shared" si="0"/>
        <v>13</v>
      </c>
      <c r="F6" s="37">
        <f t="shared" ref="F6:F40" si="3">F5+1</f>
        <v>38355</v>
      </c>
      <c r="G6" s="10" t="str">
        <f t="shared" si="1"/>
        <v>Monday</v>
      </c>
      <c r="H6">
        <f>VLOOKUP(F6:F42,D6:E37,2,FALSE)</f>
        <v>13</v>
      </c>
      <c r="J6" t="s">
        <v>72</v>
      </c>
      <c r="K6">
        <f t="shared" si="2"/>
        <v>13</v>
      </c>
    </row>
    <row r="7" spans="1:11" x14ac:dyDescent="0.2">
      <c r="A7" s="60">
        <v>38356</v>
      </c>
      <c r="B7" s="32">
        <v>6</v>
      </c>
      <c r="C7"/>
      <c r="D7" s="38">
        <v>38356</v>
      </c>
      <c r="E7" s="32">
        <f t="shared" si="0"/>
        <v>6</v>
      </c>
      <c r="F7" s="37">
        <f t="shared" si="3"/>
        <v>38356</v>
      </c>
      <c r="G7" s="10" t="str">
        <f t="shared" si="1"/>
        <v>Tuesday</v>
      </c>
      <c r="H7">
        <f>VLOOKUP(F7:F43,D7:E40,2,FALSE)</f>
        <v>6</v>
      </c>
      <c r="J7" t="s">
        <v>73</v>
      </c>
      <c r="K7">
        <f t="shared" si="2"/>
        <v>5</v>
      </c>
    </row>
    <row r="8" spans="1:11" x14ac:dyDescent="0.2">
      <c r="A8" s="60">
        <v>38357</v>
      </c>
      <c r="B8" s="32">
        <v>13</v>
      </c>
      <c r="C8"/>
      <c r="D8" s="38">
        <v>38357</v>
      </c>
      <c r="E8" s="32">
        <f t="shared" si="0"/>
        <v>13</v>
      </c>
      <c r="F8" s="37">
        <f t="shared" si="3"/>
        <v>38357</v>
      </c>
      <c r="G8" s="10" t="str">
        <f t="shared" si="1"/>
        <v>Wednesday</v>
      </c>
      <c r="H8">
        <f t="shared" ref="H8:H29" si="4">VLOOKUP(F8:F44,D8:E41,2,FALSE)</f>
        <v>13</v>
      </c>
      <c r="J8" t="s">
        <v>74</v>
      </c>
      <c r="K8">
        <f t="shared" si="2"/>
        <v>3</v>
      </c>
    </row>
    <row r="9" spans="1:11" x14ac:dyDescent="0.2">
      <c r="A9" s="60">
        <v>38358</v>
      </c>
      <c r="B9" s="32">
        <v>5</v>
      </c>
      <c r="C9"/>
      <c r="D9" s="38">
        <v>38358</v>
      </c>
      <c r="E9" s="32">
        <f t="shared" si="0"/>
        <v>5</v>
      </c>
      <c r="F9" s="37">
        <f t="shared" si="3"/>
        <v>38358</v>
      </c>
      <c r="G9" s="10" t="str">
        <f t="shared" si="1"/>
        <v>Thursday</v>
      </c>
      <c r="H9">
        <f t="shared" si="4"/>
        <v>5</v>
      </c>
      <c r="J9" t="str">
        <f t="shared" ref="J9" si="5">TEXT(I9,"dddd")</f>
        <v>Saturday</v>
      </c>
      <c r="K9">
        <f t="shared" si="2"/>
        <v>6</v>
      </c>
    </row>
    <row r="10" spans="1:11" x14ac:dyDescent="0.2">
      <c r="A10" s="60">
        <v>38359</v>
      </c>
      <c r="B10" s="32">
        <v>3</v>
      </c>
      <c r="C10"/>
      <c r="D10" s="38">
        <v>38359</v>
      </c>
      <c r="E10" s="32">
        <f t="shared" si="0"/>
        <v>3</v>
      </c>
      <c r="F10" s="37">
        <f t="shared" si="3"/>
        <v>38359</v>
      </c>
      <c r="G10" s="10" t="str">
        <f t="shared" si="1"/>
        <v>Friday</v>
      </c>
      <c r="H10">
        <f t="shared" si="4"/>
        <v>3</v>
      </c>
      <c r="J10" t="s">
        <v>69</v>
      </c>
      <c r="K10">
        <f t="shared" si="2"/>
        <v>3</v>
      </c>
    </row>
    <row r="11" spans="1:11" x14ac:dyDescent="0.2">
      <c r="A11" s="60">
        <v>38360</v>
      </c>
      <c r="B11" s="32">
        <v>6</v>
      </c>
      <c r="C11"/>
      <c r="D11" s="38">
        <v>38360</v>
      </c>
      <c r="E11" s="32">
        <f t="shared" si="0"/>
        <v>6</v>
      </c>
      <c r="F11" s="37">
        <f t="shared" si="3"/>
        <v>38360</v>
      </c>
      <c r="G11" s="10" t="str">
        <f t="shared" si="1"/>
        <v>Saturday</v>
      </c>
      <c r="H11">
        <f t="shared" si="4"/>
        <v>6</v>
      </c>
      <c r="K11">
        <f>SUM(K4:K10)</f>
        <v>49</v>
      </c>
    </row>
    <row r="12" spans="1:11" x14ac:dyDescent="0.2">
      <c r="A12" s="60">
        <v>38361</v>
      </c>
      <c r="B12" s="32">
        <v>3</v>
      </c>
      <c r="C12"/>
      <c r="D12" s="38">
        <v>38361</v>
      </c>
      <c r="E12" s="32">
        <f t="shared" si="0"/>
        <v>3</v>
      </c>
      <c r="F12" s="37">
        <f t="shared" si="3"/>
        <v>38361</v>
      </c>
      <c r="G12" s="10" t="str">
        <f t="shared" si="1"/>
        <v>Sunday</v>
      </c>
      <c r="H12">
        <f t="shared" si="4"/>
        <v>3</v>
      </c>
    </row>
    <row r="13" spans="1:11" x14ac:dyDescent="0.2">
      <c r="A13" s="60">
        <v>38362</v>
      </c>
      <c r="B13" s="32">
        <v>3</v>
      </c>
      <c r="C13"/>
      <c r="D13" s="38">
        <v>38362</v>
      </c>
      <c r="E13" s="32">
        <f t="shared" si="0"/>
        <v>3</v>
      </c>
      <c r="F13" s="37">
        <f t="shared" si="3"/>
        <v>38362</v>
      </c>
      <c r="G13" s="10" t="str">
        <f t="shared" si="1"/>
        <v>Monday</v>
      </c>
      <c r="H13">
        <f t="shared" si="4"/>
        <v>3</v>
      </c>
    </row>
    <row r="14" spans="1:11" x14ac:dyDescent="0.2">
      <c r="A14" s="60">
        <v>38363</v>
      </c>
      <c r="B14" s="32">
        <v>5</v>
      </c>
      <c r="C14"/>
      <c r="D14" s="38">
        <v>38363</v>
      </c>
      <c r="E14" s="32">
        <f t="shared" si="0"/>
        <v>5</v>
      </c>
      <c r="F14" s="37">
        <f t="shared" si="3"/>
        <v>38363</v>
      </c>
      <c r="G14" s="10" t="str">
        <f t="shared" si="1"/>
        <v>Tuesday</v>
      </c>
      <c r="H14">
        <f t="shared" si="4"/>
        <v>5</v>
      </c>
    </row>
    <row r="15" spans="1:11" x14ac:dyDescent="0.2">
      <c r="A15" s="60">
        <v>38364</v>
      </c>
      <c r="B15" s="32">
        <v>2</v>
      </c>
      <c r="C15"/>
      <c r="D15" s="38">
        <v>38364</v>
      </c>
      <c r="E15" s="32">
        <f t="shared" si="0"/>
        <v>2</v>
      </c>
      <c r="F15" s="37">
        <f t="shared" si="3"/>
        <v>38364</v>
      </c>
      <c r="G15" s="10" t="str">
        <f t="shared" si="1"/>
        <v>Wednesday</v>
      </c>
      <c r="H15">
        <f t="shared" si="4"/>
        <v>2</v>
      </c>
    </row>
    <row r="16" spans="1:11" x14ac:dyDescent="0.2">
      <c r="A16" s="60">
        <v>38365</v>
      </c>
      <c r="B16" s="32">
        <v>2</v>
      </c>
      <c r="C16"/>
      <c r="D16" s="38">
        <v>38365</v>
      </c>
      <c r="E16" s="32">
        <f t="shared" si="0"/>
        <v>2</v>
      </c>
      <c r="F16" s="37">
        <f t="shared" si="3"/>
        <v>38365</v>
      </c>
      <c r="G16" s="10" t="str">
        <f t="shared" si="1"/>
        <v>Thursday</v>
      </c>
      <c r="H16">
        <f t="shared" si="4"/>
        <v>2</v>
      </c>
    </row>
    <row r="17" spans="1:8" x14ac:dyDescent="0.2">
      <c r="A17" s="60">
        <v>38366</v>
      </c>
      <c r="B17" s="32">
        <v>2</v>
      </c>
      <c r="C17"/>
      <c r="D17" s="38">
        <v>38366</v>
      </c>
      <c r="E17" s="32">
        <f t="shared" si="0"/>
        <v>2</v>
      </c>
      <c r="F17" s="37">
        <f t="shared" si="3"/>
        <v>38366</v>
      </c>
      <c r="G17" s="10" t="str">
        <f t="shared" si="1"/>
        <v>Friday</v>
      </c>
      <c r="H17">
        <f t="shared" si="4"/>
        <v>2</v>
      </c>
    </row>
    <row r="18" spans="1:8" x14ac:dyDescent="0.2">
      <c r="A18" s="60">
        <v>38368</v>
      </c>
      <c r="B18" s="32">
        <v>1</v>
      </c>
      <c r="C18"/>
      <c r="D18" s="38">
        <v>38367</v>
      </c>
      <c r="E18" s="32">
        <v>0</v>
      </c>
      <c r="F18" s="37">
        <f t="shared" si="3"/>
        <v>38367</v>
      </c>
      <c r="G18" s="10" t="str">
        <f t="shared" si="1"/>
        <v>Saturday</v>
      </c>
      <c r="H18">
        <f t="shared" si="4"/>
        <v>0</v>
      </c>
    </row>
    <row r="19" spans="1:8" x14ac:dyDescent="0.2">
      <c r="A19" s="60">
        <v>38369</v>
      </c>
      <c r="B19" s="32">
        <v>4</v>
      </c>
      <c r="C19"/>
      <c r="D19" s="38">
        <v>38368</v>
      </c>
      <c r="E19" s="32">
        <f t="shared" si="0"/>
        <v>1</v>
      </c>
      <c r="F19" s="37">
        <f t="shared" si="3"/>
        <v>38368</v>
      </c>
      <c r="G19" s="10" t="str">
        <f t="shared" si="1"/>
        <v>Sunday</v>
      </c>
      <c r="H19">
        <f t="shared" si="4"/>
        <v>1</v>
      </c>
    </row>
    <row r="20" spans="1:8" x14ac:dyDescent="0.2">
      <c r="A20" s="60">
        <v>38373</v>
      </c>
      <c r="B20" s="32">
        <v>2</v>
      </c>
      <c r="C20"/>
      <c r="D20" s="38">
        <v>38369</v>
      </c>
      <c r="E20" s="32">
        <f t="shared" si="0"/>
        <v>4</v>
      </c>
      <c r="F20" s="37">
        <f t="shared" si="3"/>
        <v>38369</v>
      </c>
      <c r="G20" s="10" t="str">
        <f t="shared" si="1"/>
        <v>Monday</v>
      </c>
      <c r="H20">
        <f t="shared" si="4"/>
        <v>4</v>
      </c>
    </row>
    <row r="21" spans="1:8" x14ac:dyDescent="0.2">
      <c r="A21" s="60">
        <v>38375</v>
      </c>
      <c r="B21" s="32">
        <v>1</v>
      </c>
      <c r="C21"/>
      <c r="D21" s="38">
        <v>38370</v>
      </c>
      <c r="E21" s="32">
        <v>0</v>
      </c>
      <c r="F21" s="37">
        <f t="shared" si="3"/>
        <v>38370</v>
      </c>
      <c r="G21" s="10" t="str">
        <f t="shared" si="1"/>
        <v>Tuesday</v>
      </c>
      <c r="H21">
        <f t="shared" si="4"/>
        <v>0</v>
      </c>
    </row>
    <row r="22" spans="1:8" x14ac:dyDescent="0.2">
      <c r="A22" s="60">
        <v>38377</v>
      </c>
      <c r="B22" s="32">
        <v>1</v>
      </c>
      <c r="C22"/>
      <c r="D22" s="38">
        <v>38371</v>
      </c>
      <c r="E22" s="32">
        <v>0</v>
      </c>
      <c r="F22" s="37">
        <f t="shared" si="3"/>
        <v>38371</v>
      </c>
      <c r="G22" s="10" t="str">
        <f t="shared" si="1"/>
        <v>Wednesday</v>
      </c>
      <c r="H22">
        <f t="shared" si="4"/>
        <v>0</v>
      </c>
    </row>
    <row r="23" spans="1:8" x14ac:dyDescent="0.2">
      <c r="A23" s="60">
        <v>38378</v>
      </c>
      <c r="B23" s="32">
        <v>1</v>
      </c>
      <c r="C23"/>
      <c r="D23" s="38">
        <v>38372</v>
      </c>
      <c r="E23" s="32">
        <v>0</v>
      </c>
      <c r="F23" s="37">
        <f t="shared" si="3"/>
        <v>38372</v>
      </c>
      <c r="G23" s="10" t="str">
        <f t="shared" si="1"/>
        <v>Thursday</v>
      </c>
      <c r="H23">
        <f t="shared" si="4"/>
        <v>0</v>
      </c>
    </row>
    <row r="24" spans="1:8" x14ac:dyDescent="0.2">
      <c r="A24" s="60">
        <v>38384</v>
      </c>
      <c r="B24" s="32">
        <v>1</v>
      </c>
      <c r="C24"/>
      <c r="D24" s="38">
        <v>38373</v>
      </c>
      <c r="E24" s="32">
        <f t="shared" si="0"/>
        <v>2</v>
      </c>
      <c r="F24" s="37">
        <f t="shared" si="3"/>
        <v>38373</v>
      </c>
      <c r="G24" s="10" t="str">
        <f t="shared" si="1"/>
        <v>Friday</v>
      </c>
      <c r="H24">
        <f t="shared" si="4"/>
        <v>2</v>
      </c>
    </row>
    <row r="25" spans="1:8" x14ac:dyDescent="0.2">
      <c r="A25" s="60">
        <v>38387</v>
      </c>
      <c r="B25" s="32">
        <v>1</v>
      </c>
      <c r="C25"/>
      <c r="D25" s="38">
        <v>38374</v>
      </c>
      <c r="E25" s="32">
        <v>0</v>
      </c>
      <c r="F25" s="37">
        <f t="shared" si="3"/>
        <v>38374</v>
      </c>
      <c r="G25" s="10" t="str">
        <f t="shared" si="1"/>
        <v>Saturday</v>
      </c>
      <c r="H25">
        <f t="shared" si="4"/>
        <v>0</v>
      </c>
    </row>
    <row r="26" spans="1:8" x14ac:dyDescent="0.2">
      <c r="A26" s="60" t="s">
        <v>30</v>
      </c>
      <c r="B26" s="32">
        <v>107</v>
      </c>
      <c r="C26"/>
      <c r="D26" s="38">
        <v>38375</v>
      </c>
      <c r="E26" s="32">
        <f t="shared" si="0"/>
        <v>1</v>
      </c>
      <c r="F26" s="37">
        <f>F25+1</f>
        <v>38375</v>
      </c>
      <c r="G26" s="10" t="str">
        <f t="shared" si="1"/>
        <v>Sunday</v>
      </c>
      <c r="H26">
        <f t="shared" si="4"/>
        <v>1</v>
      </c>
    </row>
    <row r="27" spans="1:8" x14ac:dyDescent="0.2">
      <c r="B27"/>
      <c r="C27"/>
      <c r="D27" s="38">
        <v>38376</v>
      </c>
      <c r="E27" s="32">
        <v>0</v>
      </c>
      <c r="F27" s="37">
        <f t="shared" si="3"/>
        <v>38376</v>
      </c>
      <c r="G27" s="10" t="str">
        <f t="shared" si="1"/>
        <v>Monday</v>
      </c>
      <c r="H27">
        <f t="shared" si="4"/>
        <v>0</v>
      </c>
    </row>
    <row r="28" spans="1:8" x14ac:dyDescent="0.2">
      <c r="B28"/>
      <c r="C28" s="32"/>
      <c r="D28" s="38">
        <v>38377</v>
      </c>
      <c r="E28" s="32">
        <f t="shared" si="0"/>
        <v>1</v>
      </c>
      <c r="F28" s="37">
        <f t="shared" si="3"/>
        <v>38377</v>
      </c>
      <c r="G28" s="10" t="str">
        <f t="shared" si="1"/>
        <v>Tuesday</v>
      </c>
      <c r="H28">
        <f t="shared" si="4"/>
        <v>1</v>
      </c>
    </row>
    <row r="29" spans="1:8" x14ac:dyDescent="0.2">
      <c r="B29"/>
      <c r="C29"/>
      <c r="D29" s="38">
        <v>38378</v>
      </c>
      <c r="E29" s="32">
        <f t="shared" si="0"/>
        <v>1</v>
      </c>
      <c r="F29" s="37">
        <f t="shared" si="3"/>
        <v>38378</v>
      </c>
      <c r="G29" s="10" t="str">
        <f t="shared" si="1"/>
        <v>Wednesday</v>
      </c>
      <c r="H29">
        <f t="shared" si="4"/>
        <v>1</v>
      </c>
    </row>
    <row r="30" spans="1:8" x14ac:dyDescent="0.2">
      <c r="B30"/>
      <c r="C30"/>
      <c r="D30" s="38">
        <v>38380</v>
      </c>
      <c r="E30" s="32">
        <v>0</v>
      </c>
      <c r="F30" s="37">
        <f t="shared" si="3"/>
        <v>38379</v>
      </c>
      <c r="G30" s="10" t="str">
        <f t="shared" si="1"/>
        <v>Thursday</v>
      </c>
      <c r="H30">
        <v>0</v>
      </c>
    </row>
    <row r="31" spans="1:8" x14ac:dyDescent="0.2">
      <c r="B31"/>
      <c r="C31"/>
      <c r="D31" s="38">
        <v>38381</v>
      </c>
      <c r="E31" s="32">
        <v>0</v>
      </c>
      <c r="F31" s="37">
        <f t="shared" si="3"/>
        <v>38380</v>
      </c>
      <c r="G31" s="10" t="str">
        <f t="shared" si="1"/>
        <v>Friday</v>
      </c>
      <c r="H31">
        <v>0</v>
      </c>
    </row>
    <row r="32" spans="1:8" x14ac:dyDescent="0.2">
      <c r="B32"/>
      <c r="C32"/>
      <c r="D32" s="38">
        <v>38382</v>
      </c>
      <c r="E32" s="32">
        <v>0</v>
      </c>
      <c r="F32" s="37">
        <f t="shared" si="3"/>
        <v>38381</v>
      </c>
      <c r="G32" s="10" t="str">
        <f t="shared" si="1"/>
        <v>Saturday</v>
      </c>
      <c r="H32">
        <v>0</v>
      </c>
    </row>
    <row r="33" spans="2:8" x14ac:dyDescent="0.2">
      <c r="B33"/>
      <c r="C33"/>
      <c r="D33" s="38">
        <v>38383</v>
      </c>
      <c r="E33" s="32">
        <v>0</v>
      </c>
      <c r="F33" s="37">
        <f t="shared" si="3"/>
        <v>38382</v>
      </c>
      <c r="G33" s="10" t="str">
        <f t="shared" si="1"/>
        <v>Sunday</v>
      </c>
      <c r="H33">
        <v>0</v>
      </c>
    </row>
    <row r="34" spans="2:8" x14ac:dyDescent="0.2">
      <c r="B34"/>
      <c r="C34"/>
      <c r="D34" s="38">
        <v>38384</v>
      </c>
      <c r="E34" s="32">
        <f t="shared" si="0"/>
        <v>1</v>
      </c>
      <c r="F34" s="37">
        <f t="shared" si="3"/>
        <v>38383</v>
      </c>
      <c r="G34" s="10" t="str">
        <f t="shared" si="1"/>
        <v>Monday</v>
      </c>
      <c r="H34">
        <v>0</v>
      </c>
    </row>
    <row r="35" spans="2:8" x14ac:dyDescent="0.2">
      <c r="B35"/>
      <c r="C35"/>
      <c r="D35" s="38">
        <v>38385</v>
      </c>
      <c r="E35" s="32">
        <v>0</v>
      </c>
      <c r="F35" s="37">
        <f t="shared" si="3"/>
        <v>38384</v>
      </c>
      <c r="G35" s="10" t="str">
        <f t="shared" si="1"/>
        <v>Tuesday</v>
      </c>
      <c r="H35">
        <v>0</v>
      </c>
    </row>
    <row r="36" spans="2:8" x14ac:dyDescent="0.2">
      <c r="B36"/>
      <c r="C36"/>
      <c r="D36" s="38">
        <v>38386</v>
      </c>
      <c r="E36" s="32">
        <v>0</v>
      </c>
      <c r="F36" s="37">
        <f t="shared" si="3"/>
        <v>38385</v>
      </c>
      <c r="G36" s="10" t="str">
        <f t="shared" si="1"/>
        <v>Wednesday</v>
      </c>
      <c r="H36">
        <v>0</v>
      </c>
    </row>
    <row r="37" spans="2:8" x14ac:dyDescent="0.2">
      <c r="B37"/>
      <c r="C37"/>
      <c r="D37" s="38">
        <v>38387</v>
      </c>
      <c r="E37" s="32">
        <f t="shared" si="0"/>
        <v>1</v>
      </c>
      <c r="F37" s="37">
        <f t="shared" si="3"/>
        <v>38386</v>
      </c>
      <c r="G37" s="10" t="str">
        <f t="shared" si="1"/>
        <v>Thursday</v>
      </c>
      <c r="H37">
        <v>0</v>
      </c>
    </row>
    <row r="38" spans="2:8" x14ac:dyDescent="0.2">
      <c r="B38"/>
      <c r="C38"/>
      <c r="D38" s="38">
        <v>38388</v>
      </c>
      <c r="E38" s="32">
        <v>0</v>
      </c>
      <c r="F38" s="37">
        <f t="shared" si="3"/>
        <v>38387</v>
      </c>
      <c r="G38" s="10" t="str">
        <f t="shared" si="1"/>
        <v>Friday</v>
      </c>
      <c r="H38">
        <v>0</v>
      </c>
    </row>
    <row r="39" spans="2:8" x14ac:dyDescent="0.2">
      <c r="B39"/>
      <c r="C39"/>
      <c r="D39" s="38">
        <v>38389</v>
      </c>
      <c r="E39" s="32">
        <v>0</v>
      </c>
      <c r="F39" s="37">
        <f t="shared" si="3"/>
        <v>38388</v>
      </c>
      <c r="G39" s="10" t="str">
        <f t="shared" si="1"/>
        <v>Saturday</v>
      </c>
      <c r="H39">
        <v>0</v>
      </c>
    </row>
    <row r="40" spans="2:8" x14ac:dyDescent="0.2">
      <c r="B40"/>
      <c r="C40"/>
      <c r="E40" s="10">
        <f>SUM(E4:E39)</f>
        <v>107</v>
      </c>
      <c r="F40" s="37">
        <f t="shared" si="3"/>
        <v>38389</v>
      </c>
      <c r="G40" s="10" t="str">
        <f t="shared" si="1"/>
        <v>Sunday</v>
      </c>
      <c r="H40">
        <v>0</v>
      </c>
    </row>
    <row r="41" spans="2:8" x14ac:dyDescent="0.2">
      <c r="B41"/>
      <c r="C41"/>
      <c r="F41"/>
    </row>
    <row r="42" spans="2:8" x14ac:dyDescent="0.2">
      <c r="B42"/>
      <c r="C42"/>
      <c r="F42"/>
    </row>
    <row r="43" spans="2:8" x14ac:dyDescent="0.2">
      <c r="B43"/>
      <c r="C43"/>
      <c r="F43"/>
    </row>
    <row r="44" spans="2:8" x14ac:dyDescent="0.2">
      <c r="B44"/>
      <c r="C44"/>
      <c r="F44"/>
    </row>
    <row r="45" spans="2:8" x14ac:dyDescent="0.2">
      <c r="B45"/>
      <c r="C45"/>
      <c r="E45"/>
      <c r="F45"/>
      <c r="G45"/>
    </row>
    <row r="46" spans="2:8" x14ac:dyDescent="0.2">
      <c r="B46"/>
      <c r="C46"/>
      <c r="E46" s="47"/>
      <c r="F46" s="30"/>
      <c r="H46" s="10"/>
    </row>
    <row r="47" spans="2:8" x14ac:dyDescent="0.2">
      <c r="B47"/>
      <c r="C47"/>
      <c r="E47" s="47"/>
      <c r="F47" s="30"/>
      <c r="H47" s="10"/>
    </row>
    <row r="48" spans="2:8" x14ac:dyDescent="0.2">
      <c r="B48"/>
      <c r="C48"/>
      <c r="E48" s="47"/>
      <c r="F48" s="30"/>
      <c r="H48" s="10"/>
    </row>
    <row r="49" spans="2:8" x14ac:dyDescent="0.2">
      <c r="B49"/>
      <c r="C49"/>
      <c r="E49" s="47"/>
      <c r="F49" s="30"/>
      <c r="H49" s="10"/>
    </row>
    <row r="50" spans="2:8" x14ac:dyDescent="0.2">
      <c r="B50"/>
      <c r="C50"/>
      <c r="E50" s="47"/>
      <c r="F50" s="30"/>
      <c r="H50" s="10"/>
    </row>
    <row r="51" spans="2:8" x14ac:dyDescent="0.2">
      <c r="B51"/>
      <c r="C51"/>
      <c r="E51" s="47"/>
      <c r="F51" s="30"/>
      <c r="H51" s="10"/>
    </row>
    <row r="52" spans="2:8" x14ac:dyDescent="0.2">
      <c r="B52"/>
      <c r="C52"/>
      <c r="E52" s="47"/>
      <c r="F52" s="30"/>
      <c r="H52" s="10"/>
    </row>
    <row r="53" spans="2:8" x14ac:dyDescent="0.2">
      <c r="B53"/>
      <c r="C53"/>
      <c r="E53" s="47"/>
      <c r="F53" s="30"/>
      <c r="H53" s="10"/>
    </row>
    <row r="54" spans="2:8" x14ac:dyDescent="0.2">
      <c r="B54"/>
      <c r="C54"/>
      <c r="E54" s="47"/>
      <c r="F54" s="30"/>
      <c r="H54" s="10"/>
    </row>
    <row r="55" spans="2:8" x14ac:dyDescent="0.2">
      <c r="B55"/>
      <c r="C55"/>
      <c r="E55" s="47"/>
      <c r="F55" s="30"/>
      <c r="H55" s="10"/>
    </row>
    <row r="56" spans="2:8" x14ac:dyDescent="0.2">
      <c r="B56"/>
      <c r="C56"/>
      <c r="E56" s="47"/>
      <c r="F56" s="30"/>
      <c r="H56" s="10"/>
    </row>
    <row r="57" spans="2:8" x14ac:dyDescent="0.2">
      <c r="B57"/>
      <c r="C57"/>
      <c r="E57" s="47"/>
      <c r="F57" s="30"/>
      <c r="H57" s="10"/>
    </row>
    <row r="58" spans="2:8" x14ac:dyDescent="0.2">
      <c r="B58"/>
      <c r="C58"/>
      <c r="E58" s="47"/>
      <c r="F58" s="30"/>
      <c r="H58" s="10"/>
    </row>
    <row r="59" spans="2:8" x14ac:dyDescent="0.2">
      <c r="B59"/>
      <c r="C59"/>
      <c r="E59" s="47"/>
      <c r="F59" s="30"/>
      <c r="H59" s="10"/>
    </row>
    <row r="60" spans="2:8" x14ac:dyDescent="0.2">
      <c r="B60"/>
      <c r="C60"/>
      <c r="E60" s="47"/>
      <c r="F60" s="30"/>
      <c r="H60" s="10"/>
    </row>
    <row r="61" spans="2:8" x14ac:dyDescent="0.2">
      <c r="B61"/>
      <c r="C61"/>
      <c r="E61" s="47"/>
      <c r="F61" s="30"/>
      <c r="H61" s="10"/>
    </row>
    <row r="62" spans="2:8" x14ac:dyDescent="0.2">
      <c r="B62"/>
      <c r="C62"/>
      <c r="E62" s="47"/>
      <c r="F62" s="30"/>
      <c r="H62" s="10"/>
    </row>
    <row r="63" spans="2:8" x14ac:dyDescent="0.2">
      <c r="B63"/>
      <c r="C63"/>
      <c r="E63" s="47"/>
      <c r="F63" s="30"/>
      <c r="H63" s="10"/>
    </row>
    <row r="64" spans="2:8" x14ac:dyDescent="0.2">
      <c r="B64"/>
      <c r="C64"/>
      <c r="E64" s="47"/>
      <c r="F64" s="30"/>
      <c r="H64" s="10"/>
    </row>
    <row r="65" spans="2:8" x14ac:dyDescent="0.2">
      <c r="B65"/>
      <c r="C65"/>
      <c r="E65" s="47"/>
      <c r="F65" s="30"/>
      <c r="H65" s="10"/>
    </row>
    <row r="66" spans="2:8" x14ac:dyDescent="0.2">
      <c r="B66"/>
      <c r="C66"/>
      <c r="E66" s="47"/>
      <c r="F66" s="30"/>
      <c r="H66" s="10"/>
    </row>
    <row r="67" spans="2:8" x14ac:dyDescent="0.2">
      <c r="B67"/>
      <c r="C67"/>
      <c r="E67" s="47"/>
      <c r="F67" s="30"/>
      <c r="H67" s="10"/>
    </row>
    <row r="68" spans="2:8" x14ac:dyDescent="0.2">
      <c r="B68"/>
      <c r="C68"/>
      <c r="E68" s="47"/>
      <c r="F68" s="30"/>
      <c r="H68" s="10"/>
    </row>
    <row r="69" spans="2:8" x14ac:dyDescent="0.2">
      <c r="B69"/>
      <c r="C69"/>
      <c r="E69" s="47"/>
      <c r="F69" s="30"/>
    </row>
    <row r="70" spans="2:8" x14ac:dyDescent="0.2">
      <c r="B70"/>
      <c r="C70"/>
      <c r="E70" s="47"/>
      <c r="F70" s="30"/>
    </row>
    <row r="71" spans="2:8" x14ac:dyDescent="0.2">
      <c r="B71"/>
      <c r="C71"/>
      <c r="E71"/>
      <c r="F71"/>
      <c r="H71" s="49"/>
    </row>
    <row r="72" spans="2:8" x14ac:dyDescent="0.2">
      <c r="B72"/>
      <c r="C72"/>
      <c r="E72"/>
      <c r="F72"/>
      <c r="H72" s="49"/>
    </row>
    <row r="73" spans="2:8" x14ac:dyDescent="0.2">
      <c r="B73"/>
      <c r="C73"/>
      <c r="E73"/>
      <c r="F73"/>
      <c r="H73" s="49"/>
    </row>
    <row r="74" spans="2:8" x14ac:dyDescent="0.2">
      <c r="B74"/>
      <c r="C74"/>
      <c r="E74"/>
      <c r="F74"/>
      <c r="G74"/>
    </row>
    <row r="75" spans="2:8" x14ac:dyDescent="0.2">
      <c r="B75"/>
      <c r="C75"/>
      <c r="E75"/>
      <c r="F75"/>
      <c r="G75"/>
    </row>
    <row r="76" spans="2:8" x14ac:dyDescent="0.2">
      <c r="B76"/>
      <c r="C76"/>
      <c r="E76"/>
      <c r="F76"/>
      <c r="G76"/>
    </row>
    <row r="77" spans="2:8" x14ac:dyDescent="0.2">
      <c r="B77"/>
      <c r="C77"/>
      <c r="E77"/>
      <c r="F77"/>
      <c r="G77"/>
    </row>
    <row r="78" spans="2:8" x14ac:dyDescent="0.2">
      <c r="B78"/>
      <c r="C78"/>
      <c r="E78"/>
      <c r="F78"/>
      <c r="G78"/>
    </row>
    <row r="79" spans="2:8" x14ac:dyDescent="0.2">
      <c r="B79"/>
      <c r="C79"/>
      <c r="E79"/>
      <c r="F79"/>
      <c r="G79"/>
    </row>
    <row r="80" spans="2:8" x14ac:dyDescent="0.2">
      <c r="B80"/>
      <c r="C80"/>
      <c r="E80"/>
      <c r="F80"/>
      <c r="G80"/>
    </row>
    <row r="81" spans="2:7" x14ac:dyDescent="0.2">
      <c r="B81"/>
      <c r="C81"/>
      <c r="E81"/>
      <c r="F81"/>
      <c r="G81"/>
    </row>
    <row r="82" spans="2:7" x14ac:dyDescent="0.2">
      <c r="B82"/>
      <c r="C82"/>
      <c r="E82"/>
      <c r="F82"/>
      <c r="G82"/>
    </row>
    <row r="83" spans="2:7" x14ac:dyDescent="0.2">
      <c r="B83"/>
      <c r="C83"/>
      <c r="E83"/>
      <c r="F83"/>
      <c r="G83"/>
    </row>
    <row r="84" spans="2:7" x14ac:dyDescent="0.2">
      <c r="B84"/>
      <c r="C84"/>
      <c r="E84"/>
      <c r="F84"/>
      <c r="G84"/>
    </row>
    <row r="85" spans="2:7" x14ac:dyDescent="0.2">
      <c r="B85"/>
      <c r="C85"/>
      <c r="E85"/>
      <c r="F85"/>
      <c r="G85"/>
    </row>
    <row r="86" spans="2:7" x14ac:dyDescent="0.2">
      <c r="B86"/>
      <c r="C86"/>
      <c r="E86"/>
      <c r="F86"/>
      <c r="G86"/>
    </row>
    <row r="87" spans="2:7" x14ac:dyDescent="0.2">
      <c r="B87"/>
      <c r="C87"/>
      <c r="E87"/>
      <c r="F87"/>
      <c r="G87"/>
    </row>
    <row r="88" spans="2:7" x14ac:dyDescent="0.2">
      <c r="B88"/>
      <c r="C88"/>
      <c r="E88"/>
      <c r="F88"/>
      <c r="G88"/>
    </row>
    <row r="89" spans="2:7" x14ac:dyDescent="0.2">
      <c r="B89"/>
      <c r="C89"/>
      <c r="E89"/>
      <c r="F89"/>
      <c r="G89"/>
    </row>
    <row r="90" spans="2:7" x14ac:dyDescent="0.2">
      <c r="B90"/>
      <c r="C90"/>
      <c r="E90"/>
      <c r="F90"/>
      <c r="G90"/>
    </row>
    <row r="91" spans="2:7" x14ac:dyDescent="0.2">
      <c r="B91"/>
      <c r="C91"/>
      <c r="E91"/>
      <c r="F91"/>
      <c r="G91"/>
    </row>
    <row r="92" spans="2:7" x14ac:dyDescent="0.2">
      <c r="B92"/>
      <c r="C92"/>
      <c r="E92"/>
      <c r="F92"/>
      <c r="G92"/>
    </row>
    <row r="93" spans="2:7" x14ac:dyDescent="0.2">
      <c r="B93"/>
      <c r="C93"/>
      <c r="E93"/>
      <c r="F93"/>
      <c r="G93"/>
    </row>
    <row r="94" spans="2:7" x14ac:dyDescent="0.2">
      <c r="B94"/>
      <c r="C94"/>
      <c r="E94"/>
      <c r="F94"/>
      <c r="G94"/>
    </row>
    <row r="95" spans="2:7" x14ac:dyDescent="0.2">
      <c r="B95"/>
      <c r="C95"/>
      <c r="E95"/>
      <c r="F95"/>
      <c r="G95"/>
    </row>
    <row r="96" spans="2:7" x14ac:dyDescent="0.2">
      <c r="B96"/>
      <c r="C96"/>
      <c r="E96"/>
      <c r="F96"/>
      <c r="G96"/>
    </row>
    <row r="97" spans="2:7" x14ac:dyDescent="0.2">
      <c r="B97"/>
      <c r="C97"/>
      <c r="E97"/>
      <c r="F97"/>
      <c r="G97"/>
    </row>
    <row r="98" spans="2:7" x14ac:dyDescent="0.2">
      <c r="B98"/>
      <c r="C98"/>
      <c r="E98"/>
      <c r="F98"/>
      <c r="G98"/>
    </row>
    <row r="99" spans="2:7" x14ac:dyDescent="0.2">
      <c r="B99"/>
      <c r="C99"/>
      <c r="E99"/>
      <c r="F99"/>
      <c r="G99"/>
    </row>
    <row r="100" spans="2:7" x14ac:dyDescent="0.2">
      <c r="B100"/>
      <c r="C100"/>
      <c r="E100"/>
      <c r="F100"/>
      <c r="G100"/>
    </row>
    <row r="101" spans="2:7" x14ac:dyDescent="0.2">
      <c r="B101"/>
      <c r="C101"/>
      <c r="E101"/>
      <c r="F101"/>
      <c r="G101"/>
    </row>
    <row r="102" spans="2:7" x14ac:dyDescent="0.2">
      <c r="B102"/>
      <c r="C102"/>
      <c r="E102"/>
      <c r="F102"/>
      <c r="G102"/>
    </row>
    <row r="103" spans="2:7" x14ac:dyDescent="0.2">
      <c r="B103"/>
      <c r="C103"/>
      <c r="E103"/>
      <c r="F103"/>
      <c r="G103"/>
    </row>
    <row r="104" spans="2:7" x14ac:dyDescent="0.2">
      <c r="B104"/>
      <c r="C104"/>
      <c r="E104"/>
      <c r="F104"/>
      <c r="G104"/>
    </row>
    <row r="105" spans="2:7" x14ac:dyDescent="0.2">
      <c r="B105"/>
      <c r="C105"/>
      <c r="E105"/>
      <c r="F105"/>
      <c r="G105"/>
    </row>
    <row r="106" spans="2:7" x14ac:dyDescent="0.2">
      <c r="B106"/>
      <c r="C106"/>
      <c r="E106"/>
      <c r="F106"/>
      <c r="G106"/>
    </row>
    <row r="107" spans="2:7" x14ac:dyDescent="0.2">
      <c r="B107"/>
      <c r="C107"/>
      <c r="E107"/>
      <c r="F107"/>
      <c r="G107"/>
    </row>
    <row r="108" spans="2:7" x14ac:dyDescent="0.2">
      <c r="B108"/>
      <c r="C108"/>
      <c r="E108"/>
      <c r="F108"/>
      <c r="G108"/>
    </row>
    <row r="109" spans="2:7" x14ac:dyDescent="0.2">
      <c r="B109"/>
      <c r="C109"/>
      <c r="E109"/>
      <c r="F109"/>
      <c r="G109"/>
    </row>
    <row r="110" spans="2:7" x14ac:dyDescent="0.2">
      <c r="B110"/>
      <c r="C110"/>
      <c r="E110"/>
      <c r="F110"/>
      <c r="G110"/>
    </row>
    <row r="111" spans="2:7" x14ac:dyDescent="0.2">
      <c r="B111"/>
      <c r="C111"/>
      <c r="E111"/>
      <c r="F111"/>
      <c r="G111"/>
    </row>
    <row r="112" spans="2:7" x14ac:dyDescent="0.2">
      <c r="B112"/>
      <c r="C112"/>
      <c r="E112"/>
      <c r="F112"/>
      <c r="G112"/>
    </row>
    <row r="113" spans="2:7" x14ac:dyDescent="0.2">
      <c r="B113"/>
      <c r="C113"/>
      <c r="E113"/>
      <c r="F113"/>
      <c r="G113"/>
    </row>
    <row r="114" spans="2:7" x14ac:dyDescent="0.2">
      <c r="B114"/>
      <c r="C114"/>
      <c r="E114"/>
      <c r="F114"/>
      <c r="G114"/>
    </row>
    <row r="115" spans="2:7" x14ac:dyDescent="0.2">
      <c r="B115"/>
      <c r="C115"/>
      <c r="E115"/>
      <c r="F115"/>
      <c r="G115"/>
    </row>
    <row r="116" spans="2:7" x14ac:dyDescent="0.2">
      <c r="B116"/>
      <c r="C116"/>
      <c r="E116"/>
      <c r="F116"/>
      <c r="G116"/>
    </row>
    <row r="117" spans="2:7" x14ac:dyDescent="0.2">
      <c r="B117"/>
      <c r="C117"/>
      <c r="E117"/>
      <c r="F117"/>
      <c r="G117"/>
    </row>
    <row r="118" spans="2:7" x14ac:dyDescent="0.2">
      <c r="B118"/>
      <c r="C118"/>
      <c r="E118"/>
      <c r="F118"/>
      <c r="G118"/>
    </row>
    <row r="119" spans="2:7" x14ac:dyDescent="0.2">
      <c r="B119"/>
      <c r="C119"/>
      <c r="E119"/>
      <c r="F119"/>
      <c r="G119"/>
    </row>
    <row r="120" spans="2:7" x14ac:dyDescent="0.2">
      <c r="B120"/>
      <c r="C120"/>
      <c r="E120"/>
      <c r="F120"/>
      <c r="G120"/>
    </row>
    <row r="121" spans="2:7" x14ac:dyDescent="0.2">
      <c r="B121"/>
      <c r="C121"/>
      <c r="E121"/>
      <c r="F121"/>
      <c r="G121"/>
    </row>
    <row r="122" spans="2:7" x14ac:dyDescent="0.2">
      <c r="B122"/>
      <c r="C122"/>
      <c r="E122"/>
      <c r="F122"/>
      <c r="G122"/>
    </row>
    <row r="123" spans="2:7" x14ac:dyDescent="0.2">
      <c r="B123"/>
      <c r="C123"/>
      <c r="E123"/>
      <c r="F123"/>
      <c r="G123"/>
    </row>
    <row r="124" spans="2:7" x14ac:dyDescent="0.2">
      <c r="B124"/>
      <c r="C124"/>
      <c r="E124"/>
      <c r="F124"/>
      <c r="G124"/>
    </row>
    <row r="125" spans="2:7" x14ac:dyDescent="0.2">
      <c r="B125"/>
      <c r="C125"/>
      <c r="E125"/>
      <c r="F125"/>
      <c r="G125"/>
    </row>
    <row r="126" spans="2:7" x14ac:dyDescent="0.2">
      <c r="B126"/>
      <c r="C126"/>
      <c r="E126"/>
      <c r="F126"/>
      <c r="G126"/>
    </row>
    <row r="127" spans="2:7" x14ac:dyDescent="0.2">
      <c r="B127"/>
      <c r="C127"/>
      <c r="E127"/>
      <c r="F127"/>
      <c r="G127"/>
    </row>
    <row r="128" spans="2:7" x14ac:dyDescent="0.2">
      <c r="B128"/>
      <c r="C128"/>
      <c r="E128"/>
      <c r="F128"/>
      <c r="G128"/>
    </row>
    <row r="129" spans="2:7" x14ac:dyDescent="0.2">
      <c r="B129"/>
      <c r="C129"/>
      <c r="E129"/>
      <c r="F129"/>
      <c r="G129"/>
    </row>
    <row r="130" spans="2:7" x14ac:dyDescent="0.2">
      <c r="B130"/>
      <c r="C130"/>
      <c r="E130"/>
      <c r="F130"/>
      <c r="G130"/>
    </row>
    <row r="131" spans="2:7" x14ac:dyDescent="0.2">
      <c r="B131"/>
      <c r="C131"/>
      <c r="E131"/>
      <c r="F131"/>
      <c r="G131"/>
    </row>
    <row r="132" spans="2:7" x14ac:dyDescent="0.2">
      <c r="B132"/>
      <c r="C132"/>
      <c r="E132"/>
      <c r="F132"/>
      <c r="G132"/>
    </row>
    <row r="133" spans="2:7" x14ac:dyDescent="0.2">
      <c r="B133"/>
      <c r="C133"/>
      <c r="E133"/>
      <c r="F133"/>
      <c r="G133"/>
    </row>
    <row r="134" spans="2:7" x14ac:dyDescent="0.2">
      <c r="B134"/>
      <c r="C134"/>
      <c r="E134"/>
      <c r="F134"/>
      <c r="G134"/>
    </row>
    <row r="135" spans="2:7" x14ac:dyDescent="0.2">
      <c r="B135"/>
      <c r="C135"/>
      <c r="E135"/>
      <c r="F135"/>
      <c r="G135"/>
    </row>
    <row r="136" spans="2:7" x14ac:dyDescent="0.2">
      <c r="B136"/>
      <c r="C136"/>
      <c r="E136"/>
      <c r="F136"/>
      <c r="G136"/>
    </row>
    <row r="137" spans="2:7" x14ac:dyDescent="0.2">
      <c r="B137"/>
      <c r="C137"/>
      <c r="E137"/>
      <c r="F137"/>
      <c r="G137"/>
    </row>
    <row r="138" spans="2:7" x14ac:dyDescent="0.2">
      <c r="B138"/>
      <c r="C138"/>
      <c r="E138"/>
      <c r="F138"/>
      <c r="G138"/>
    </row>
    <row r="139" spans="2:7" x14ac:dyDescent="0.2">
      <c r="B139"/>
      <c r="C139"/>
      <c r="E139"/>
      <c r="F139"/>
      <c r="G139"/>
    </row>
    <row r="140" spans="2:7" x14ac:dyDescent="0.2">
      <c r="B140"/>
      <c r="C140"/>
      <c r="E140"/>
      <c r="F140"/>
      <c r="G140"/>
    </row>
    <row r="141" spans="2:7" x14ac:dyDescent="0.2">
      <c r="B141"/>
      <c r="C141"/>
      <c r="E141"/>
      <c r="F141"/>
      <c r="G141"/>
    </row>
    <row r="142" spans="2:7" x14ac:dyDescent="0.2">
      <c r="B142"/>
      <c r="C142"/>
      <c r="E142"/>
      <c r="F142"/>
      <c r="G142"/>
    </row>
    <row r="143" spans="2:7" x14ac:dyDescent="0.2">
      <c r="B143"/>
      <c r="C143"/>
      <c r="E143"/>
      <c r="F143"/>
      <c r="G143"/>
    </row>
    <row r="144" spans="2:7" x14ac:dyDescent="0.2">
      <c r="B144"/>
      <c r="C144"/>
      <c r="E144"/>
      <c r="F144"/>
      <c r="G144"/>
    </row>
    <row r="145" spans="2:7" x14ac:dyDescent="0.2">
      <c r="B145"/>
      <c r="C145"/>
      <c r="E145"/>
      <c r="F145"/>
      <c r="G145"/>
    </row>
    <row r="146" spans="2:7" x14ac:dyDescent="0.2">
      <c r="B146"/>
      <c r="C146"/>
      <c r="E146"/>
      <c r="F146"/>
      <c r="G146"/>
    </row>
    <row r="147" spans="2:7" x14ac:dyDescent="0.2">
      <c r="B147"/>
      <c r="C147"/>
      <c r="E147"/>
      <c r="F147"/>
      <c r="G147"/>
    </row>
    <row r="148" spans="2:7" x14ac:dyDescent="0.2">
      <c r="B148"/>
      <c r="C148"/>
      <c r="E148"/>
      <c r="F148"/>
      <c r="G148"/>
    </row>
    <row r="149" spans="2:7" x14ac:dyDescent="0.2">
      <c r="B149"/>
      <c r="C149"/>
      <c r="E149"/>
      <c r="F149"/>
      <c r="G149"/>
    </row>
    <row r="150" spans="2:7" x14ac:dyDescent="0.2">
      <c r="B150"/>
      <c r="C150"/>
      <c r="E150"/>
      <c r="F150"/>
      <c r="G150"/>
    </row>
    <row r="151" spans="2:7" x14ac:dyDescent="0.2">
      <c r="B151"/>
      <c r="C151"/>
      <c r="E151"/>
      <c r="F151"/>
      <c r="G151"/>
    </row>
    <row r="152" spans="2:7" x14ac:dyDescent="0.2">
      <c r="B152"/>
      <c r="C152"/>
      <c r="E152"/>
      <c r="F152"/>
      <c r="G152"/>
    </row>
    <row r="153" spans="2:7" x14ac:dyDescent="0.2">
      <c r="B153"/>
      <c r="C153"/>
      <c r="E153"/>
      <c r="F153"/>
      <c r="G153"/>
    </row>
    <row r="154" spans="2:7" x14ac:dyDescent="0.2">
      <c r="B154"/>
      <c r="C154"/>
      <c r="E154"/>
      <c r="F154"/>
      <c r="G154"/>
    </row>
    <row r="155" spans="2:7" x14ac:dyDescent="0.2">
      <c r="B155"/>
      <c r="C155"/>
      <c r="E155"/>
      <c r="F155"/>
      <c r="G155"/>
    </row>
    <row r="156" spans="2:7" x14ac:dyDescent="0.2">
      <c r="B156"/>
      <c r="C156"/>
      <c r="E156"/>
      <c r="F156"/>
      <c r="G156"/>
    </row>
    <row r="157" spans="2:7" x14ac:dyDescent="0.2">
      <c r="B157"/>
      <c r="C157"/>
      <c r="E157"/>
      <c r="F157"/>
      <c r="G157"/>
    </row>
    <row r="158" spans="2:7" x14ac:dyDescent="0.2">
      <c r="B158"/>
      <c r="C158"/>
      <c r="E158"/>
      <c r="F158"/>
      <c r="G158"/>
    </row>
    <row r="159" spans="2:7" x14ac:dyDescent="0.2">
      <c r="B159"/>
      <c r="C159"/>
      <c r="E159"/>
      <c r="F159"/>
      <c r="G159"/>
    </row>
    <row r="160" spans="2:7" x14ac:dyDescent="0.2">
      <c r="B160"/>
      <c r="C160"/>
      <c r="E160"/>
      <c r="F160"/>
      <c r="G160"/>
    </row>
    <row r="161" spans="2:7" x14ac:dyDescent="0.2">
      <c r="B161"/>
      <c r="C161"/>
      <c r="E161"/>
      <c r="F161"/>
      <c r="G161"/>
    </row>
    <row r="162" spans="2:7" x14ac:dyDescent="0.2">
      <c r="B162"/>
      <c r="C162"/>
      <c r="E162"/>
      <c r="F162"/>
      <c r="G162"/>
    </row>
    <row r="163" spans="2:7" x14ac:dyDescent="0.2">
      <c r="B163"/>
      <c r="C163"/>
      <c r="E163"/>
      <c r="F163"/>
      <c r="G163"/>
    </row>
    <row r="164" spans="2:7" x14ac:dyDescent="0.2">
      <c r="B164"/>
      <c r="C164"/>
      <c r="E164"/>
      <c r="F164"/>
      <c r="G164"/>
    </row>
    <row r="165" spans="2:7" x14ac:dyDescent="0.2">
      <c r="B165"/>
      <c r="C165"/>
      <c r="E165"/>
      <c r="F165"/>
      <c r="G165"/>
    </row>
    <row r="166" spans="2:7" x14ac:dyDescent="0.2">
      <c r="B166"/>
      <c r="C166"/>
      <c r="E166"/>
      <c r="F166"/>
      <c r="G166"/>
    </row>
    <row r="167" spans="2:7" x14ac:dyDescent="0.2">
      <c r="B167"/>
      <c r="C167"/>
      <c r="E167"/>
      <c r="F167"/>
      <c r="G167"/>
    </row>
    <row r="168" spans="2:7" x14ac:dyDescent="0.2">
      <c r="B168"/>
      <c r="C168"/>
      <c r="E168"/>
      <c r="F168"/>
      <c r="G168"/>
    </row>
    <row r="169" spans="2:7" x14ac:dyDescent="0.2">
      <c r="B169"/>
      <c r="C169"/>
      <c r="E169"/>
      <c r="F169"/>
      <c r="G169"/>
    </row>
    <row r="170" spans="2:7" x14ac:dyDescent="0.2">
      <c r="B170"/>
      <c r="C170"/>
      <c r="E170"/>
      <c r="F170"/>
      <c r="G170"/>
    </row>
    <row r="171" spans="2:7" x14ac:dyDescent="0.2">
      <c r="B171"/>
      <c r="C171"/>
      <c r="E171"/>
      <c r="F171"/>
      <c r="G171"/>
    </row>
    <row r="172" spans="2:7" x14ac:dyDescent="0.2">
      <c r="B172"/>
      <c r="C172"/>
      <c r="E172"/>
      <c r="F172"/>
      <c r="G172"/>
    </row>
    <row r="173" spans="2:7" x14ac:dyDescent="0.2">
      <c r="B173"/>
      <c r="C173"/>
      <c r="E173"/>
      <c r="F173"/>
      <c r="G173"/>
    </row>
    <row r="174" spans="2:7" x14ac:dyDescent="0.2">
      <c r="B174"/>
      <c r="C174"/>
      <c r="E174"/>
      <c r="F174"/>
      <c r="G174"/>
    </row>
    <row r="175" spans="2:7" x14ac:dyDescent="0.2">
      <c r="B175"/>
      <c r="C175"/>
      <c r="E175"/>
      <c r="F175"/>
      <c r="G175"/>
    </row>
    <row r="176" spans="2:7" x14ac:dyDescent="0.2">
      <c r="B176"/>
      <c r="C176"/>
      <c r="E176"/>
      <c r="F176"/>
      <c r="G176"/>
    </row>
    <row r="177" spans="2:7" x14ac:dyDescent="0.2">
      <c r="B177"/>
      <c r="C177"/>
      <c r="E177"/>
      <c r="F177"/>
      <c r="G177"/>
    </row>
    <row r="178" spans="2:7" x14ac:dyDescent="0.2">
      <c r="B178"/>
      <c r="C178"/>
      <c r="E178"/>
      <c r="F178"/>
      <c r="G178"/>
    </row>
    <row r="179" spans="2:7" x14ac:dyDescent="0.2">
      <c r="B179"/>
      <c r="C179"/>
      <c r="E179"/>
      <c r="F179"/>
      <c r="G179"/>
    </row>
    <row r="180" spans="2:7" x14ac:dyDescent="0.2">
      <c r="B180"/>
      <c r="C180"/>
      <c r="E180"/>
      <c r="F180"/>
      <c r="G180"/>
    </row>
    <row r="181" spans="2:7" x14ac:dyDescent="0.2">
      <c r="B181"/>
      <c r="C181"/>
      <c r="E181"/>
      <c r="F181"/>
      <c r="G181"/>
    </row>
    <row r="182" spans="2:7" x14ac:dyDescent="0.2">
      <c r="B182"/>
      <c r="C182"/>
      <c r="E182"/>
      <c r="F182"/>
      <c r="G182"/>
    </row>
    <row r="183" spans="2:7" x14ac:dyDescent="0.2">
      <c r="B183"/>
      <c r="C183"/>
      <c r="E183"/>
      <c r="F183"/>
      <c r="G183"/>
    </row>
    <row r="184" spans="2:7" x14ac:dyDescent="0.2">
      <c r="B184"/>
      <c r="C184"/>
      <c r="E184"/>
      <c r="F184"/>
      <c r="G184"/>
    </row>
    <row r="185" spans="2:7" x14ac:dyDescent="0.2">
      <c r="B185"/>
      <c r="C185"/>
      <c r="E185"/>
      <c r="F185"/>
      <c r="G185"/>
    </row>
    <row r="186" spans="2:7" x14ac:dyDescent="0.2">
      <c r="B186"/>
      <c r="C186"/>
      <c r="E186"/>
      <c r="F186"/>
      <c r="G186"/>
    </row>
    <row r="187" spans="2:7" x14ac:dyDescent="0.2">
      <c r="B187"/>
      <c r="C187"/>
      <c r="E187"/>
      <c r="F187"/>
      <c r="G187"/>
    </row>
    <row r="188" spans="2:7" x14ac:dyDescent="0.2">
      <c r="B188"/>
      <c r="C188"/>
      <c r="E188"/>
      <c r="F188"/>
      <c r="G188"/>
    </row>
    <row r="189" spans="2:7" x14ac:dyDescent="0.2">
      <c r="B189"/>
      <c r="C189"/>
      <c r="E189"/>
      <c r="F189"/>
      <c r="G189"/>
    </row>
    <row r="190" spans="2:7" x14ac:dyDescent="0.2">
      <c r="B190"/>
      <c r="C190"/>
      <c r="E190"/>
      <c r="F190"/>
      <c r="G190"/>
    </row>
    <row r="191" spans="2:7" x14ac:dyDescent="0.2">
      <c r="B191"/>
      <c r="C191"/>
      <c r="E191"/>
      <c r="F191"/>
      <c r="G191"/>
    </row>
    <row r="192" spans="2:7" x14ac:dyDescent="0.2">
      <c r="B192"/>
      <c r="C192"/>
      <c r="E192"/>
      <c r="F192"/>
      <c r="G192"/>
    </row>
    <row r="193" spans="2:7" x14ac:dyDescent="0.2">
      <c r="B193"/>
      <c r="C193"/>
      <c r="E193"/>
      <c r="F193"/>
      <c r="G193"/>
    </row>
    <row r="194" spans="2:7" x14ac:dyDescent="0.2">
      <c r="B194"/>
      <c r="C194"/>
      <c r="E194"/>
      <c r="F194"/>
      <c r="G194"/>
    </row>
    <row r="195" spans="2:7" x14ac:dyDescent="0.2">
      <c r="B195"/>
      <c r="C195"/>
      <c r="E195"/>
      <c r="F195"/>
      <c r="G195"/>
    </row>
    <row r="196" spans="2:7" x14ac:dyDescent="0.2">
      <c r="B196"/>
      <c r="C196"/>
      <c r="E196"/>
      <c r="F196"/>
      <c r="G196"/>
    </row>
    <row r="197" spans="2:7" x14ac:dyDescent="0.2">
      <c r="B197"/>
      <c r="C197"/>
      <c r="E197"/>
      <c r="F197"/>
      <c r="G197"/>
    </row>
    <row r="198" spans="2:7" x14ac:dyDescent="0.2">
      <c r="B198"/>
      <c r="C198"/>
      <c r="E198"/>
      <c r="F198"/>
      <c r="G198"/>
    </row>
    <row r="199" spans="2:7" x14ac:dyDescent="0.2">
      <c r="B199"/>
      <c r="C199"/>
      <c r="E199"/>
      <c r="F199"/>
      <c r="G199"/>
    </row>
    <row r="200" spans="2:7" x14ac:dyDescent="0.2">
      <c r="B200"/>
      <c r="C200"/>
      <c r="E200"/>
      <c r="F200"/>
      <c r="G200"/>
    </row>
    <row r="201" spans="2:7" x14ac:dyDescent="0.2">
      <c r="B201"/>
      <c r="C201"/>
      <c r="E201"/>
      <c r="F201"/>
      <c r="G201"/>
    </row>
    <row r="202" spans="2:7" x14ac:dyDescent="0.2">
      <c r="B202"/>
      <c r="C202"/>
      <c r="E202"/>
      <c r="F202"/>
      <c r="G202"/>
    </row>
    <row r="203" spans="2:7" x14ac:dyDescent="0.2">
      <c r="B203"/>
      <c r="C203"/>
      <c r="E203"/>
      <c r="F203"/>
      <c r="G203"/>
    </row>
    <row r="204" spans="2:7" x14ac:dyDescent="0.2">
      <c r="B204"/>
      <c r="C204"/>
      <c r="E204"/>
      <c r="F204"/>
      <c r="G204"/>
    </row>
    <row r="205" spans="2:7" x14ac:dyDescent="0.2">
      <c r="B205"/>
      <c r="C205"/>
      <c r="E205"/>
      <c r="F205"/>
      <c r="G205"/>
    </row>
    <row r="206" spans="2:7" x14ac:dyDescent="0.2">
      <c r="B206"/>
      <c r="C206"/>
      <c r="E206"/>
      <c r="F206"/>
      <c r="G206"/>
    </row>
    <row r="207" spans="2:7" x14ac:dyDescent="0.2">
      <c r="B207"/>
      <c r="C207"/>
      <c r="E207"/>
      <c r="F207"/>
      <c r="G207"/>
    </row>
    <row r="208" spans="2:7" x14ac:dyDescent="0.2">
      <c r="B208"/>
      <c r="C208"/>
      <c r="E208"/>
      <c r="F208"/>
      <c r="G208"/>
    </row>
    <row r="209" spans="2:7" x14ac:dyDescent="0.2">
      <c r="B209"/>
      <c r="C209"/>
      <c r="E209"/>
      <c r="F209"/>
      <c r="G209"/>
    </row>
    <row r="210" spans="2:7" x14ac:dyDescent="0.2">
      <c r="B210"/>
      <c r="C210"/>
      <c r="E210"/>
      <c r="F210"/>
      <c r="G210"/>
    </row>
    <row r="211" spans="2:7" x14ac:dyDescent="0.2">
      <c r="B211"/>
      <c r="C211"/>
      <c r="E211"/>
      <c r="F211"/>
      <c r="G211"/>
    </row>
    <row r="212" spans="2:7" x14ac:dyDescent="0.2">
      <c r="B212"/>
      <c r="C212"/>
      <c r="E212"/>
      <c r="F212"/>
      <c r="G212"/>
    </row>
    <row r="213" spans="2:7" x14ac:dyDescent="0.2">
      <c r="B213"/>
      <c r="C213"/>
      <c r="E213"/>
      <c r="F213"/>
      <c r="G213"/>
    </row>
    <row r="214" spans="2:7" x14ac:dyDescent="0.2">
      <c r="B214"/>
      <c r="C214"/>
      <c r="E214"/>
      <c r="F214"/>
      <c r="G214"/>
    </row>
    <row r="215" spans="2:7" x14ac:dyDescent="0.2">
      <c r="B215"/>
      <c r="C215"/>
      <c r="E215"/>
      <c r="F215"/>
      <c r="G215"/>
    </row>
    <row r="216" spans="2:7" x14ac:dyDescent="0.2">
      <c r="B216"/>
      <c r="C216"/>
      <c r="E216"/>
      <c r="F216"/>
      <c r="G216"/>
    </row>
    <row r="217" spans="2:7" x14ac:dyDescent="0.2">
      <c r="B217"/>
      <c r="C217"/>
      <c r="E217"/>
      <c r="F217"/>
      <c r="G217"/>
    </row>
    <row r="218" spans="2:7" x14ac:dyDescent="0.2">
      <c r="B218"/>
      <c r="C218"/>
      <c r="E218"/>
      <c r="F218"/>
      <c r="G218"/>
    </row>
    <row r="219" spans="2:7" x14ac:dyDescent="0.2">
      <c r="B219"/>
      <c r="C219"/>
      <c r="E219"/>
      <c r="F219"/>
      <c r="G219"/>
    </row>
    <row r="220" spans="2:7" x14ac:dyDescent="0.2">
      <c r="B220"/>
      <c r="C220"/>
      <c r="E220"/>
      <c r="F220"/>
      <c r="G220"/>
    </row>
    <row r="221" spans="2:7" x14ac:dyDescent="0.2">
      <c r="B221"/>
      <c r="C221"/>
      <c r="E221"/>
      <c r="F221"/>
      <c r="G221"/>
    </row>
    <row r="222" spans="2:7" x14ac:dyDescent="0.2">
      <c r="B222"/>
      <c r="C222"/>
      <c r="E222"/>
      <c r="F222"/>
      <c r="G222"/>
    </row>
    <row r="223" spans="2:7" x14ac:dyDescent="0.2">
      <c r="B223"/>
      <c r="C223"/>
      <c r="E223"/>
      <c r="F223"/>
      <c r="G223"/>
    </row>
    <row r="224" spans="2:7" x14ac:dyDescent="0.2">
      <c r="B224"/>
      <c r="C224"/>
      <c r="E224"/>
      <c r="F224"/>
      <c r="G224"/>
    </row>
    <row r="225" spans="2:7" x14ac:dyDescent="0.2">
      <c r="B225"/>
      <c r="C225"/>
      <c r="E225"/>
      <c r="F225"/>
      <c r="G225"/>
    </row>
    <row r="226" spans="2:7" x14ac:dyDescent="0.2">
      <c r="B226"/>
      <c r="C226"/>
      <c r="E226"/>
      <c r="F226"/>
      <c r="G226"/>
    </row>
    <row r="227" spans="2:7" x14ac:dyDescent="0.2">
      <c r="B227"/>
      <c r="C227"/>
      <c r="E227"/>
      <c r="F227"/>
      <c r="G227"/>
    </row>
    <row r="228" spans="2:7" x14ac:dyDescent="0.2">
      <c r="B228"/>
      <c r="C228"/>
      <c r="E228"/>
      <c r="F228"/>
      <c r="G228"/>
    </row>
    <row r="229" spans="2:7" x14ac:dyDescent="0.2">
      <c r="B229"/>
      <c r="C229"/>
      <c r="E229"/>
      <c r="F229"/>
      <c r="G229"/>
    </row>
    <row r="230" spans="2:7" x14ac:dyDescent="0.2">
      <c r="B230"/>
      <c r="C230"/>
      <c r="E230"/>
      <c r="F230"/>
      <c r="G230"/>
    </row>
    <row r="231" spans="2:7" x14ac:dyDescent="0.2">
      <c r="B231"/>
      <c r="C231"/>
      <c r="E231"/>
      <c r="F231"/>
      <c r="G231"/>
    </row>
    <row r="232" spans="2:7" x14ac:dyDescent="0.2">
      <c r="B232"/>
      <c r="C232"/>
      <c r="E232"/>
      <c r="F232"/>
      <c r="G232"/>
    </row>
    <row r="233" spans="2:7" x14ac:dyDescent="0.2">
      <c r="B233"/>
      <c r="C233"/>
      <c r="E233"/>
      <c r="F233"/>
      <c r="G233"/>
    </row>
    <row r="234" spans="2:7" x14ac:dyDescent="0.2">
      <c r="B234"/>
      <c r="C234"/>
      <c r="E234"/>
      <c r="F234"/>
      <c r="G234"/>
    </row>
    <row r="235" spans="2:7" x14ac:dyDescent="0.2">
      <c r="B235"/>
      <c r="C235"/>
      <c r="E235"/>
      <c r="F235"/>
      <c r="G235"/>
    </row>
    <row r="236" spans="2:7" x14ac:dyDescent="0.2">
      <c r="B236"/>
      <c r="C236"/>
      <c r="E236"/>
      <c r="F236"/>
      <c r="G236"/>
    </row>
    <row r="237" spans="2:7" x14ac:dyDescent="0.2">
      <c r="B237"/>
      <c r="C237"/>
      <c r="E237"/>
      <c r="F237"/>
      <c r="G237"/>
    </row>
    <row r="238" spans="2:7" x14ac:dyDescent="0.2">
      <c r="B238"/>
      <c r="C238"/>
      <c r="E238"/>
      <c r="F238"/>
      <c r="G238"/>
    </row>
    <row r="239" spans="2:7" x14ac:dyDescent="0.2">
      <c r="B239"/>
      <c r="C239"/>
      <c r="E239"/>
      <c r="F239"/>
      <c r="G239"/>
    </row>
    <row r="240" spans="2:7" x14ac:dyDescent="0.2">
      <c r="B240"/>
      <c r="C240"/>
      <c r="E240"/>
      <c r="F240"/>
      <c r="G240"/>
    </row>
    <row r="241" spans="2:7" x14ac:dyDescent="0.2">
      <c r="B241"/>
      <c r="C241"/>
      <c r="E241"/>
      <c r="F241"/>
      <c r="G241"/>
    </row>
    <row r="242" spans="2:7" x14ac:dyDescent="0.2">
      <c r="B242"/>
      <c r="C242"/>
      <c r="E242"/>
      <c r="F242"/>
      <c r="G242"/>
    </row>
    <row r="243" spans="2:7" x14ac:dyDescent="0.2">
      <c r="B243"/>
      <c r="C243"/>
      <c r="E243"/>
      <c r="F243"/>
      <c r="G243"/>
    </row>
    <row r="244" spans="2:7" x14ac:dyDescent="0.2">
      <c r="B244"/>
      <c r="C244"/>
      <c r="E244"/>
      <c r="F244"/>
      <c r="G244"/>
    </row>
    <row r="245" spans="2:7" x14ac:dyDescent="0.2">
      <c r="B245"/>
      <c r="C245"/>
      <c r="E245"/>
      <c r="F245"/>
      <c r="G245"/>
    </row>
    <row r="246" spans="2:7" x14ac:dyDescent="0.2">
      <c r="B246"/>
      <c r="C246"/>
      <c r="E246"/>
      <c r="F246"/>
      <c r="G246"/>
    </row>
    <row r="247" spans="2:7" x14ac:dyDescent="0.2">
      <c r="B247"/>
      <c r="C247"/>
      <c r="E247"/>
      <c r="F247"/>
      <c r="G247"/>
    </row>
    <row r="248" spans="2:7" x14ac:dyDescent="0.2">
      <c r="B248"/>
      <c r="C248"/>
      <c r="E248"/>
      <c r="F248"/>
      <c r="G248"/>
    </row>
    <row r="249" spans="2:7" x14ac:dyDescent="0.2">
      <c r="B249"/>
      <c r="C249"/>
      <c r="E249"/>
      <c r="F249"/>
      <c r="G249"/>
    </row>
    <row r="250" spans="2:7" x14ac:dyDescent="0.2">
      <c r="B250"/>
      <c r="C250"/>
      <c r="E250"/>
      <c r="F250"/>
      <c r="G250"/>
    </row>
    <row r="251" spans="2:7" x14ac:dyDescent="0.2">
      <c r="B251"/>
      <c r="C251"/>
      <c r="E251"/>
      <c r="F251"/>
      <c r="G251"/>
    </row>
    <row r="252" spans="2:7" x14ac:dyDescent="0.2">
      <c r="B252"/>
      <c r="C252"/>
      <c r="E252"/>
      <c r="F252"/>
      <c r="G252"/>
    </row>
    <row r="253" spans="2:7" x14ac:dyDescent="0.2">
      <c r="B253"/>
      <c r="C253"/>
      <c r="E253"/>
      <c r="F253"/>
      <c r="G253"/>
    </row>
    <row r="254" spans="2:7" x14ac:dyDescent="0.2">
      <c r="B254"/>
      <c r="C254"/>
      <c r="E254"/>
      <c r="F254"/>
      <c r="G254"/>
    </row>
    <row r="255" spans="2:7" x14ac:dyDescent="0.2">
      <c r="B255"/>
      <c r="C255"/>
      <c r="E255"/>
      <c r="F255"/>
      <c r="G255"/>
    </row>
    <row r="256" spans="2:7" x14ac:dyDescent="0.2">
      <c r="B256"/>
      <c r="C256"/>
      <c r="E256"/>
      <c r="F256"/>
      <c r="G256"/>
    </row>
    <row r="257" spans="2:7" x14ac:dyDescent="0.2">
      <c r="B257"/>
      <c r="C257"/>
      <c r="E257"/>
      <c r="F257"/>
      <c r="G257"/>
    </row>
    <row r="258" spans="2:7" x14ac:dyDescent="0.2">
      <c r="B258"/>
      <c r="C258"/>
      <c r="E258"/>
      <c r="F258"/>
      <c r="G258"/>
    </row>
    <row r="259" spans="2:7" x14ac:dyDescent="0.2">
      <c r="B259"/>
      <c r="C259"/>
      <c r="E259"/>
      <c r="F259"/>
      <c r="G259"/>
    </row>
    <row r="260" spans="2:7" x14ac:dyDescent="0.2">
      <c r="B260"/>
      <c r="C260"/>
      <c r="E260"/>
      <c r="F260"/>
      <c r="G260"/>
    </row>
    <row r="261" spans="2:7" x14ac:dyDescent="0.2">
      <c r="B261"/>
      <c r="C261"/>
      <c r="E261"/>
      <c r="F261"/>
      <c r="G261"/>
    </row>
    <row r="262" spans="2:7" x14ac:dyDescent="0.2">
      <c r="B262"/>
      <c r="C262"/>
      <c r="E262"/>
      <c r="F262"/>
      <c r="G262"/>
    </row>
    <row r="263" spans="2:7" x14ac:dyDescent="0.2">
      <c r="B263"/>
      <c r="C263"/>
      <c r="E263"/>
      <c r="F263"/>
      <c r="G263"/>
    </row>
    <row r="264" spans="2:7" x14ac:dyDescent="0.2">
      <c r="B264"/>
      <c r="C264"/>
      <c r="E264"/>
      <c r="F264"/>
      <c r="G264"/>
    </row>
    <row r="265" spans="2:7" x14ac:dyDescent="0.2">
      <c r="B265"/>
      <c r="C265"/>
      <c r="E265"/>
      <c r="F265"/>
      <c r="G265"/>
    </row>
    <row r="266" spans="2:7" x14ac:dyDescent="0.2">
      <c r="B266"/>
      <c r="C266"/>
      <c r="E266"/>
      <c r="F266"/>
      <c r="G266"/>
    </row>
    <row r="267" spans="2:7" x14ac:dyDescent="0.2">
      <c r="B267"/>
      <c r="C267"/>
      <c r="E267"/>
      <c r="F267"/>
      <c r="G267"/>
    </row>
    <row r="268" spans="2:7" x14ac:dyDescent="0.2">
      <c r="B268"/>
      <c r="C268"/>
      <c r="E268"/>
      <c r="F268"/>
      <c r="G268"/>
    </row>
    <row r="269" spans="2:7" x14ac:dyDescent="0.2">
      <c r="B269"/>
      <c r="C269"/>
      <c r="E269"/>
      <c r="F269"/>
      <c r="G269"/>
    </row>
    <row r="270" spans="2:7" x14ac:dyDescent="0.2">
      <c r="B270"/>
      <c r="C270"/>
      <c r="E270"/>
      <c r="F270"/>
      <c r="G270"/>
    </row>
    <row r="271" spans="2:7" x14ac:dyDescent="0.2">
      <c r="B271"/>
      <c r="C271"/>
      <c r="E271"/>
      <c r="F271"/>
      <c r="G271"/>
    </row>
    <row r="272" spans="2:7" x14ac:dyDescent="0.2">
      <c r="B272"/>
      <c r="C272"/>
      <c r="E272"/>
      <c r="F272"/>
      <c r="G272"/>
    </row>
    <row r="273" spans="2:7" x14ac:dyDescent="0.2">
      <c r="B273"/>
      <c r="C273"/>
      <c r="E273"/>
      <c r="F273"/>
      <c r="G273"/>
    </row>
    <row r="274" spans="2:7" x14ac:dyDescent="0.2">
      <c r="B274"/>
      <c r="C274"/>
      <c r="E274"/>
      <c r="F274"/>
      <c r="G274"/>
    </row>
    <row r="275" spans="2:7" x14ac:dyDescent="0.2">
      <c r="B275"/>
      <c r="C275"/>
      <c r="E275"/>
      <c r="F275"/>
      <c r="G275"/>
    </row>
    <row r="276" spans="2:7" x14ac:dyDescent="0.2">
      <c r="B276"/>
      <c r="C276"/>
      <c r="E276"/>
      <c r="F276"/>
      <c r="G276"/>
    </row>
    <row r="277" spans="2:7" x14ac:dyDescent="0.2">
      <c r="B277"/>
      <c r="C277"/>
      <c r="E277"/>
      <c r="F277"/>
      <c r="G277"/>
    </row>
    <row r="278" spans="2:7" x14ac:dyDescent="0.2">
      <c r="B278"/>
      <c r="C278"/>
      <c r="E278"/>
      <c r="F278"/>
      <c r="G278"/>
    </row>
    <row r="279" spans="2:7" x14ac:dyDescent="0.2">
      <c r="B279"/>
      <c r="C279"/>
      <c r="E279"/>
      <c r="F279"/>
      <c r="G279"/>
    </row>
    <row r="280" spans="2:7" x14ac:dyDescent="0.2">
      <c r="B280"/>
      <c r="C280"/>
      <c r="E280"/>
      <c r="F280"/>
      <c r="G280"/>
    </row>
    <row r="281" spans="2:7" x14ac:dyDescent="0.2">
      <c r="B281"/>
      <c r="C281"/>
      <c r="E281"/>
      <c r="F281"/>
      <c r="G281"/>
    </row>
    <row r="282" spans="2:7" x14ac:dyDescent="0.2">
      <c r="B282"/>
      <c r="C282"/>
      <c r="E282"/>
      <c r="F282"/>
      <c r="G282"/>
    </row>
    <row r="283" spans="2:7" x14ac:dyDescent="0.2">
      <c r="B283"/>
      <c r="C283"/>
      <c r="E283"/>
      <c r="F283"/>
      <c r="G283"/>
    </row>
    <row r="284" spans="2:7" x14ac:dyDescent="0.2">
      <c r="B284"/>
      <c r="C284"/>
      <c r="E284"/>
      <c r="F284"/>
      <c r="G284"/>
    </row>
    <row r="285" spans="2:7" x14ac:dyDescent="0.2">
      <c r="B285"/>
      <c r="C285"/>
      <c r="E285"/>
      <c r="F285"/>
      <c r="G285"/>
    </row>
    <row r="286" spans="2:7" x14ac:dyDescent="0.2">
      <c r="B286"/>
      <c r="C286"/>
      <c r="E286"/>
      <c r="F286"/>
      <c r="G286"/>
    </row>
    <row r="287" spans="2:7" x14ac:dyDescent="0.2">
      <c r="B287"/>
      <c r="C287"/>
      <c r="E287"/>
      <c r="F287"/>
      <c r="G287"/>
    </row>
    <row r="288" spans="2:7" x14ac:dyDescent="0.2">
      <c r="B288"/>
      <c r="C288"/>
      <c r="E288"/>
      <c r="F288"/>
      <c r="G288"/>
    </row>
    <row r="289" spans="2:7" x14ac:dyDescent="0.2">
      <c r="B289"/>
      <c r="C289"/>
      <c r="E289"/>
      <c r="F289"/>
      <c r="G289"/>
    </row>
    <row r="290" spans="2:7" x14ac:dyDescent="0.2">
      <c r="B290"/>
      <c r="C290"/>
      <c r="E290"/>
      <c r="F290"/>
      <c r="G290"/>
    </row>
    <row r="291" spans="2:7" x14ac:dyDescent="0.2">
      <c r="B291"/>
      <c r="C291"/>
      <c r="E291"/>
      <c r="F291"/>
      <c r="G291"/>
    </row>
    <row r="292" spans="2:7" x14ac:dyDescent="0.2">
      <c r="B292"/>
      <c r="C292"/>
      <c r="E292"/>
      <c r="F292"/>
      <c r="G292"/>
    </row>
    <row r="293" spans="2:7" x14ac:dyDescent="0.2">
      <c r="B293"/>
      <c r="C293"/>
      <c r="E293"/>
      <c r="F293"/>
      <c r="G293"/>
    </row>
    <row r="294" spans="2:7" x14ac:dyDescent="0.2">
      <c r="B294"/>
      <c r="C294"/>
      <c r="E294"/>
      <c r="F294"/>
      <c r="G294"/>
    </row>
    <row r="295" spans="2:7" x14ac:dyDescent="0.2">
      <c r="B295"/>
      <c r="C295"/>
      <c r="E295"/>
      <c r="F295"/>
      <c r="G295"/>
    </row>
    <row r="296" spans="2:7" x14ac:dyDescent="0.2">
      <c r="B296"/>
      <c r="C296"/>
      <c r="E296"/>
      <c r="F296"/>
      <c r="G296"/>
    </row>
    <row r="297" spans="2:7" x14ac:dyDescent="0.2">
      <c r="B297"/>
      <c r="C297"/>
      <c r="E297"/>
      <c r="F297"/>
      <c r="G297"/>
    </row>
    <row r="298" spans="2:7" x14ac:dyDescent="0.2">
      <c r="B298"/>
      <c r="C298"/>
      <c r="E298"/>
      <c r="F298"/>
      <c r="G298"/>
    </row>
    <row r="299" spans="2:7" x14ac:dyDescent="0.2">
      <c r="B299"/>
      <c r="C299"/>
      <c r="E299"/>
      <c r="F299"/>
      <c r="G299"/>
    </row>
    <row r="300" spans="2:7" x14ac:dyDescent="0.2">
      <c r="B300"/>
      <c r="C300"/>
      <c r="E300"/>
      <c r="F300"/>
      <c r="G300"/>
    </row>
    <row r="301" spans="2:7" x14ac:dyDescent="0.2">
      <c r="B301"/>
      <c r="C301"/>
      <c r="E301"/>
      <c r="F301"/>
      <c r="G301"/>
    </row>
    <row r="302" spans="2:7" x14ac:dyDescent="0.2">
      <c r="B302"/>
      <c r="C302"/>
      <c r="E302"/>
      <c r="F302"/>
      <c r="G302"/>
    </row>
    <row r="303" spans="2:7" x14ac:dyDescent="0.2">
      <c r="B303"/>
      <c r="C303"/>
      <c r="E303"/>
      <c r="F303"/>
      <c r="G303"/>
    </row>
    <row r="304" spans="2:7" x14ac:dyDescent="0.2">
      <c r="B304"/>
      <c r="C304"/>
      <c r="E304"/>
      <c r="F304"/>
      <c r="G304"/>
    </row>
    <row r="305" spans="2:7" x14ac:dyDescent="0.2">
      <c r="B305"/>
      <c r="C305"/>
      <c r="E305"/>
      <c r="F305"/>
      <c r="G305"/>
    </row>
    <row r="306" spans="2:7" x14ac:dyDescent="0.2">
      <c r="B306"/>
      <c r="C306"/>
      <c r="E306"/>
      <c r="F306"/>
      <c r="G306"/>
    </row>
    <row r="307" spans="2:7" x14ac:dyDescent="0.2">
      <c r="B307"/>
      <c r="C307"/>
      <c r="E307"/>
      <c r="F307"/>
      <c r="G307"/>
    </row>
    <row r="308" spans="2:7" x14ac:dyDescent="0.2">
      <c r="B308"/>
      <c r="C308"/>
      <c r="E308"/>
      <c r="F308"/>
      <c r="G308"/>
    </row>
    <row r="309" spans="2:7" x14ac:dyDescent="0.2">
      <c r="B309"/>
      <c r="C309"/>
      <c r="E309"/>
      <c r="F309"/>
      <c r="G309"/>
    </row>
    <row r="310" spans="2:7" x14ac:dyDescent="0.2">
      <c r="B310"/>
      <c r="C310"/>
      <c r="E310"/>
      <c r="F310"/>
      <c r="G310"/>
    </row>
    <row r="311" spans="2:7" x14ac:dyDescent="0.2">
      <c r="B311"/>
      <c r="C311"/>
      <c r="E311"/>
      <c r="F311"/>
      <c r="G311"/>
    </row>
    <row r="312" spans="2:7" x14ac:dyDescent="0.2">
      <c r="B312"/>
      <c r="C312"/>
      <c r="E312"/>
      <c r="F312"/>
      <c r="G312"/>
    </row>
    <row r="313" spans="2:7" x14ac:dyDescent="0.2">
      <c r="B313"/>
      <c r="C313"/>
      <c r="E313"/>
      <c r="F313"/>
      <c r="G313"/>
    </row>
    <row r="314" spans="2:7" x14ac:dyDescent="0.2">
      <c r="B314"/>
      <c r="C314"/>
      <c r="E314"/>
      <c r="F314"/>
      <c r="G314"/>
    </row>
    <row r="315" spans="2:7" x14ac:dyDescent="0.2">
      <c r="B315"/>
      <c r="C315"/>
      <c r="E315"/>
      <c r="F315"/>
      <c r="G315"/>
    </row>
    <row r="316" spans="2:7" x14ac:dyDescent="0.2">
      <c r="B316"/>
      <c r="C316"/>
      <c r="E316"/>
      <c r="F316"/>
      <c r="G316"/>
    </row>
    <row r="317" spans="2:7" x14ac:dyDescent="0.2">
      <c r="B317"/>
      <c r="C317"/>
      <c r="E317"/>
      <c r="F317"/>
      <c r="G317"/>
    </row>
    <row r="318" spans="2:7" x14ac:dyDescent="0.2">
      <c r="B318"/>
      <c r="C318"/>
      <c r="E318"/>
      <c r="F318"/>
      <c r="G318"/>
    </row>
    <row r="319" spans="2:7" x14ac:dyDescent="0.2">
      <c r="B319"/>
      <c r="C319"/>
      <c r="E319"/>
      <c r="F319"/>
      <c r="G319"/>
    </row>
    <row r="320" spans="2:7" x14ac:dyDescent="0.2">
      <c r="B320"/>
      <c r="C320"/>
      <c r="E320"/>
      <c r="F320"/>
      <c r="G320"/>
    </row>
    <row r="321" spans="2:7" x14ac:dyDescent="0.2">
      <c r="B321"/>
      <c r="C321"/>
      <c r="E321"/>
      <c r="F321"/>
      <c r="G321"/>
    </row>
    <row r="322" spans="2:7" x14ac:dyDescent="0.2">
      <c r="B322"/>
      <c r="C322"/>
      <c r="E322"/>
      <c r="F322"/>
      <c r="G322"/>
    </row>
    <row r="323" spans="2:7" x14ac:dyDescent="0.2">
      <c r="B323"/>
      <c r="C323"/>
      <c r="E323"/>
      <c r="F323"/>
      <c r="G323"/>
    </row>
    <row r="324" spans="2:7" x14ac:dyDescent="0.2">
      <c r="B324"/>
      <c r="C324"/>
      <c r="E324"/>
      <c r="F324"/>
      <c r="G324"/>
    </row>
    <row r="325" spans="2:7" x14ac:dyDescent="0.2">
      <c r="B325"/>
      <c r="C325"/>
      <c r="E325"/>
      <c r="F325"/>
      <c r="G325"/>
    </row>
    <row r="326" spans="2:7" x14ac:dyDescent="0.2">
      <c r="B326"/>
      <c r="C326"/>
      <c r="E326"/>
      <c r="F326"/>
      <c r="G326"/>
    </row>
    <row r="327" spans="2:7" x14ac:dyDescent="0.2">
      <c r="B327"/>
      <c r="C327"/>
      <c r="E327"/>
      <c r="F327"/>
      <c r="G327"/>
    </row>
    <row r="328" spans="2:7" x14ac:dyDescent="0.2">
      <c r="B328"/>
      <c r="C328"/>
      <c r="E328"/>
      <c r="F328"/>
      <c r="G328"/>
    </row>
    <row r="329" spans="2:7" x14ac:dyDescent="0.2">
      <c r="B329"/>
      <c r="C329"/>
      <c r="E329"/>
      <c r="F329"/>
      <c r="G329"/>
    </row>
    <row r="330" spans="2:7" x14ac:dyDescent="0.2">
      <c r="B330"/>
      <c r="C330"/>
      <c r="E330"/>
      <c r="F330"/>
      <c r="G330"/>
    </row>
    <row r="331" spans="2:7" x14ac:dyDescent="0.2">
      <c r="B331"/>
      <c r="C331"/>
      <c r="E331"/>
      <c r="F331"/>
      <c r="G331"/>
    </row>
    <row r="332" spans="2:7" x14ac:dyDescent="0.2">
      <c r="B332"/>
      <c r="C332"/>
      <c r="E332"/>
      <c r="F332"/>
      <c r="G332"/>
    </row>
    <row r="333" spans="2:7" x14ac:dyDescent="0.2">
      <c r="B333"/>
      <c r="C333"/>
      <c r="E333"/>
      <c r="F333"/>
      <c r="G333"/>
    </row>
    <row r="334" spans="2:7" x14ac:dyDescent="0.2">
      <c r="B334"/>
      <c r="C334"/>
      <c r="E334"/>
      <c r="F334"/>
      <c r="G334"/>
    </row>
    <row r="335" spans="2:7" x14ac:dyDescent="0.2">
      <c r="B335"/>
      <c r="C335"/>
      <c r="E335"/>
      <c r="F335"/>
      <c r="G335"/>
    </row>
    <row r="336" spans="2:7" x14ac:dyDescent="0.2">
      <c r="B336"/>
      <c r="C336"/>
      <c r="E336"/>
      <c r="F336"/>
      <c r="G336"/>
    </row>
    <row r="337" spans="2:7" x14ac:dyDescent="0.2">
      <c r="B337"/>
      <c r="C337"/>
      <c r="E337"/>
      <c r="F337"/>
      <c r="G337"/>
    </row>
    <row r="338" spans="2:7" x14ac:dyDescent="0.2">
      <c r="B338"/>
      <c r="C338"/>
      <c r="E338"/>
      <c r="F338"/>
      <c r="G338"/>
    </row>
    <row r="339" spans="2:7" x14ac:dyDescent="0.2">
      <c r="B339"/>
      <c r="C339"/>
      <c r="E339"/>
      <c r="F339"/>
      <c r="G339"/>
    </row>
    <row r="340" spans="2:7" x14ac:dyDescent="0.2">
      <c r="B340"/>
      <c r="C340"/>
      <c r="E340"/>
      <c r="F340"/>
      <c r="G340"/>
    </row>
    <row r="341" spans="2:7" x14ac:dyDescent="0.2">
      <c r="B341"/>
      <c r="C341"/>
      <c r="E341"/>
      <c r="F341"/>
      <c r="G341"/>
    </row>
    <row r="342" spans="2:7" x14ac:dyDescent="0.2">
      <c r="B342"/>
      <c r="C342"/>
      <c r="E342"/>
      <c r="F342"/>
      <c r="G342"/>
    </row>
    <row r="343" spans="2:7" x14ac:dyDescent="0.2">
      <c r="B343"/>
      <c r="C343"/>
      <c r="E343"/>
      <c r="F343"/>
      <c r="G343"/>
    </row>
    <row r="344" spans="2:7" x14ac:dyDescent="0.2">
      <c r="B344"/>
      <c r="C344"/>
      <c r="E344"/>
      <c r="F344"/>
      <c r="G344"/>
    </row>
    <row r="345" spans="2:7" x14ac:dyDescent="0.2">
      <c r="B345"/>
      <c r="C345"/>
      <c r="E345"/>
      <c r="F345"/>
      <c r="G345"/>
    </row>
    <row r="346" spans="2:7" x14ac:dyDescent="0.2">
      <c r="B346"/>
      <c r="C346"/>
      <c r="E346"/>
      <c r="F346"/>
      <c r="G346"/>
    </row>
    <row r="347" spans="2:7" x14ac:dyDescent="0.2">
      <c r="B347"/>
      <c r="C347"/>
      <c r="E347"/>
      <c r="F347"/>
      <c r="G347"/>
    </row>
    <row r="348" spans="2:7" x14ac:dyDescent="0.2">
      <c r="B348"/>
      <c r="C348"/>
      <c r="E348"/>
      <c r="F348"/>
      <c r="G348"/>
    </row>
    <row r="349" spans="2:7" x14ac:dyDescent="0.2">
      <c r="B349"/>
      <c r="C349"/>
      <c r="E349"/>
      <c r="F349"/>
      <c r="G349"/>
    </row>
    <row r="350" spans="2:7" x14ac:dyDescent="0.2">
      <c r="B350"/>
      <c r="C350"/>
      <c r="E350"/>
      <c r="F350"/>
      <c r="G350"/>
    </row>
    <row r="351" spans="2:7" x14ac:dyDescent="0.2">
      <c r="B351"/>
      <c r="C351"/>
      <c r="E351"/>
      <c r="F351"/>
      <c r="G351"/>
    </row>
    <row r="352" spans="2:7" x14ac:dyDescent="0.2">
      <c r="B352"/>
      <c r="C352"/>
      <c r="E352"/>
      <c r="F352"/>
      <c r="G352"/>
    </row>
    <row r="353" spans="2:7" x14ac:dyDescent="0.2">
      <c r="B353"/>
      <c r="C353"/>
      <c r="E353"/>
      <c r="F353"/>
      <c r="G353"/>
    </row>
    <row r="354" spans="2:7" x14ac:dyDescent="0.2">
      <c r="B354"/>
      <c r="C354"/>
      <c r="E354"/>
      <c r="F354"/>
      <c r="G354"/>
    </row>
    <row r="355" spans="2:7" x14ac:dyDescent="0.2">
      <c r="B355"/>
      <c r="C355"/>
      <c r="E355"/>
      <c r="F355"/>
      <c r="G355"/>
    </row>
    <row r="356" spans="2:7" x14ac:dyDescent="0.2">
      <c r="B356"/>
      <c r="C356"/>
      <c r="E356"/>
      <c r="F356"/>
      <c r="G356"/>
    </row>
    <row r="357" spans="2:7" x14ac:dyDescent="0.2">
      <c r="B357"/>
      <c r="C357"/>
      <c r="E357"/>
      <c r="F357"/>
      <c r="G357"/>
    </row>
    <row r="358" spans="2:7" x14ac:dyDescent="0.2">
      <c r="B358"/>
      <c r="C358"/>
      <c r="E358"/>
      <c r="F358"/>
      <c r="G358"/>
    </row>
    <row r="359" spans="2:7" x14ac:dyDescent="0.2">
      <c r="B359"/>
      <c r="C359"/>
      <c r="E359"/>
      <c r="F359"/>
      <c r="G359"/>
    </row>
    <row r="360" spans="2:7" x14ac:dyDescent="0.2">
      <c r="B360"/>
      <c r="C360"/>
      <c r="E360"/>
      <c r="F360"/>
      <c r="G360"/>
    </row>
    <row r="361" spans="2:7" x14ac:dyDescent="0.2">
      <c r="B361"/>
      <c r="C361"/>
      <c r="E361"/>
      <c r="F361"/>
      <c r="G361"/>
    </row>
    <row r="362" spans="2:7" x14ac:dyDescent="0.2">
      <c r="B362"/>
      <c r="C362"/>
      <c r="E362"/>
      <c r="F362"/>
      <c r="G362"/>
    </row>
    <row r="363" spans="2:7" x14ac:dyDescent="0.2">
      <c r="B363"/>
      <c r="C363"/>
      <c r="E363"/>
      <c r="F363"/>
      <c r="G363"/>
    </row>
    <row r="364" spans="2:7" x14ac:dyDescent="0.2">
      <c r="B364"/>
      <c r="C364"/>
      <c r="E364"/>
      <c r="F364"/>
      <c r="G364"/>
    </row>
    <row r="365" spans="2:7" x14ac:dyDescent="0.2">
      <c r="B365"/>
      <c r="C365"/>
      <c r="E365"/>
      <c r="F365"/>
      <c r="G365"/>
    </row>
    <row r="366" spans="2:7" x14ac:dyDescent="0.2">
      <c r="B366"/>
      <c r="C366"/>
      <c r="E366"/>
      <c r="F366"/>
      <c r="G366"/>
    </row>
    <row r="367" spans="2:7" x14ac:dyDescent="0.2">
      <c r="B367"/>
      <c r="C367"/>
      <c r="E367"/>
      <c r="F367"/>
      <c r="G367"/>
    </row>
    <row r="368" spans="2:7" x14ac:dyDescent="0.2">
      <c r="B368"/>
      <c r="C368"/>
      <c r="E368"/>
      <c r="F368"/>
      <c r="G368"/>
    </row>
    <row r="369" spans="2:7" x14ac:dyDescent="0.2">
      <c r="B369"/>
      <c r="C369"/>
      <c r="E369"/>
      <c r="F369"/>
      <c r="G369"/>
    </row>
    <row r="370" spans="2:7" x14ac:dyDescent="0.2">
      <c r="B370"/>
      <c r="C370"/>
      <c r="E370"/>
      <c r="F370"/>
      <c r="G370"/>
    </row>
    <row r="371" spans="2:7" x14ac:dyDescent="0.2">
      <c r="B371"/>
      <c r="C371"/>
      <c r="E371"/>
      <c r="F371"/>
      <c r="G371"/>
    </row>
    <row r="372" spans="2:7" x14ac:dyDescent="0.2">
      <c r="B372"/>
      <c r="C372"/>
      <c r="E372"/>
      <c r="F372"/>
      <c r="G372"/>
    </row>
    <row r="373" spans="2:7" x14ac:dyDescent="0.2">
      <c r="B373"/>
      <c r="C373"/>
      <c r="E373"/>
      <c r="F373"/>
      <c r="G373"/>
    </row>
    <row r="374" spans="2:7" x14ac:dyDescent="0.2">
      <c r="B374"/>
      <c r="C374"/>
      <c r="E374"/>
      <c r="F374"/>
      <c r="G374"/>
    </row>
    <row r="375" spans="2:7" x14ac:dyDescent="0.2">
      <c r="B375"/>
      <c r="C375"/>
      <c r="E375"/>
      <c r="F375"/>
      <c r="G375"/>
    </row>
    <row r="376" spans="2:7" x14ac:dyDescent="0.2">
      <c r="B376"/>
      <c r="C376"/>
      <c r="E376"/>
      <c r="F376"/>
      <c r="G376"/>
    </row>
    <row r="377" spans="2:7" x14ac:dyDescent="0.2">
      <c r="B377"/>
      <c r="C377"/>
      <c r="E377"/>
      <c r="F377"/>
      <c r="G377"/>
    </row>
    <row r="378" spans="2:7" x14ac:dyDescent="0.2">
      <c r="B378"/>
      <c r="C378"/>
      <c r="E378"/>
      <c r="F378"/>
      <c r="G378"/>
    </row>
    <row r="379" spans="2:7" x14ac:dyDescent="0.2">
      <c r="B379"/>
      <c r="C379"/>
      <c r="E379"/>
      <c r="F379"/>
      <c r="G379"/>
    </row>
    <row r="380" spans="2:7" x14ac:dyDescent="0.2">
      <c r="B380"/>
      <c r="C380"/>
      <c r="E380"/>
      <c r="F380"/>
      <c r="G380"/>
    </row>
    <row r="381" spans="2:7" x14ac:dyDescent="0.2">
      <c r="B381"/>
      <c r="C381"/>
      <c r="E381"/>
      <c r="F381"/>
      <c r="G381"/>
    </row>
    <row r="382" spans="2:7" x14ac:dyDescent="0.2">
      <c r="B382"/>
      <c r="C382"/>
      <c r="E382"/>
      <c r="F382"/>
      <c r="G382"/>
    </row>
    <row r="383" spans="2:7" x14ac:dyDescent="0.2">
      <c r="B383"/>
      <c r="C383"/>
      <c r="E383"/>
      <c r="F383"/>
      <c r="G383"/>
    </row>
    <row r="384" spans="2:7" x14ac:dyDescent="0.2">
      <c r="B384"/>
      <c r="C384"/>
      <c r="E384"/>
      <c r="F384"/>
      <c r="G384"/>
    </row>
    <row r="385" spans="2:7" x14ac:dyDescent="0.2">
      <c r="B385"/>
      <c r="C385"/>
      <c r="E385"/>
      <c r="F385"/>
      <c r="G385"/>
    </row>
    <row r="386" spans="2:7" x14ac:dyDescent="0.2">
      <c r="B386"/>
      <c r="C386"/>
      <c r="E386"/>
      <c r="F386"/>
      <c r="G386"/>
    </row>
    <row r="387" spans="2:7" x14ac:dyDescent="0.2">
      <c r="B387"/>
      <c r="C387"/>
      <c r="E387"/>
      <c r="F387"/>
      <c r="G387"/>
    </row>
    <row r="388" spans="2:7" x14ac:dyDescent="0.2">
      <c r="B388"/>
      <c r="C388"/>
      <c r="E388"/>
      <c r="F388"/>
      <c r="G388"/>
    </row>
    <row r="389" spans="2:7" x14ac:dyDescent="0.2">
      <c r="B389"/>
      <c r="C389"/>
      <c r="E389"/>
      <c r="F389"/>
      <c r="G389"/>
    </row>
    <row r="390" spans="2:7" x14ac:dyDescent="0.2">
      <c r="B390"/>
      <c r="C390"/>
      <c r="E390"/>
      <c r="F390"/>
      <c r="G390"/>
    </row>
    <row r="391" spans="2:7" x14ac:dyDescent="0.2">
      <c r="B391"/>
      <c r="C391"/>
      <c r="E391"/>
      <c r="F391"/>
      <c r="G391"/>
    </row>
    <row r="392" spans="2:7" x14ac:dyDescent="0.2">
      <c r="B392"/>
      <c r="C392"/>
      <c r="E392"/>
      <c r="F392"/>
      <c r="G392"/>
    </row>
    <row r="393" spans="2:7" x14ac:dyDescent="0.2">
      <c r="B393"/>
      <c r="C393"/>
      <c r="E393"/>
      <c r="F393"/>
      <c r="G393"/>
    </row>
    <row r="394" spans="2:7" x14ac:dyDescent="0.2">
      <c r="B394"/>
      <c r="C394"/>
      <c r="E394"/>
      <c r="F394"/>
      <c r="G394"/>
    </row>
    <row r="395" spans="2:7" x14ac:dyDescent="0.2">
      <c r="B395"/>
      <c r="C395"/>
      <c r="E395"/>
      <c r="F395"/>
      <c r="G395"/>
    </row>
    <row r="396" spans="2:7" x14ac:dyDescent="0.2">
      <c r="B396"/>
      <c r="C396"/>
      <c r="E396"/>
      <c r="F396"/>
      <c r="G396"/>
    </row>
    <row r="397" spans="2:7" x14ac:dyDescent="0.2">
      <c r="B397"/>
      <c r="C397"/>
      <c r="E397"/>
      <c r="F397"/>
      <c r="G397"/>
    </row>
    <row r="398" spans="2:7" x14ac:dyDescent="0.2">
      <c r="B398"/>
      <c r="C398"/>
      <c r="E398"/>
      <c r="F398"/>
      <c r="G398"/>
    </row>
    <row r="399" spans="2:7" x14ac:dyDescent="0.2">
      <c r="B399"/>
      <c r="C399"/>
      <c r="E399"/>
      <c r="F399"/>
      <c r="G399"/>
    </row>
    <row r="400" spans="2:7" x14ac:dyDescent="0.2">
      <c r="B400"/>
      <c r="C400"/>
      <c r="E400"/>
      <c r="F400"/>
      <c r="G400"/>
    </row>
    <row r="401" spans="2:7" x14ac:dyDescent="0.2">
      <c r="B401"/>
      <c r="C401"/>
      <c r="E401"/>
      <c r="F401"/>
      <c r="G401"/>
    </row>
    <row r="402" spans="2:7" x14ac:dyDescent="0.2">
      <c r="B402"/>
      <c r="C402"/>
      <c r="E402"/>
      <c r="F402"/>
      <c r="G402"/>
    </row>
    <row r="403" spans="2:7" x14ac:dyDescent="0.2">
      <c r="B403"/>
      <c r="C403"/>
      <c r="E403"/>
      <c r="F403"/>
      <c r="G403"/>
    </row>
    <row r="404" spans="2:7" x14ac:dyDescent="0.2">
      <c r="B404"/>
      <c r="C404"/>
      <c r="E404"/>
      <c r="F404"/>
      <c r="G404"/>
    </row>
    <row r="405" spans="2:7" x14ac:dyDescent="0.2">
      <c r="B405"/>
      <c r="C405"/>
      <c r="E405"/>
      <c r="F405"/>
      <c r="G405"/>
    </row>
    <row r="406" spans="2:7" x14ac:dyDescent="0.2">
      <c r="B406"/>
      <c r="C406"/>
      <c r="E406"/>
      <c r="F406"/>
      <c r="G406"/>
    </row>
    <row r="407" spans="2:7" x14ac:dyDescent="0.2">
      <c r="B407"/>
      <c r="C407"/>
      <c r="E407"/>
      <c r="F407"/>
      <c r="G407"/>
    </row>
    <row r="408" spans="2:7" x14ac:dyDescent="0.2">
      <c r="B408"/>
      <c r="C408"/>
      <c r="E408"/>
      <c r="F408"/>
      <c r="G408"/>
    </row>
    <row r="409" spans="2:7" x14ac:dyDescent="0.2">
      <c r="B409"/>
      <c r="C409"/>
      <c r="E409"/>
      <c r="F409"/>
      <c r="G409"/>
    </row>
    <row r="410" spans="2:7" x14ac:dyDescent="0.2">
      <c r="B410"/>
      <c r="C410"/>
      <c r="E410"/>
      <c r="F410"/>
      <c r="G410"/>
    </row>
    <row r="411" spans="2:7" x14ac:dyDescent="0.2">
      <c r="B411"/>
      <c r="C411"/>
      <c r="E411"/>
      <c r="F411"/>
      <c r="G411"/>
    </row>
    <row r="412" spans="2:7" x14ac:dyDescent="0.2">
      <c r="B412"/>
      <c r="C412"/>
      <c r="E412"/>
      <c r="F412"/>
      <c r="G412"/>
    </row>
    <row r="413" spans="2:7" x14ac:dyDescent="0.2">
      <c r="B413"/>
      <c r="C413"/>
      <c r="E413"/>
      <c r="F413"/>
      <c r="G413"/>
    </row>
    <row r="414" spans="2:7" x14ac:dyDescent="0.2">
      <c r="B414"/>
      <c r="C414"/>
      <c r="E414"/>
      <c r="F414"/>
      <c r="G414"/>
    </row>
    <row r="415" spans="2:7" x14ac:dyDescent="0.2">
      <c r="B415"/>
      <c r="C415"/>
      <c r="E415"/>
      <c r="F415"/>
      <c r="G415"/>
    </row>
    <row r="416" spans="2:7" x14ac:dyDescent="0.2">
      <c r="B416"/>
      <c r="C416"/>
      <c r="E416"/>
      <c r="F416"/>
      <c r="G416"/>
    </row>
    <row r="417" spans="2:7" x14ac:dyDescent="0.2">
      <c r="B417"/>
      <c r="C417"/>
      <c r="E417"/>
      <c r="F417"/>
      <c r="G417"/>
    </row>
    <row r="418" spans="2:7" x14ac:dyDescent="0.2">
      <c r="B418"/>
      <c r="C418"/>
      <c r="E418"/>
      <c r="F418"/>
      <c r="G418"/>
    </row>
    <row r="419" spans="2:7" x14ac:dyDescent="0.2">
      <c r="B419"/>
      <c r="C419"/>
      <c r="E419"/>
      <c r="F419"/>
      <c r="G419"/>
    </row>
    <row r="420" spans="2:7" x14ac:dyDescent="0.2">
      <c r="B420"/>
      <c r="C420"/>
      <c r="E420"/>
      <c r="F420"/>
      <c r="G420"/>
    </row>
    <row r="421" spans="2:7" x14ac:dyDescent="0.2">
      <c r="B421"/>
      <c r="C421"/>
      <c r="E421"/>
      <c r="F421"/>
      <c r="G421"/>
    </row>
    <row r="422" spans="2:7" x14ac:dyDescent="0.2">
      <c r="B422"/>
      <c r="C422"/>
      <c r="E422"/>
      <c r="F422"/>
      <c r="G422"/>
    </row>
    <row r="423" spans="2:7" x14ac:dyDescent="0.2">
      <c r="B423"/>
      <c r="C423"/>
      <c r="E423"/>
      <c r="F423"/>
      <c r="G423"/>
    </row>
    <row r="424" spans="2:7" x14ac:dyDescent="0.2">
      <c r="B424"/>
      <c r="C424"/>
      <c r="E424"/>
      <c r="F424"/>
      <c r="G424"/>
    </row>
    <row r="425" spans="2:7" x14ac:dyDescent="0.2">
      <c r="B425"/>
      <c r="C425"/>
      <c r="E425"/>
      <c r="F425"/>
      <c r="G425"/>
    </row>
    <row r="426" spans="2:7" x14ac:dyDescent="0.2">
      <c r="B426"/>
      <c r="C426"/>
      <c r="E426"/>
      <c r="F426"/>
      <c r="G426"/>
    </row>
    <row r="427" spans="2:7" x14ac:dyDescent="0.2">
      <c r="B427"/>
      <c r="C427"/>
      <c r="E427"/>
      <c r="F427"/>
      <c r="G427"/>
    </row>
    <row r="428" spans="2:7" x14ac:dyDescent="0.2">
      <c r="B428"/>
      <c r="C428"/>
      <c r="E428"/>
      <c r="F428"/>
      <c r="G428"/>
    </row>
    <row r="429" spans="2:7" x14ac:dyDescent="0.2">
      <c r="B429"/>
      <c r="C429"/>
      <c r="E429"/>
      <c r="F429"/>
      <c r="G429"/>
    </row>
    <row r="430" spans="2:7" x14ac:dyDescent="0.2">
      <c r="B430"/>
      <c r="C430"/>
      <c r="E430"/>
      <c r="F430"/>
      <c r="G430"/>
    </row>
    <row r="431" spans="2:7" x14ac:dyDescent="0.2">
      <c r="B431"/>
      <c r="C431"/>
      <c r="E431"/>
      <c r="F431"/>
      <c r="G431"/>
    </row>
    <row r="432" spans="2:7" x14ac:dyDescent="0.2">
      <c r="B432"/>
      <c r="C432"/>
      <c r="E432"/>
      <c r="F432"/>
      <c r="G432"/>
    </row>
    <row r="433" spans="2:7" x14ac:dyDescent="0.2">
      <c r="B433"/>
      <c r="C433"/>
      <c r="E433"/>
      <c r="F433"/>
      <c r="G433"/>
    </row>
    <row r="434" spans="2:7" x14ac:dyDescent="0.2">
      <c r="B434"/>
      <c r="C434"/>
      <c r="E434"/>
      <c r="F434"/>
      <c r="G434"/>
    </row>
    <row r="435" spans="2:7" x14ac:dyDescent="0.2">
      <c r="B435"/>
      <c r="C435"/>
      <c r="E435"/>
      <c r="F435"/>
      <c r="G435"/>
    </row>
    <row r="436" spans="2:7" x14ac:dyDescent="0.2">
      <c r="B436"/>
      <c r="C436"/>
      <c r="E436"/>
      <c r="F436"/>
      <c r="G436"/>
    </row>
    <row r="437" spans="2:7" x14ac:dyDescent="0.2">
      <c r="B437"/>
      <c r="C437"/>
      <c r="E437"/>
      <c r="F437"/>
      <c r="G437"/>
    </row>
    <row r="438" spans="2:7" x14ac:dyDescent="0.2">
      <c r="B438"/>
      <c r="C438"/>
      <c r="E438"/>
      <c r="F438"/>
      <c r="G438"/>
    </row>
    <row r="439" spans="2:7" x14ac:dyDescent="0.2">
      <c r="B439"/>
      <c r="C439"/>
      <c r="E439"/>
      <c r="F439"/>
      <c r="G439"/>
    </row>
    <row r="440" spans="2:7" x14ac:dyDescent="0.2">
      <c r="B440"/>
      <c r="C440"/>
      <c r="E440"/>
      <c r="F440"/>
      <c r="G440"/>
    </row>
    <row r="441" spans="2:7" x14ac:dyDescent="0.2">
      <c r="B441"/>
      <c r="C441"/>
      <c r="E441"/>
      <c r="F441"/>
      <c r="G441"/>
    </row>
    <row r="442" spans="2:7" x14ac:dyDescent="0.2">
      <c r="B442"/>
      <c r="C442"/>
      <c r="E442"/>
      <c r="F442"/>
      <c r="G442"/>
    </row>
    <row r="443" spans="2:7" x14ac:dyDescent="0.2">
      <c r="B443"/>
      <c r="C443"/>
      <c r="E443"/>
      <c r="F443"/>
      <c r="G443"/>
    </row>
    <row r="444" spans="2:7" x14ac:dyDescent="0.2">
      <c r="B444"/>
      <c r="C444"/>
      <c r="E444"/>
      <c r="F444"/>
      <c r="G444"/>
    </row>
    <row r="445" spans="2:7" x14ac:dyDescent="0.2">
      <c r="B445"/>
      <c r="C445"/>
      <c r="E445"/>
      <c r="F445"/>
      <c r="G445"/>
    </row>
    <row r="446" spans="2:7" x14ac:dyDescent="0.2">
      <c r="B446"/>
      <c r="C446"/>
      <c r="E446"/>
      <c r="F446"/>
      <c r="G446"/>
    </row>
    <row r="447" spans="2:7" x14ac:dyDescent="0.2">
      <c r="B447"/>
      <c r="C447"/>
      <c r="E447"/>
      <c r="F447"/>
      <c r="G447"/>
    </row>
    <row r="448" spans="2:7" x14ac:dyDescent="0.2">
      <c r="B448"/>
      <c r="C448"/>
      <c r="E448"/>
      <c r="F448"/>
      <c r="G448"/>
    </row>
    <row r="449" spans="2:7" x14ac:dyDescent="0.2">
      <c r="B449"/>
      <c r="C449"/>
      <c r="E449"/>
      <c r="F449"/>
      <c r="G449"/>
    </row>
    <row r="450" spans="2:7" x14ac:dyDescent="0.2">
      <c r="B450"/>
      <c r="C450"/>
      <c r="E450"/>
      <c r="F450"/>
      <c r="G450"/>
    </row>
    <row r="451" spans="2:7" x14ac:dyDescent="0.2">
      <c r="B451"/>
      <c r="C451"/>
      <c r="E451"/>
      <c r="F451"/>
      <c r="G451"/>
    </row>
    <row r="452" spans="2:7" x14ac:dyDescent="0.2">
      <c r="B452"/>
      <c r="C452"/>
      <c r="E452"/>
      <c r="F452"/>
      <c r="G452"/>
    </row>
    <row r="453" spans="2:7" x14ac:dyDescent="0.2">
      <c r="B453"/>
      <c r="C453"/>
      <c r="E453"/>
      <c r="F453"/>
      <c r="G453"/>
    </row>
    <row r="454" spans="2:7" x14ac:dyDescent="0.2">
      <c r="B454"/>
      <c r="C454"/>
      <c r="E454"/>
      <c r="F454"/>
      <c r="G454"/>
    </row>
    <row r="455" spans="2:7" x14ac:dyDescent="0.2">
      <c r="B455"/>
      <c r="C455"/>
      <c r="E455"/>
      <c r="F455"/>
      <c r="G455"/>
    </row>
    <row r="456" spans="2:7" x14ac:dyDescent="0.2">
      <c r="B456"/>
      <c r="C456"/>
      <c r="E456"/>
      <c r="F456"/>
      <c r="G456"/>
    </row>
    <row r="457" spans="2:7" x14ac:dyDescent="0.2">
      <c r="B457"/>
      <c r="C457"/>
      <c r="E457"/>
      <c r="F457"/>
      <c r="G457"/>
    </row>
    <row r="458" spans="2:7" x14ac:dyDescent="0.2">
      <c r="B458"/>
      <c r="C458"/>
      <c r="E458"/>
      <c r="F458"/>
      <c r="G458"/>
    </row>
    <row r="459" spans="2:7" x14ac:dyDescent="0.2">
      <c r="B459"/>
      <c r="C459"/>
      <c r="E459"/>
      <c r="F459"/>
      <c r="G459"/>
    </row>
    <row r="460" spans="2:7" x14ac:dyDescent="0.2">
      <c r="B460"/>
      <c r="C460"/>
      <c r="E460"/>
      <c r="F460"/>
      <c r="G460"/>
    </row>
    <row r="461" spans="2:7" x14ac:dyDescent="0.2">
      <c r="B461"/>
      <c r="C461"/>
      <c r="E461"/>
      <c r="F461"/>
      <c r="G461"/>
    </row>
    <row r="462" spans="2:7" x14ac:dyDescent="0.2">
      <c r="B462"/>
      <c r="C462"/>
      <c r="E462"/>
      <c r="F462"/>
      <c r="G462"/>
    </row>
    <row r="463" spans="2:7" x14ac:dyDescent="0.2">
      <c r="B463"/>
      <c r="C463"/>
      <c r="E463"/>
      <c r="F463"/>
      <c r="G463"/>
    </row>
    <row r="464" spans="2:7" x14ac:dyDescent="0.2">
      <c r="B464"/>
      <c r="C464"/>
      <c r="E464"/>
      <c r="F464"/>
      <c r="G464"/>
    </row>
    <row r="465" spans="2:7" x14ac:dyDescent="0.2">
      <c r="B465"/>
      <c r="C465"/>
      <c r="E465"/>
      <c r="F465"/>
      <c r="G465"/>
    </row>
    <row r="466" spans="2:7" x14ac:dyDescent="0.2">
      <c r="B466"/>
      <c r="C466"/>
      <c r="E466"/>
      <c r="F466"/>
      <c r="G466"/>
    </row>
    <row r="467" spans="2:7" x14ac:dyDescent="0.2">
      <c r="B467"/>
      <c r="C467"/>
      <c r="E467"/>
      <c r="F467"/>
      <c r="G467"/>
    </row>
    <row r="468" spans="2:7" x14ac:dyDescent="0.2">
      <c r="B468"/>
      <c r="C468"/>
      <c r="E468"/>
      <c r="F468"/>
      <c r="G468"/>
    </row>
    <row r="469" spans="2:7" x14ac:dyDescent="0.2">
      <c r="B469"/>
      <c r="C469"/>
      <c r="E469"/>
      <c r="F469"/>
      <c r="G469"/>
    </row>
    <row r="470" spans="2:7" x14ac:dyDescent="0.2">
      <c r="B470"/>
      <c r="C470"/>
      <c r="E470"/>
      <c r="F470"/>
      <c r="G470"/>
    </row>
    <row r="471" spans="2:7" x14ac:dyDescent="0.2">
      <c r="B471"/>
      <c r="C471"/>
      <c r="E471"/>
      <c r="F471"/>
      <c r="G471"/>
    </row>
    <row r="472" spans="2:7" x14ac:dyDescent="0.2">
      <c r="B472"/>
      <c r="C472"/>
      <c r="E472"/>
      <c r="F472"/>
      <c r="G472"/>
    </row>
    <row r="473" spans="2:7" x14ac:dyDescent="0.2">
      <c r="B473"/>
      <c r="C473"/>
      <c r="E473"/>
      <c r="F473"/>
      <c r="G473"/>
    </row>
    <row r="474" spans="2:7" x14ac:dyDescent="0.2">
      <c r="B474"/>
      <c r="C474"/>
      <c r="E474"/>
      <c r="F474"/>
      <c r="G474"/>
    </row>
    <row r="475" spans="2:7" x14ac:dyDescent="0.2">
      <c r="B475"/>
      <c r="C475"/>
      <c r="E475"/>
      <c r="F475"/>
      <c r="G475"/>
    </row>
    <row r="476" spans="2:7" x14ac:dyDescent="0.2">
      <c r="B476"/>
      <c r="C476"/>
      <c r="E476"/>
      <c r="F476"/>
      <c r="G476"/>
    </row>
    <row r="477" spans="2:7" x14ac:dyDescent="0.2">
      <c r="B477"/>
      <c r="C477"/>
      <c r="E477"/>
      <c r="F477"/>
      <c r="G477"/>
    </row>
    <row r="478" spans="2:7" x14ac:dyDescent="0.2">
      <c r="B478"/>
      <c r="C478"/>
      <c r="E478"/>
      <c r="F478"/>
      <c r="G478"/>
    </row>
    <row r="479" spans="2:7" x14ac:dyDescent="0.2">
      <c r="B479"/>
      <c r="C479"/>
      <c r="E479"/>
      <c r="F479"/>
      <c r="G479"/>
    </row>
    <row r="480" spans="2:7" x14ac:dyDescent="0.2">
      <c r="B480"/>
      <c r="C480"/>
      <c r="E480"/>
      <c r="F480"/>
      <c r="G480"/>
    </row>
    <row r="481" spans="2:7" x14ac:dyDescent="0.2">
      <c r="B481"/>
      <c r="C481"/>
      <c r="E481"/>
      <c r="F481"/>
      <c r="G481"/>
    </row>
    <row r="482" spans="2:7" x14ac:dyDescent="0.2">
      <c r="B482"/>
      <c r="C482"/>
      <c r="E482"/>
      <c r="F482"/>
      <c r="G482"/>
    </row>
    <row r="483" spans="2:7" x14ac:dyDescent="0.2">
      <c r="B483"/>
      <c r="C483"/>
      <c r="E483"/>
      <c r="F483"/>
      <c r="G483"/>
    </row>
    <row r="484" spans="2:7" x14ac:dyDescent="0.2">
      <c r="B484"/>
      <c r="C484"/>
      <c r="E484"/>
      <c r="F484"/>
      <c r="G484"/>
    </row>
    <row r="485" spans="2:7" x14ac:dyDescent="0.2">
      <c r="B485"/>
      <c r="C485"/>
      <c r="E485"/>
      <c r="F485"/>
      <c r="G485"/>
    </row>
    <row r="486" spans="2:7" x14ac:dyDescent="0.2">
      <c r="B486"/>
      <c r="C486"/>
      <c r="E486"/>
      <c r="F486"/>
      <c r="G486"/>
    </row>
    <row r="487" spans="2:7" x14ac:dyDescent="0.2">
      <c r="B487"/>
      <c r="C487"/>
      <c r="E487"/>
      <c r="F487"/>
      <c r="G487"/>
    </row>
    <row r="488" spans="2:7" x14ac:dyDescent="0.2">
      <c r="B488"/>
      <c r="C488"/>
      <c r="E488"/>
      <c r="F488"/>
      <c r="G488"/>
    </row>
    <row r="489" spans="2:7" x14ac:dyDescent="0.2">
      <c r="B489"/>
      <c r="C489"/>
      <c r="E489"/>
      <c r="F489"/>
      <c r="G489"/>
    </row>
    <row r="490" spans="2:7" x14ac:dyDescent="0.2">
      <c r="B490"/>
      <c r="C490"/>
      <c r="E490"/>
      <c r="F490"/>
      <c r="G490"/>
    </row>
    <row r="491" spans="2:7" x14ac:dyDescent="0.2">
      <c r="B491"/>
      <c r="C491"/>
      <c r="E491"/>
      <c r="F491"/>
      <c r="G491"/>
    </row>
    <row r="492" spans="2:7" x14ac:dyDescent="0.2">
      <c r="B492"/>
      <c r="C492"/>
      <c r="E492"/>
      <c r="F492"/>
      <c r="G492"/>
    </row>
    <row r="493" spans="2:7" x14ac:dyDescent="0.2">
      <c r="B493"/>
      <c r="C493"/>
      <c r="E493"/>
      <c r="F493"/>
      <c r="G493"/>
    </row>
    <row r="494" spans="2:7" x14ac:dyDescent="0.2">
      <c r="B494"/>
      <c r="C494"/>
      <c r="E494"/>
      <c r="F494"/>
      <c r="G494"/>
    </row>
    <row r="495" spans="2:7" x14ac:dyDescent="0.2">
      <c r="B495"/>
      <c r="C495"/>
      <c r="E495"/>
      <c r="F495"/>
      <c r="G495"/>
    </row>
    <row r="496" spans="2:7" x14ac:dyDescent="0.2">
      <c r="B496"/>
      <c r="C496"/>
      <c r="E496"/>
      <c r="F496"/>
      <c r="G496"/>
    </row>
    <row r="497" spans="2:7" x14ac:dyDescent="0.2">
      <c r="B497"/>
      <c r="C497"/>
      <c r="E497"/>
      <c r="F497"/>
      <c r="G497"/>
    </row>
    <row r="498" spans="2:7" x14ac:dyDescent="0.2">
      <c r="B498"/>
      <c r="C498"/>
      <c r="E498"/>
      <c r="F498"/>
      <c r="G498"/>
    </row>
    <row r="499" spans="2:7" x14ac:dyDescent="0.2">
      <c r="B499"/>
      <c r="C499"/>
      <c r="E499"/>
      <c r="F499"/>
      <c r="G499"/>
    </row>
    <row r="500" spans="2:7" x14ac:dyDescent="0.2">
      <c r="B500"/>
      <c r="C500"/>
      <c r="E500"/>
      <c r="F500"/>
      <c r="G500"/>
    </row>
    <row r="501" spans="2:7" x14ac:dyDescent="0.2">
      <c r="B501"/>
      <c r="C501"/>
      <c r="E501"/>
      <c r="F501"/>
      <c r="G501"/>
    </row>
    <row r="502" spans="2:7" x14ac:dyDescent="0.2">
      <c r="B502"/>
      <c r="C502"/>
      <c r="E502"/>
      <c r="F502"/>
      <c r="G502"/>
    </row>
    <row r="503" spans="2:7" x14ac:dyDescent="0.2">
      <c r="B503"/>
      <c r="C503"/>
      <c r="E503"/>
      <c r="F503"/>
      <c r="G503"/>
    </row>
    <row r="504" spans="2:7" x14ac:dyDescent="0.2">
      <c r="B504"/>
      <c r="C504"/>
      <c r="E504"/>
      <c r="F504"/>
      <c r="G504"/>
    </row>
    <row r="505" spans="2:7" x14ac:dyDescent="0.2">
      <c r="B505"/>
      <c r="C505"/>
      <c r="E505"/>
      <c r="F505"/>
      <c r="G505"/>
    </row>
    <row r="506" spans="2:7" x14ac:dyDescent="0.2">
      <c r="B506"/>
      <c r="C506"/>
      <c r="E506"/>
      <c r="F506"/>
      <c r="G506"/>
    </row>
    <row r="507" spans="2:7" x14ac:dyDescent="0.2">
      <c r="B507"/>
      <c r="C507"/>
      <c r="E507"/>
      <c r="F507"/>
      <c r="G507"/>
    </row>
    <row r="508" spans="2:7" x14ac:dyDescent="0.2">
      <c r="B508"/>
      <c r="C508"/>
      <c r="E508"/>
      <c r="F508"/>
      <c r="G508"/>
    </row>
    <row r="509" spans="2:7" x14ac:dyDescent="0.2">
      <c r="B509"/>
      <c r="C509"/>
      <c r="E509"/>
      <c r="F509"/>
      <c r="G509"/>
    </row>
    <row r="510" spans="2:7" x14ac:dyDescent="0.2">
      <c r="B510"/>
      <c r="C510"/>
      <c r="E510"/>
      <c r="F510"/>
      <c r="G510"/>
    </row>
    <row r="511" spans="2:7" x14ac:dyDescent="0.2">
      <c r="B511"/>
      <c r="C511"/>
      <c r="E511"/>
      <c r="F511"/>
      <c r="G511"/>
    </row>
    <row r="512" spans="2:7" x14ac:dyDescent="0.2">
      <c r="B512"/>
      <c r="C512"/>
      <c r="E512"/>
      <c r="F512"/>
      <c r="G512"/>
    </row>
    <row r="513" spans="2:7" x14ac:dyDescent="0.2">
      <c r="B513"/>
      <c r="C513"/>
      <c r="E513"/>
      <c r="F513"/>
      <c r="G513"/>
    </row>
    <row r="514" spans="2:7" x14ac:dyDescent="0.2">
      <c r="B514"/>
      <c r="C514"/>
      <c r="E514"/>
      <c r="F514"/>
      <c r="G514"/>
    </row>
    <row r="515" spans="2:7" x14ac:dyDescent="0.2">
      <c r="B515"/>
      <c r="C515"/>
      <c r="E515"/>
      <c r="F515"/>
      <c r="G515"/>
    </row>
    <row r="516" spans="2:7" x14ac:dyDescent="0.2">
      <c r="B516"/>
      <c r="C516"/>
      <c r="E516"/>
      <c r="F516"/>
      <c r="G516"/>
    </row>
    <row r="517" spans="2:7" x14ac:dyDescent="0.2">
      <c r="B517"/>
      <c r="C517"/>
      <c r="E517"/>
      <c r="F517"/>
      <c r="G517"/>
    </row>
    <row r="518" spans="2:7" x14ac:dyDescent="0.2">
      <c r="B518"/>
      <c r="C518"/>
      <c r="E518"/>
      <c r="F518"/>
      <c r="G518"/>
    </row>
    <row r="519" spans="2:7" x14ac:dyDescent="0.2">
      <c r="B519"/>
      <c r="C519"/>
      <c r="E519"/>
      <c r="F519"/>
      <c r="G519"/>
    </row>
    <row r="520" spans="2:7" x14ac:dyDescent="0.2">
      <c r="B520"/>
      <c r="C520"/>
      <c r="E520"/>
      <c r="F520"/>
      <c r="G520"/>
    </row>
    <row r="521" spans="2:7" x14ac:dyDescent="0.2">
      <c r="B521"/>
      <c r="C521"/>
      <c r="E521"/>
      <c r="F521"/>
      <c r="G521"/>
    </row>
    <row r="522" spans="2:7" x14ac:dyDescent="0.2">
      <c r="B522"/>
      <c r="C522"/>
      <c r="E522"/>
      <c r="F522"/>
      <c r="G522"/>
    </row>
    <row r="523" spans="2:7" x14ac:dyDescent="0.2">
      <c r="B523"/>
      <c r="C523"/>
      <c r="E523"/>
      <c r="F523"/>
      <c r="G523"/>
    </row>
    <row r="524" spans="2:7" x14ac:dyDescent="0.2">
      <c r="B524"/>
      <c r="C524"/>
      <c r="E524"/>
      <c r="F524"/>
      <c r="G524"/>
    </row>
    <row r="525" spans="2:7" x14ac:dyDescent="0.2">
      <c r="B525"/>
      <c r="C525"/>
      <c r="E525"/>
      <c r="F525"/>
      <c r="G525"/>
    </row>
    <row r="526" spans="2:7" x14ac:dyDescent="0.2">
      <c r="B526"/>
      <c r="C526"/>
      <c r="E526"/>
      <c r="F526"/>
      <c r="G526"/>
    </row>
    <row r="527" spans="2:7" x14ac:dyDescent="0.2">
      <c r="B527"/>
      <c r="C527"/>
      <c r="E527"/>
      <c r="F527"/>
      <c r="G527"/>
    </row>
    <row r="528" spans="2:7" x14ac:dyDescent="0.2">
      <c r="B528"/>
      <c r="C528"/>
      <c r="E528"/>
      <c r="F528"/>
      <c r="G528"/>
    </row>
    <row r="529" spans="2:7" x14ac:dyDescent="0.2">
      <c r="B529"/>
      <c r="C529"/>
      <c r="E529"/>
      <c r="F529"/>
      <c r="G529"/>
    </row>
    <row r="530" spans="2:7" x14ac:dyDescent="0.2">
      <c r="B530"/>
      <c r="C530"/>
      <c r="E530"/>
      <c r="F530"/>
      <c r="G530"/>
    </row>
    <row r="531" spans="2:7" x14ac:dyDescent="0.2">
      <c r="B531"/>
      <c r="C531"/>
      <c r="E531"/>
      <c r="F531"/>
      <c r="G531"/>
    </row>
    <row r="532" spans="2:7" x14ac:dyDescent="0.2">
      <c r="B532"/>
      <c r="C532"/>
      <c r="E532"/>
      <c r="F532"/>
      <c r="G532"/>
    </row>
    <row r="533" spans="2:7" x14ac:dyDescent="0.2">
      <c r="B533"/>
      <c r="C533"/>
      <c r="E533"/>
      <c r="F533"/>
      <c r="G533"/>
    </row>
    <row r="534" spans="2:7" x14ac:dyDescent="0.2">
      <c r="B534"/>
      <c r="C534"/>
      <c r="E534"/>
      <c r="F534"/>
      <c r="G534"/>
    </row>
    <row r="535" spans="2:7" x14ac:dyDescent="0.2">
      <c r="B535"/>
      <c r="C535"/>
      <c r="E535"/>
      <c r="F535"/>
      <c r="G535"/>
    </row>
    <row r="536" spans="2:7" x14ac:dyDescent="0.2">
      <c r="B536"/>
      <c r="C536"/>
      <c r="E536"/>
      <c r="F536"/>
      <c r="G536"/>
    </row>
    <row r="537" spans="2:7" x14ac:dyDescent="0.2">
      <c r="B537"/>
      <c r="C537"/>
      <c r="E537"/>
      <c r="F537"/>
      <c r="G537"/>
    </row>
    <row r="538" spans="2:7" x14ac:dyDescent="0.2">
      <c r="B538"/>
      <c r="C538"/>
      <c r="E538"/>
      <c r="F538"/>
      <c r="G538"/>
    </row>
    <row r="539" spans="2:7" x14ac:dyDescent="0.2">
      <c r="B539"/>
      <c r="C539"/>
      <c r="E539"/>
      <c r="F539"/>
      <c r="G539"/>
    </row>
    <row r="540" spans="2:7" x14ac:dyDescent="0.2">
      <c r="B540"/>
      <c r="C540"/>
      <c r="E540"/>
      <c r="F540"/>
      <c r="G540"/>
    </row>
    <row r="541" spans="2:7" x14ac:dyDescent="0.2">
      <c r="B541"/>
      <c r="C541"/>
      <c r="E541"/>
      <c r="F541"/>
      <c r="G541"/>
    </row>
    <row r="542" spans="2:7" x14ac:dyDescent="0.2">
      <c r="B542"/>
      <c r="C542"/>
      <c r="E542"/>
      <c r="F542"/>
      <c r="G542"/>
    </row>
    <row r="543" spans="2:7" x14ac:dyDescent="0.2">
      <c r="B543"/>
      <c r="C543"/>
      <c r="E543"/>
      <c r="F543"/>
      <c r="G543"/>
    </row>
    <row r="544" spans="2:7" x14ac:dyDescent="0.2">
      <c r="B544"/>
      <c r="C544"/>
      <c r="E544"/>
      <c r="F544"/>
      <c r="G544"/>
    </row>
    <row r="545" spans="2:7" x14ac:dyDescent="0.2">
      <c r="B545"/>
      <c r="C545"/>
      <c r="E545"/>
      <c r="F545"/>
      <c r="G545"/>
    </row>
    <row r="546" spans="2:7" x14ac:dyDescent="0.2">
      <c r="B546"/>
      <c r="C546"/>
      <c r="E546"/>
      <c r="F546"/>
      <c r="G546"/>
    </row>
    <row r="547" spans="2:7" x14ac:dyDescent="0.2">
      <c r="B547"/>
      <c r="C547"/>
      <c r="E547"/>
      <c r="F547"/>
      <c r="G547"/>
    </row>
    <row r="548" spans="2:7" x14ac:dyDescent="0.2">
      <c r="B548"/>
      <c r="C548"/>
      <c r="E548"/>
      <c r="F548"/>
      <c r="G548"/>
    </row>
    <row r="549" spans="2:7" x14ac:dyDescent="0.2">
      <c r="B549"/>
      <c r="C549"/>
      <c r="E549"/>
      <c r="F549"/>
      <c r="G549"/>
    </row>
    <row r="550" spans="2:7" x14ac:dyDescent="0.2">
      <c r="B550"/>
      <c r="C550"/>
      <c r="E550"/>
      <c r="F550"/>
      <c r="G550"/>
    </row>
    <row r="551" spans="2:7" x14ac:dyDescent="0.2">
      <c r="B551"/>
      <c r="C551"/>
      <c r="E551"/>
      <c r="F551"/>
      <c r="G551"/>
    </row>
    <row r="552" spans="2:7" x14ac:dyDescent="0.2">
      <c r="B552"/>
      <c r="C552"/>
      <c r="E552"/>
      <c r="F552"/>
      <c r="G552"/>
    </row>
    <row r="553" spans="2:7" x14ac:dyDescent="0.2">
      <c r="B553"/>
      <c r="C553"/>
      <c r="E553"/>
      <c r="F553"/>
      <c r="G553"/>
    </row>
    <row r="554" spans="2:7" x14ac:dyDescent="0.2">
      <c r="B554"/>
      <c r="C554"/>
      <c r="E554"/>
      <c r="F554"/>
      <c r="G554"/>
    </row>
    <row r="555" spans="2:7" x14ac:dyDescent="0.2">
      <c r="B555"/>
      <c r="C555"/>
      <c r="E555"/>
      <c r="F555"/>
      <c r="G555"/>
    </row>
    <row r="556" spans="2:7" x14ac:dyDescent="0.2">
      <c r="B556"/>
      <c r="C556"/>
      <c r="E556"/>
      <c r="F556"/>
      <c r="G556"/>
    </row>
    <row r="557" spans="2:7" x14ac:dyDescent="0.2">
      <c r="B557"/>
      <c r="C557"/>
      <c r="E557"/>
      <c r="F557"/>
      <c r="G557"/>
    </row>
    <row r="558" spans="2:7" x14ac:dyDescent="0.2">
      <c r="B558"/>
      <c r="C558"/>
      <c r="E558"/>
      <c r="F558"/>
      <c r="G558"/>
    </row>
    <row r="559" spans="2:7" x14ac:dyDescent="0.2">
      <c r="B559"/>
      <c r="C559"/>
      <c r="E559"/>
      <c r="F559"/>
      <c r="G559"/>
    </row>
    <row r="560" spans="2:7" x14ac:dyDescent="0.2">
      <c r="B560"/>
      <c r="C560"/>
      <c r="E560"/>
      <c r="F560"/>
      <c r="G560"/>
    </row>
    <row r="561" spans="2:7" x14ac:dyDescent="0.2">
      <c r="B561"/>
      <c r="C561"/>
      <c r="E561"/>
      <c r="F561"/>
      <c r="G561"/>
    </row>
    <row r="562" spans="2:7" x14ac:dyDescent="0.2">
      <c r="B562"/>
      <c r="C562"/>
      <c r="E562"/>
      <c r="F562"/>
      <c r="G562"/>
    </row>
    <row r="563" spans="2:7" x14ac:dyDescent="0.2">
      <c r="B563"/>
      <c r="C563"/>
      <c r="E563"/>
      <c r="F563"/>
      <c r="G563"/>
    </row>
    <row r="564" spans="2:7" x14ac:dyDescent="0.2">
      <c r="B564"/>
      <c r="C564"/>
      <c r="E564"/>
      <c r="F564"/>
      <c r="G564"/>
    </row>
    <row r="565" spans="2:7" x14ac:dyDescent="0.2">
      <c r="B565"/>
      <c r="C565"/>
      <c r="E565"/>
      <c r="F565"/>
      <c r="G565"/>
    </row>
    <row r="566" spans="2:7" x14ac:dyDescent="0.2">
      <c r="B566"/>
      <c r="C566"/>
      <c r="E566"/>
      <c r="F566"/>
      <c r="G566"/>
    </row>
    <row r="567" spans="2:7" x14ac:dyDescent="0.2">
      <c r="B567"/>
      <c r="C567"/>
      <c r="E567"/>
      <c r="F567"/>
      <c r="G567"/>
    </row>
    <row r="568" spans="2:7" x14ac:dyDescent="0.2">
      <c r="B568"/>
      <c r="C568"/>
      <c r="E568"/>
      <c r="F568"/>
      <c r="G568"/>
    </row>
    <row r="569" spans="2:7" x14ac:dyDescent="0.2">
      <c r="B569"/>
      <c r="C569"/>
      <c r="E569"/>
      <c r="F569"/>
      <c r="G569"/>
    </row>
    <row r="570" spans="2:7" x14ac:dyDescent="0.2">
      <c r="B570"/>
      <c r="C570"/>
      <c r="E570"/>
      <c r="F570"/>
      <c r="G570"/>
    </row>
    <row r="571" spans="2:7" x14ac:dyDescent="0.2">
      <c r="B571"/>
      <c r="C571"/>
      <c r="E571"/>
      <c r="F571"/>
      <c r="G571"/>
    </row>
    <row r="572" spans="2:7" x14ac:dyDescent="0.2">
      <c r="B572"/>
      <c r="C572"/>
      <c r="E572"/>
      <c r="F572"/>
      <c r="G572"/>
    </row>
    <row r="573" spans="2:7" x14ac:dyDescent="0.2">
      <c r="B573"/>
      <c r="C573"/>
      <c r="E573"/>
      <c r="F573"/>
      <c r="G573"/>
    </row>
    <row r="574" spans="2:7" x14ac:dyDescent="0.2">
      <c r="B574"/>
      <c r="C574"/>
      <c r="E574"/>
      <c r="F574"/>
      <c r="G574"/>
    </row>
    <row r="575" spans="2:7" x14ac:dyDescent="0.2">
      <c r="B575"/>
      <c r="C575"/>
      <c r="E575"/>
      <c r="F575"/>
      <c r="G575"/>
    </row>
    <row r="576" spans="2:7" x14ac:dyDescent="0.2">
      <c r="B576"/>
      <c r="C576"/>
      <c r="E576"/>
      <c r="F576"/>
      <c r="G576"/>
    </row>
    <row r="577" spans="2:7" x14ac:dyDescent="0.2">
      <c r="B577"/>
      <c r="C577"/>
      <c r="E577"/>
      <c r="F577"/>
      <c r="G577"/>
    </row>
    <row r="578" spans="2:7" x14ac:dyDescent="0.2">
      <c r="B578"/>
      <c r="C578"/>
      <c r="E578"/>
      <c r="F578"/>
      <c r="G578"/>
    </row>
    <row r="579" spans="2:7" x14ac:dyDescent="0.2">
      <c r="B579"/>
      <c r="C579"/>
      <c r="E579"/>
      <c r="F579"/>
      <c r="G579"/>
    </row>
    <row r="580" spans="2:7" x14ac:dyDescent="0.2">
      <c r="B580"/>
      <c r="C580"/>
      <c r="E580"/>
      <c r="F580"/>
      <c r="G580"/>
    </row>
    <row r="581" spans="2:7" x14ac:dyDescent="0.2">
      <c r="B581"/>
      <c r="C581"/>
      <c r="E581"/>
      <c r="F581"/>
      <c r="G581"/>
    </row>
    <row r="582" spans="2:7" x14ac:dyDescent="0.2">
      <c r="B582"/>
      <c r="C582"/>
      <c r="E582"/>
      <c r="F582"/>
      <c r="G582"/>
    </row>
    <row r="583" spans="2:7" x14ac:dyDescent="0.2">
      <c r="B583"/>
      <c r="C583"/>
      <c r="E583"/>
      <c r="F583"/>
      <c r="G583"/>
    </row>
    <row r="584" spans="2:7" x14ac:dyDescent="0.2">
      <c r="B584"/>
      <c r="C584"/>
      <c r="E584"/>
      <c r="F584"/>
      <c r="G584"/>
    </row>
    <row r="585" spans="2:7" x14ac:dyDescent="0.2">
      <c r="B585"/>
      <c r="C585"/>
      <c r="E585"/>
      <c r="F585"/>
      <c r="G585"/>
    </row>
    <row r="586" spans="2:7" x14ac:dyDescent="0.2">
      <c r="B586"/>
      <c r="C586"/>
      <c r="E586"/>
      <c r="F586"/>
      <c r="G586"/>
    </row>
    <row r="587" spans="2:7" x14ac:dyDescent="0.2">
      <c r="B587"/>
      <c r="C587"/>
      <c r="E587"/>
      <c r="F587"/>
      <c r="G587"/>
    </row>
    <row r="588" spans="2:7" x14ac:dyDescent="0.2">
      <c r="B588"/>
      <c r="C588"/>
      <c r="E588"/>
      <c r="F588"/>
      <c r="G588"/>
    </row>
    <row r="589" spans="2:7" x14ac:dyDescent="0.2">
      <c r="B589"/>
      <c r="C589"/>
      <c r="E589"/>
      <c r="F589"/>
      <c r="G589"/>
    </row>
    <row r="590" spans="2:7" x14ac:dyDescent="0.2">
      <c r="B590"/>
      <c r="C590"/>
      <c r="E590"/>
      <c r="F590"/>
      <c r="G590"/>
    </row>
    <row r="591" spans="2:7" x14ac:dyDescent="0.2">
      <c r="B591"/>
      <c r="C591"/>
      <c r="E591"/>
      <c r="F591"/>
      <c r="G591"/>
    </row>
    <row r="592" spans="2:7" x14ac:dyDescent="0.2">
      <c r="B592"/>
      <c r="C592"/>
      <c r="E592"/>
      <c r="F592"/>
      <c r="G592"/>
    </row>
    <row r="593" spans="2:7" x14ac:dyDescent="0.2">
      <c r="B593"/>
      <c r="C593"/>
      <c r="E593"/>
      <c r="F593"/>
      <c r="G593"/>
    </row>
    <row r="594" spans="2:7" x14ac:dyDescent="0.2">
      <c r="B594"/>
      <c r="C594"/>
      <c r="E594"/>
      <c r="F594"/>
      <c r="G594"/>
    </row>
    <row r="595" spans="2:7" x14ac:dyDescent="0.2">
      <c r="B595"/>
      <c r="C595"/>
      <c r="E595"/>
      <c r="F595"/>
      <c r="G595"/>
    </row>
    <row r="596" spans="2:7" x14ac:dyDescent="0.2">
      <c r="B596"/>
      <c r="C596"/>
      <c r="E596"/>
      <c r="F596"/>
      <c r="G596"/>
    </row>
    <row r="597" spans="2:7" x14ac:dyDescent="0.2">
      <c r="B597"/>
      <c r="C597"/>
      <c r="E597"/>
      <c r="F597"/>
      <c r="G597"/>
    </row>
    <row r="598" spans="2:7" x14ac:dyDescent="0.2">
      <c r="B598"/>
      <c r="C598"/>
      <c r="E598"/>
      <c r="F598"/>
      <c r="G598"/>
    </row>
    <row r="599" spans="2:7" x14ac:dyDescent="0.2">
      <c r="B599"/>
      <c r="C599"/>
      <c r="E599"/>
      <c r="F599"/>
      <c r="G599"/>
    </row>
    <row r="600" spans="2:7" x14ac:dyDescent="0.2">
      <c r="B600"/>
      <c r="C600"/>
      <c r="E600"/>
      <c r="F600"/>
      <c r="G600"/>
    </row>
    <row r="601" spans="2:7" x14ac:dyDescent="0.2">
      <c r="B601"/>
      <c r="C601"/>
      <c r="E601"/>
      <c r="F601"/>
      <c r="G601"/>
    </row>
    <row r="602" spans="2:7" x14ac:dyDescent="0.2">
      <c r="B602"/>
      <c r="C602"/>
      <c r="E602"/>
      <c r="F602"/>
      <c r="G602"/>
    </row>
    <row r="603" spans="2:7" x14ac:dyDescent="0.2">
      <c r="B603"/>
      <c r="C603"/>
      <c r="E603"/>
      <c r="F603"/>
      <c r="G603"/>
    </row>
    <row r="604" spans="2:7" x14ac:dyDescent="0.2">
      <c r="B604"/>
      <c r="C604"/>
      <c r="E604"/>
      <c r="F604"/>
      <c r="G604"/>
    </row>
    <row r="605" spans="2:7" x14ac:dyDescent="0.2">
      <c r="B605"/>
      <c r="C605"/>
      <c r="E605"/>
      <c r="F605"/>
      <c r="G605"/>
    </row>
    <row r="606" spans="2:7" x14ac:dyDescent="0.2">
      <c r="B606"/>
      <c r="C606"/>
      <c r="E606"/>
      <c r="F606"/>
      <c r="G606"/>
    </row>
    <row r="607" spans="2:7" x14ac:dyDescent="0.2">
      <c r="B607"/>
      <c r="C607"/>
      <c r="E607"/>
      <c r="F607"/>
      <c r="G607"/>
    </row>
    <row r="608" spans="2:7" x14ac:dyDescent="0.2">
      <c r="B608"/>
      <c r="C608"/>
      <c r="E608"/>
      <c r="F608"/>
      <c r="G608"/>
    </row>
    <row r="609" spans="2:7" x14ac:dyDescent="0.2">
      <c r="B609"/>
      <c r="C609"/>
      <c r="E609"/>
      <c r="F609"/>
      <c r="G609"/>
    </row>
    <row r="610" spans="2:7" x14ac:dyDescent="0.2">
      <c r="B610"/>
      <c r="C610"/>
      <c r="E610"/>
      <c r="F610"/>
      <c r="G610"/>
    </row>
    <row r="611" spans="2:7" x14ac:dyDescent="0.2">
      <c r="B611"/>
      <c r="C611"/>
      <c r="E611"/>
      <c r="F611"/>
      <c r="G611"/>
    </row>
    <row r="612" spans="2:7" x14ac:dyDescent="0.2">
      <c r="B612"/>
      <c r="C612"/>
      <c r="E612"/>
      <c r="F612"/>
      <c r="G612"/>
    </row>
    <row r="613" spans="2:7" x14ac:dyDescent="0.2">
      <c r="B613"/>
      <c r="C613"/>
      <c r="E613"/>
      <c r="F613"/>
      <c r="G613"/>
    </row>
    <row r="614" spans="2:7" x14ac:dyDescent="0.2">
      <c r="B614"/>
      <c r="C614"/>
      <c r="E614"/>
      <c r="F614"/>
      <c r="G614"/>
    </row>
    <row r="615" spans="2:7" x14ac:dyDescent="0.2">
      <c r="B615"/>
      <c r="C615"/>
      <c r="E615"/>
      <c r="F615"/>
      <c r="G615"/>
    </row>
    <row r="616" spans="2:7" x14ac:dyDescent="0.2">
      <c r="B616"/>
      <c r="C616"/>
      <c r="E616"/>
      <c r="F616"/>
      <c r="G616"/>
    </row>
    <row r="617" spans="2:7" x14ac:dyDescent="0.2">
      <c r="B617"/>
      <c r="C617"/>
      <c r="E617"/>
      <c r="F617"/>
      <c r="G617"/>
    </row>
    <row r="618" spans="2:7" x14ac:dyDescent="0.2">
      <c r="B618"/>
      <c r="C618"/>
      <c r="E618"/>
      <c r="F618"/>
      <c r="G618"/>
    </row>
    <row r="619" spans="2:7" x14ac:dyDescent="0.2">
      <c r="B619"/>
      <c r="C619"/>
      <c r="E619"/>
      <c r="F619"/>
      <c r="G619"/>
    </row>
    <row r="620" spans="2:7" x14ac:dyDescent="0.2">
      <c r="B620"/>
      <c r="C620"/>
      <c r="E620"/>
      <c r="F620"/>
      <c r="G620"/>
    </row>
    <row r="621" spans="2:7" x14ac:dyDescent="0.2">
      <c r="B621"/>
      <c r="C621"/>
      <c r="E621"/>
      <c r="F621"/>
      <c r="G621"/>
    </row>
    <row r="622" spans="2:7" x14ac:dyDescent="0.2">
      <c r="B622"/>
      <c r="C622"/>
      <c r="E622"/>
      <c r="F622"/>
      <c r="G622"/>
    </row>
    <row r="623" spans="2:7" x14ac:dyDescent="0.2">
      <c r="B623"/>
      <c r="C623"/>
      <c r="E623"/>
      <c r="F623"/>
      <c r="G623"/>
    </row>
    <row r="624" spans="2:7" x14ac:dyDescent="0.2">
      <c r="B624"/>
      <c r="C624"/>
      <c r="E624"/>
      <c r="F624"/>
      <c r="G624"/>
    </row>
    <row r="625" spans="2:7" x14ac:dyDescent="0.2">
      <c r="B625"/>
      <c r="C625"/>
      <c r="E625"/>
      <c r="F625"/>
      <c r="G625"/>
    </row>
    <row r="626" spans="2:7" x14ac:dyDescent="0.2">
      <c r="B626"/>
      <c r="C626"/>
      <c r="E626"/>
      <c r="F626"/>
      <c r="G626"/>
    </row>
    <row r="627" spans="2:7" x14ac:dyDescent="0.2">
      <c r="B627"/>
      <c r="C627"/>
      <c r="E627"/>
      <c r="F627"/>
      <c r="G627"/>
    </row>
    <row r="628" spans="2:7" x14ac:dyDescent="0.2">
      <c r="B628"/>
      <c r="C628"/>
      <c r="E628"/>
      <c r="F628"/>
      <c r="G628"/>
    </row>
    <row r="629" spans="2:7" x14ac:dyDescent="0.2">
      <c r="B629"/>
      <c r="C629"/>
      <c r="E629"/>
      <c r="F629"/>
      <c r="G629"/>
    </row>
    <row r="630" spans="2:7" x14ac:dyDescent="0.2">
      <c r="B630"/>
      <c r="C630"/>
      <c r="E630"/>
      <c r="F630"/>
      <c r="G630"/>
    </row>
    <row r="631" spans="2:7" x14ac:dyDescent="0.2">
      <c r="B631"/>
      <c r="C631"/>
      <c r="E631"/>
      <c r="F631"/>
      <c r="G631"/>
    </row>
    <row r="632" spans="2:7" x14ac:dyDescent="0.2">
      <c r="B632"/>
      <c r="C632"/>
      <c r="E632"/>
      <c r="F632"/>
      <c r="G632"/>
    </row>
    <row r="633" spans="2:7" x14ac:dyDescent="0.2">
      <c r="B633"/>
      <c r="C633"/>
      <c r="E633"/>
      <c r="F633"/>
      <c r="G633"/>
    </row>
    <row r="634" spans="2:7" x14ac:dyDescent="0.2">
      <c r="B634"/>
      <c r="C634"/>
      <c r="E634"/>
      <c r="F634"/>
      <c r="G634"/>
    </row>
    <row r="635" spans="2:7" x14ac:dyDescent="0.2">
      <c r="B635"/>
      <c r="C635"/>
      <c r="E635"/>
      <c r="F635"/>
      <c r="G635"/>
    </row>
    <row r="636" spans="2:7" x14ac:dyDescent="0.2">
      <c r="B636"/>
      <c r="C636"/>
      <c r="E636"/>
      <c r="F636"/>
      <c r="G636"/>
    </row>
    <row r="637" spans="2:7" x14ac:dyDescent="0.2">
      <c r="B637"/>
      <c r="C637"/>
      <c r="E637"/>
      <c r="F637"/>
      <c r="G637"/>
    </row>
    <row r="638" spans="2:7" x14ac:dyDescent="0.2">
      <c r="B638"/>
      <c r="C638"/>
      <c r="E638"/>
      <c r="F638"/>
      <c r="G638"/>
    </row>
    <row r="639" spans="2:7" x14ac:dyDescent="0.2">
      <c r="B639"/>
      <c r="C639"/>
      <c r="E639"/>
      <c r="F639"/>
      <c r="G639"/>
    </row>
    <row r="640" spans="2:7" x14ac:dyDescent="0.2">
      <c r="B640"/>
      <c r="C640"/>
      <c r="E640"/>
      <c r="F640"/>
      <c r="G640"/>
    </row>
    <row r="641" spans="2:7" x14ac:dyDescent="0.2">
      <c r="B641"/>
      <c r="C641"/>
      <c r="E641"/>
      <c r="F641"/>
      <c r="G641"/>
    </row>
    <row r="642" spans="2:7" x14ac:dyDescent="0.2">
      <c r="B642"/>
      <c r="C642"/>
      <c r="E642"/>
      <c r="F642"/>
      <c r="G642"/>
    </row>
    <row r="643" spans="2:7" x14ac:dyDescent="0.2">
      <c r="B643"/>
      <c r="C643"/>
      <c r="E643"/>
      <c r="F643"/>
      <c r="G643"/>
    </row>
    <row r="644" spans="2:7" x14ac:dyDescent="0.2">
      <c r="B644"/>
      <c r="C644"/>
      <c r="E644"/>
      <c r="F644"/>
      <c r="G644"/>
    </row>
    <row r="645" spans="2:7" x14ac:dyDescent="0.2">
      <c r="B645"/>
      <c r="C645"/>
      <c r="E645"/>
      <c r="F645"/>
      <c r="G645"/>
    </row>
    <row r="646" spans="2:7" x14ac:dyDescent="0.2">
      <c r="B646"/>
      <c r="C646"/>
      <c r="E646"/>
      <c r="F646"/>
      <c r="G646"/>
    </row>
    <row r="647" spans="2:7" x14ac:dyDescent="0.2">
      <c r="B647"/>
      <c r="C647"/>
      <c r="E647"/>
      <c r="F647"/>
      <c r="G647"/>
    </row>
    <row r="648" spans="2:7" x14ac:dyDescent="0.2">
      <c r="B648"/>
      <c r="C648"/>
      <c r="E648"/>
      <c r="F648"/>
      <c r="G648"/>
    </row>
    <row r="649" spans="2:7" x14ac:dyDescent="0.2">
      <c r="B649"/>
      <c r="C649"/>
      <c r="E649"/>
      <c r="F649"/>
      <c r="G649"/>
    </row>
    <row r="650" spans="2:7" x14ac:dyDescent="0.2">
      <c r="B650"/>
      <c r="C650"/>
      <c r="E650"/>
      <c r="F650"/>
      <c r="G650"/>
    </row>
    <row r="651" spans="2:7" x14ac:dyDescent="0.2">
      <c r="B651"/>
      <c r="C651"/>
      <c r="E651"/>
      <c r="F651"/>
      <c r="G651"/>
    </row>
    <row r="652" spans="2:7" x14ac:dyDescent="0.2">
      <c r="B652"/>
      <c r="C652"/>
      <c r="E652"/>
      <c r="F652"/>
      <c r="G652"/>
    </row>
    <row r="653" spans="2:7" x14ac:dyDescent="0.2">
      <c r="B653"/>
      <c r="C653"/>
      <c r="E653"/>
      <c r="F653"/>
      <c r="G653"/>
    </row>
    <row r="654" spans="2:7" x14ac:dyDescent="0.2">
      <c r="B654"/>
      <c r="C654"/>
      <c r="E654"/>
      <c r="F654"/>
      <c r="G654"/>
    </row>
    <row r="655" spans="2:7" x14ac:dyDescent="0.2">
      <c r="B655"/>
      <c r="C655"/>
      <c r="E655"/>
      <c r="F655"/>
      <c r="G655"/>
    </row>
    <row r="656" spans="2:7" x14ac:dyDescent="0.2">
      <c r="B656"/>
      <c r="C656"/>
      <c r="E656"/>
      <c r="F656"/>
      <c r="G656"/>
    </row>
    <row r="657" spans="2:7" x14ac:dyDescent="0.2">
      <c r="B657"/>
      <c r="C657"/>
      <c r="E657"/>
      <c r="F657"/>
      <c r="G657"/>
    </row>
    <row r="658" spans="2:7" x14ac:dyDescent="0.2">
      <c r="B658"/>
      <c r="C658"/>
      <c r="E658"/>
      <c r="F658"/>
      <c r="G658"/>
    </row>
    <row r="659" spans="2:7" x14ac:dyDescent="0.2">
      <c r="B659"/>
      <c r="C659"/>
      <c r="E659"/>
      <c r="F659"/>
      <c r="G659"/>
    </row>
    <row r="660" spans="2:7" x14ac:dyDescent="0.2">
      <c r="B660"/>
      <c r="C660"/>
      <c r="E660"/>
      <c r="F660"/>
      <c r="G660"/>
    </row>
    <row r="661" spans="2:7" x14ac:dyDescent="0.2">
      <c r="B661"/>
      <c r="C661"/>
      <c r="E661"/>
      <c r="F661"/>
      <c r="G661"/>
    </row>
    <row r="662" spans="2:7" x14ac:dyDescent="0.2">
      <c r="B662"/>
      <c r="C662"/>
      <c r="E662"/>
      <c r="F662"/>
      <c r="G662"/>
    </row>
    <row r="663" spans="2:7" x14ac:dyDescent="0.2">
      <c r="B663"/>
      <c r="C663"/>
      <c r="E663"/>
      <c r="F663"/>
      <c r="G663"/>
    </row>
    <row r="664" spans="2:7" x14ac:dyDescent="0.2">
      <c r="B664"/>
      <c r="C664"/>
      <c r="E664"/>
      <c r="F664"/>
      <c r="G664"/>
    </row>
    <row r="665" spans="2:7" x14ac:dyDescent="0.2">
      <c r="B665"/>
      <c r="C665"/>
      <c r="E665"/>
      <c r="F665"/>
      <c r="G665"/>
    </row>
    <row r="666" spans="2:7" x14ac:dyDescent="0.2">
      <c r="B666"/>
      <c r="C666"/>
      <c r="E666"/>
      <c r="F666"/>
      <c r="G666"/>
    </row>
    <row r="667" spans="2:7" x14ac:dyDescent="0.2">
      <c r="B667"/>
      <c r="C667"/>
      <c r="E667"/>
      <c r="F667"/>
      <c r="G667"/>
    </row>
    <row r="668" spans="2:7" x14ac:dyDescent="0.2">
      <c r="B668"/>
      <c r="C668"/>
      <c r="E668"/>
      <c r="F668"/>
      <c r="G668"/>
    </row>
    <row r="669" spans="2:7" x14ac:dyDescent="0.2">
      <c r="B669"/>
      <c r="C669"/>
      <c r="E669"/>
      <c r="F669"/>
      <c r="G669"/>
    </row>
    <row r="670" spans="2:7" x14ac:dyDescent="0.2">
      <c r="B670"/>
      <c r="C670"/>
      <c r="E670"/>
      <c r="F670"/>
      <c r="G670"/>
    </row>
    <row r="671" spans="2:7" x14ac:dyDescent="0.2">
      <c r="B671"/>
      <c r="C671"/>
      <c r="E671"/>
      <c r="F671"/>
      <c r="G671"/>
    </row>
    <row r="672" spans="2:7" x14ac:dyDescent="0.2">
      <c r="B672"/>
      <c r="C672"/>
      <c r="E672"/>
      <c r="F672"/>
      <c r="G672"/>
    </row>
    <row r="673" spans="2:7" x14ac:dyDescent="0.2">
      <c r="B673"/>
      <c r="C673"/>
      <c r="E673"/>
      <c r="F673"/>
      <c r="G673"/>
    </row>
    <row r="674" spans="2:7" x14ac:dyDescent="0.2">
      <c r="B674"/>
      <c r="C674"/>
      <c r="E674"/>
      <c r="F674"/>
      <c r="G674"/>
    </row>
    <row r="675" spans="2:7" x14ac:dyDescent="0.2">
      <c r="B675"/>
      <c r="C675"/>
      <c r="E675"/>
      <c r="F675"/>
      <c r="G675"/>
    </row>
    <row r="676" spans="2:7" x14ac:dyDescent="0.2">
      <c r="B676"/>
      <c r="C676"/>
      <c r="E676"/>
      <c r="F676"/>
      <c r="G676"/>
    </row>
    <row r="677" spans="2:7" x14ac:dyDescent="0.2">
      <c r="B677"/>
      <c r="C677"/>
      <c r="E677"/>
      <c r="F677"/>
      <c r="G677"/>
    </row>
    <row r="678" spans="2:7" x14ac:dyDescent="0.2">
      <c r="B678"/>
      <c r="C678"/>
      <c r="E678"/>
      <c r="F678"/>
      <c r="G678"/>
    </row>
    <row r="679" spans="2:7" x14ac:dyDescent="0.2">
      <c r="B679"/>
      <c r="C679"/>
      <c r="E679"/>
      <c r="F679"/>
      <c r="G679"/>
    </row>
    <row r="680" spans="2:7" x14ac:dyDescent="0.2">
      <c r="B680"/>
      <c r="C680"/>
      <c r="E680"/>
      <c r="F680"/>
      <c r="G680"/>
    </row>
    <row r="681" spans="2:7" x14ac:dyDescent="0.2">
      <c r="B681"/>
      <c r="C681"/>
      <c r="E681"/>
      <c r="F681"/>
      <c r="G681"/>
    </row>
    <row r="682" spans="2:7" x14ac:dyDescent="0.2">
      <c r="B682"/>
      <c r="C682"/>
      <c r="E682"/>
      <c r="F682"/>
      <c r="G682"/>
    </row>
    <row r="683" spans="2:7" x14ac:dyDescent="0.2">
      <c r="B683"/>
      <c r="C683"/>
      <c r="E683"/>
      <c r="F683"/>
      <c r="G683"/>
    </row>
    <row r="684" spans="2:7" x14ac:dyDescent="0.2">
      <c r="B684"/>
      <c r="C684"/>
      <c r="E684"/>
      <c r="F684"/>
      <c r="G684"/>
    </row>
    <row r="685" spans="2:7" x14ac:dyDescent="0.2">
      <c r="B685"/>
      <c r="C685"/>
      <c r="E685"/>
      <c r="F685"/>
      <c r="G685"/>
    </row>
    <row r="686" spans="2:7" x14ac:dyDescent="0.2">
      <c r="B686"/>
      <c r="C686"/>
      <c r="E686"/>
      <c r="F686"/>
      <c r="G686"/>
    </row>
    <row r="687" spans="2:7" x14ac:dyDescent="0.2">
      <c r="B687"/>
      <c r="C687"/>
      <c r="E687"/>
      <c r="F687"/>
      <c r="G687"/>
    </row>
    <row r="688" spans="2:7" x14ac:dyDescent="0.2">
      <c r="B688"/>
      <c r="C688"/>
      <c r="E688"/>
      <c r="F688"/>
      <c r="G688"/>
    </row>
    <row r="689" spans="2:7" x14ac:dyDescent="0.2">
      <c r="B689"/>
      <c r="C689"/>
      <c r="E689"/>
      <c r="F689"/>
      <c r="G689"/>
    </row>
    <row r="690" spans="2:7" x14ac:dyDescent="0.2">
      <c r="B690"/>
      <c r="C690"/>
      <c r="E690"/>
      <c r="F690"/>
      <c r="G690"/>
    </row>
    <row r="691" spans="2:7" x14ac:dyDescent="0.2">
      <c r="B691"/>
      <c r="C691"/>
      <c r="E691"/>
      <c r="F691"/>
      <c r="G691"/>
    </row>
    <row r="692" spans="2:7" x14ac:dyDescent="0.2">
      <c r="B692"/>
      <c r="C692"/>
      <c r="E692"/>
      <c r="F692"/>
      <c r="G692"/>
    </row>
    <row r="693" spans="2:7" x14ac:dyDescent="0.2">
      <c r="B693"/>
      <c r="C693"/>
      <c r="E693"/>
      <c r="F693"/>
      <c r="G693"/>
    </row>
    <row r="694" spans="2:7" x14ac:dyDescent="0.2">
      <c r="B694"/>
      <c r="C694"/>
      <c r="E694"/>
      <c r="F694"/>
      <c r="G694"/>
    </row>
    <row r="695" spans="2:7" x14ac:dyDescent="0.2">
      <c r="B695"/>
      <c r="C695"/>
      <c r="E695"/>
      <c r="F695"/>
      <c r="G695"/>
    </row>
    <row r="696" spans="2:7" x14ac:dyDescent="0.2">
      <c r="B696"/>
      <c r="C696"/>
      <c r="E696"/>
      <c r="F696"/>
      <c r="G696"/>
    </row>
    <row r="697" spans="2:7" x14ac:dyDescent="0.2">
      <c r="B697"/>
      <c r="C697"/>
      <c r="E697"/>
      <c r="F697"/>
      <c r="G697"/>
    </row>
    <row r="698" spans="2:7" x14ac:dyDescent="0.2">
      <c r="B698"/>
      <c r="C698"/>
      <c r="E698"/>
      <c r="F698"/>
      <c r="G698"/>
    </row>
    <row r="699" spans="2:7" x14ac:dyDescent="0.2">
      <c r="B699"/>
      <c r="C699"/>
      <c r="E699"/>
      <c r="F699"/>
      <c r="G699"/>
    </row>
    <row r="700" spans="2:7" x14ac:dyDescent="0.2">
      <c r="B700"/>
      <c r="C700"/>
      <c r="E700"/>
      <c r="F700"/>
      <c r="G700"/>
    </row>
    <row r="701" spans="2:7" x14ac:dyDescent="0.2">
      <c r="B701"/>
      <c r="C701"/>
      <c r="E701"/>
      <c r="F701"/>
      <c r="G701"/>
    </row>
    <row r="702" spans="2:7" x14ac:dyDescent="0.2">
      <c r="B702"/>
      <c r="C702"/>
      <c r="E702"/>
      <c r="F702"/>
      <c r="G702"/>
    </row>
    <row r="703" spans="2:7" x14ac:dyDescent="0.2">
      <c r="B703"/>
      <c r="C703"/>
      <c r="E703"/>
      <c r="F703"/>
      <c r="G703"/>
    </row>
    <row r="704" spans="2:7" x14ac:dyDescent="0.2">
      <c r="B704"/>
      <c r="C704"/>
      <c r="E704"/>
      <c r="F704"/>
      <c r="G704"/>
    </row>
    <row r="705" spans="2:7" x14ac:dyDescent="0.2">
      <c r="B705"/>
      <c r="C705"/>
      <c r="E705"/>
      <c r="F705"/>
      <c r="G705"/>
    </row>
    <row r="706" spans="2:7" x14ac:dyDescent="0.2">
      <c r="B706"/>
      <c r="C706"/>
      <c r="E706"/>
      <c r="F706"/>
      <c r="G706"/>
    </row>
    <row r="707" spans="2:7" x14ac:dyDescent="0.2">
      <c r="B707"/>
      <c r="C707"/>
      <c r="E707"/>
      <c r="F707"/>
      <c r="G707"/>
    </row>
    <row r="708" spans="2:7" x14ac:dyDescent="0.2">
      <c r="B708"/>
      <c r="C708"/>
      <c r="E708"/>
      <c r="F708"/>
      <c r="G708"/>
    </row>
    <row r="709" spans="2:7" x14ac:dyDescent="0.2">
      <c r="B709"/>
      <c r="C709"/>
      <c r="E709"/>
      <c r="F709"/>
      <c r="G709"/>
    </row>
    <row r="710" spans="2:7" x14ac:dyDescent="0.2">
      <c r="B710"/>
      <c r="C710"/>
      <c r="E710"/>
      <c r="F710"/>
      <c r="G710"/>
    </row>
    <row r="711" spans="2:7" x14ac:dyDescent="0.2">
      <c r="B711"/>
      <c r="C711"/>
      <c r="E711"/>
      <c r="F711"/>
      <c r="G711"/>
    </row>
    <row r="712" spans="2:7" x14ac:dyDescent="0.2">
      <c r="B712"/>
      <c r="C712"/>
      <c r="E712"/>
      <c r="F712"/>
      <c r="G712"/>
    </row>
    <row r="713" spans="2:7" x14ac:dyDescent="0.2">
      <c r="B713"/>
      <c r="C713"/>
      <c r="E713"/>
      <c r="F713"/>
      <c r="G713"/>
    </row>
    <row r="714" spans="2:7" x14ac:dyDescent="0.2">
      <c r="B714"/>
      <c r="C714"/>
      <c r="E714"/>
      <c r="F714"/>
      <c r="G714"/>
    </row>
    <row r="715" spans="2:7" x14ac:dyDescent="0.2">
      <c r="B715"/>
      <c r="C715"/>
      <c r="E715"/>
      <c r="F715"/>
      <c r="G715"/>
    </row>
    <row r="716" spans="2:7" x14ac:dyDescent="0.2">
      <c r="B716"/>
      <c r="C716"/>
      <c r="E716"/>
      <c r="F716"/>
      <c r="G716"/>
    </row>
    <row r="717" spans="2:7" x14ac:dyDescent="0.2">
      <c r="B717"/>
      <c r="C717"/>
      <c r="E717"/>
      <c r="F717"/>
      <c r="G717"/>
    </row>
    <row r="718" spans="2:7" x14ac:dyDescent="0.2">
      <c r="B718"/>
      <c r="C718"/>
      <c r="E718"/>
      <c r="F718"/>
      <c r="G718"/>
    </row>
    <row r="719" spans="2:7" x14ac:dyDescent="0.2">
      <c r="B719"/>
      <c r="C719"/>
      <c r="E719"/>
      <c r="F719"/>
      <c r="G719"/>
    </row>
    <row r="720" spans="2:7" x14ac:dyDescent="0.2">
      <c r="B720"/>
      <c r="C720"/>
      <c r="E720"/>
      <c r="F720"/>
      <c r="G720"/>
    </row>
    <row r="721" spans="2:7" x14ac:dyDescent="0.2">
      <c r="B721"/>
      <c r="C721"/>
      <c r="E721"/>
      <c r="F721"/>
      <c r="G721"/>
    </row>
    <row r="722" spans="2:7" x14ac:dyDescent="0.2">
      <c r="B722"/>
      <c r="C722"/>
      <c r="E722"/>
      <c r="F722"/>
      <c r="G722"/>
    </row>
    <row r="723" spans="2:7" x14ac:dyDescent="0.2">
      <c r="B723"/>
      <c r="C723"/>
      <c r="E723"/>
      <c r="F723"/>
      <c r="G723"/>
    </row>
    <row r="724" spans="2:7" x14ac:dyDescent="0.2">
      <c r="B724"/>
      <c r="C724"/>
      <c r="E724"/>
      <c r="F724"/>
      <c r="G724"/>
    </row>
    <row r="725" spans="2:7" x14ac:dyDescent="0.2">
      <c r="B725"/>
      <c r="C725"/>
      <c r="E725"/>
      <c r="F725"/>
      <c r="G725"/>
    </row>
    <row r="726" spans="2:7" x14ac:dyDescent="0.2">
      <c r="B726"/>
      <c r="C726"/>
      <c r="E726"/>
      <c r="F726"/>
      <c r="G726"/>
    </row>
    <row r="727" spans="2:7" x14ac:dyDescent="0.2">
      <c r="B727"/>
      <c r="C727"/>
      <c r="E727"/>
      <c r="F727"/>
      <c r="G727"/>
    </row>
    <row r="728" spans="2:7" x14ac:dyDescent="0.2">
      <c r="B728"/>
      <c r="C728"/>
      <c r="E728"/>
      <c r="F728"/>
      <c r="G728"/>
    </row>
    <row r="729" spans="2:7" x14ac:dyDescent="0.2">
      <c r="B729"/>
      <c r="C729"/>
      <c r="E729"/>
      <c r="F729"/>
      <c r="G729"/>
    </row>
    <row r="730" spans="2:7" x14ac:dyDescent="0.2">
      <c r="B730"/>
      <c r="C730"/>
      <c r="E730"/>
      <c r="F730"/>
      <c r="G730"/>
    </row>
    <row r="731" spans="2:7" x14ac:dyDescent="0.2">
      <c r="B731"/>
      <c r="C731"/>
      <c r="E731"/>
      <c r="F731"/>
      <c r="G731"/>
    </row>
    <row r="732" spans="2:7" x14ac:dyDescent="0.2">
      <c r="B732"/>
      <c r="C732"/>
      <c r="E732"/>
      <c r="F732"/>
      <c r="G732"/>
    </row>
    <row r="733" spans="2:7" x14ac:dyDescent="0.2">
      <c r="B733"/>
      <c r="C733"/>
      <c r="E733"/>
      <c r="F733"/>
      <c r="G733"/>
    </row>
    <row r="734" spans="2:7" x14ac:dyDescent="0.2">
      <c r="B734"/>
      <c r="C734"/>
      <c r="E734"/>
      <c r="F734"/>
      <c r="G734"/>
    </row>
    <row r="735" spans="2:7" x14ac:dyDescent="0.2">
      <c r="B735"/>
      <c r="C735"/>
      <c r="E735"/>
      <c r="F735"/>
      <c r="G735"/>
    </row>
    <row r="736" spans="2:7" x14ac:dyDescent="0.2">
      <c r="B736"/>
      <c r="C736"/>
      <c r="E736"/>
      <c r="F736"/>
      <c r="G736"/>
    </row>
    <row r="737" spans="2:7" x14ac:dyDescent="0.2">
      <c r="B737"/>
      <c r="C737"/>
      <c r="E737"/>
      <c r="F737"/>
      <c r="G737"/>
    </row>
    <row r="738" spans="2:7" x14ac:dyDescent="0.2">
      <c r="B738"/>
      <c r="C738"/>
      <c r="E738"/>
      <c r="F738"/>
      <c r="G738"/>
    </row>
    <row r="739" spans="2:7" x14ac:dyDescent="0.2">
      <c r="B739"/>
      <c r="C739"/>
      <c r="E739"/>
      <c r="F739"/>
      <c r="G739"/>
    </row>
    <row r="740" spans="2:7" x14ac:dyDescent="0.2">
      <c r="B740"/>
      <c r="C740"/>
      <c r="E740"/>
      <c r="F740"/>
      <c r="G740"/>
    </row>
    <row r="741" spans="2:7" x14ac:dyDescent="0.2">
      <c r="B741"/>
      <c r="C741"/>
      <c r="E741"/>
      <c r="F741"/>
      <c r="G741"/>
    </row>
    <row r="742" spans="2:7" x14ac:dyDescent="0.2">
      <c r="B742"/>
      <c r="C742"/>
      <c r="E742"/>
      <c r="F742"/>
      <c r="G742"/>
    </row>
    <row r="743" spans="2:7" x14ac:dyDescent="0.2">
      <c r="B743"/>
      <c r="C743"/>
      <c r="E743"/>
      <c r="F743"/>
      <c r="G743"/>
    </row>
    <row r="744" spans="2:7" x14ac:dyDescent="0.2">
      <c r="B744"/>
      <c r="C744"/>
      <c r="E744"/>
      <c r="F744"/>
      <c r="G744"/>
    </row>
    <row r="745" spans="2:7" x14ac:dyDescent="0.2">
      <c r="B745"/>
      <c r="C745"/>
      <c r="E745"/>
      <c r="F745"/>
      <c r="G745"/>
    </row>
    <row r="746" spans="2:7" x14ac:dyDescent="0.2">
      <c r="B746"/>
      <c r="C746"/>
      <c r="E746"/>
      <c r="F746"/>
      <c r="G746"/>
    </row>
    <row r="747" spans="2:7" x14ac:dyDescent="0.2">
      <c r="B747"/>
      <c r="C747"/>
      <c r="E747"/>
      <c r="F747"/>
      <c r="G747"/>
    </row>
    <row r="748" spans="2:7" x14ac:dyDescent="0.2">
      <c r="B748"/>
      <c r="C748"/>
      <c r="E748"/>
      <c r="F748"/>
      <c r="G748"/>
    </row>
    <row r="749" spans="2:7" x14ac:dyDescent="0.2">
      <c r="B749"/>
      <c r="C749"/>
      <c r="E749"/>
      <c r="F749"/>
      <c r="G749"/>
    </row>
    <row r="750" spans="2:7" x14ac:dyDescent="0.2">
      <c r="B750"/>
      <c r="C750"/>
      <c r="E750"/>
      <c r="F750"/>
      <c r="G750"/>
    </row>
    <row r="751" spans="2:7" x14ac:dyDescent="0.2">
      <c r="B751"/>
      <c r="C751"/>
      <c r="E751"/>
      <c r="F751"/>
      <c r="G751"/>
    </row>
    <row r="752" spans="2:7" x14ac:dyDescent="0.2">
      <c r="B752"/>
      <c r="C752"/>
      <c r="E752"/>
      <c r="F752"/>
      <c r="G752"/>
    </row>
    <row r="753" spans="2:7" x14ac:dyDescent="0.2">
      <c r="B753"/>
      <c r="C753"/>
      <c r="E753"/>
      <c r="F753"/>
      <c r="G753"/>
    </row>
    <row r="754" spans="2:7" x14ac:dyDescent="0.2">
      <c r="B754"/>
      <c r="C754"/>
      <c r="E754"/>
      <c r="F754"/>
      <c r="G754"/>
    </row>
    <row r="755" spans="2:7" x14ac:dyDescent="0.2">
      <c r="B755"/>
      <c r="C755"/>
      <c r="E755"/>
      <c r="F755"/>
      <c r="G755"/>
    </row>
    <row r="756" spans="2:7" x14ac:dyDescent="0.2">
      <c r="B756"/>
      <c r="C756"/>
      <c r="E756"/>
      <c r="F756"/>
      <c r="G756"/>
    </row>
    <row r="757" spans="2:7" x14ac:dyDescent="0.2">
      <c r="B757"/>
      <c r="C757"/>
      <c r="E757"/>
      <c r="F757"/>
      <c r="G757"/>
    </row>
    <row r="758" spans="2:7" x14ac:dyDescent="0.2">
      <c r="B758"/>
      <c r="C758"/>
      <c r="E758"/>
      <c r="F758"/>
      <c r="G758"/>
    </row>
    <row r="759" spans="2:7" x14ac:dyDescent="0.2">
      <c r="B759"/>
      <c r="C759"/>
      <c r="E759"/>
      <c r="F759"/>
      <c r="G759"/>
    </row>
    <row r="760" spans="2:7" x14ac:dyDescent="0.2">
      <c r="B760"/>
      <c r="C760"/>
      <c r="E760"/>
      <c r="F760"/>
      <c r="G760"/>
    </row>
    <row r="761" spans="2:7" x14ac:dyDescent="0.2">
      <c r="B761"/>
      <c r="C761"/>
      <c r="E761"/>
      <c r="F761"/>
      <c r="G761"/>
    </row>
    <row r="762" spans="2:7" x14ac:dyDescent="0.2">
      <c r="B762"/>
      <c r="C762"/>
      <c r="E762"/>
      <c r="F762"/>
      <c r="G762"/>
    </row>
    <row r="763" spans="2:7" x14ac:dyDescent="0.2">
      <c r="B763"/>
      <c r="C763"/>
      <c r="E763"/>
      <c r="F763"/>
      <c r="G763"/>
    </row>
    <row r="764" spans="2:7" x14ac:dyDescent="0.2">
      <c r="B764"/>
      <c r="C764"/>
      <c r="E764"/>
      <c r="F764"/>
      <c r="G764"/>
    </row>
    <row r="765" spans="2:7" x14ac:dyDescent="0.2">
      <c r="B765"/>
      <c r="C765"/>
      <c r="E765"/>
      <c r="F765"/>
      <c r="G765"/>
    </row>
    <row r="766" spans="2:7" x14ac:dyDescent="0.2">
      <c r="B766"/>
      <c r="C766"/>
      <c r="E766"/>
      <c r="F766"/>
      <c r="G766"/>
    </row>
    <row r="767" spans="2:7" x14ac:dyDescent="0.2">
      <c r="B767"/>
      <c r="C767"/>
      <c r="E767"/>
      <c r="F767"/>
      <c r="G767"/>
    </row>
    <row r="768" spans="2:7" x14ac:dyDescent="0.2">
      <c r="B768"/>
      <c r="C768"/>
      <c r="E768"/>
      <c r="F768"/>
      <c r="G768"/>
    </row>
    <row r="769" spans="2:7" x14ac:dyDescent="0.2">
      <c r="B769"/>
      <c r="C769"/>
      <c r="E769"/>
      <c r="F769"/>
      <c r="G769"/>
    </row>
    <row r="770" spans="2:7" x14ac:dyDescent="0.2">
      <c r="B770"/>
      <c r="C770"/>
      <c r="E770"/>
      <c r="F770"/>
      <c r="G770"/>
    </row>
    <row r="771" spans="2:7" x14ac:dyDescent="0.2">
      <c r="B771"/>
      <c r="C771"/>
      <c r="E771"/>
      <c r="F771"/>
      <c r="G771"/>
    </row>
    <row r="772" spans="2:7" x14ac:dyDescent="0.2">
      <c r="B772"/>
      <c r="C772"/>
      <c r="E772"/>
      <c r="F772"/>
      <c r="G772"/>
    </row>
    <row r="773" spans="2:7" x14ac:dyDescent="0.2">
      <c r="B773"/>
      <c r="C773"/>
      <c r="E773"/>
      <c r="F773"/>
      <c r="G773"/>
    </row>
    <row r="774" spans="2:7" x14ac:dyDescent="0.2">
      <c r="B774"/>
      <c r="C774"/>
      <c r="E774"/>
      <c r="F774"/>
      <c r="G774"/>
    </row>
    <row r="775" spans="2:7" x14ac:dyDescent="0.2">
      <c r="B775"/>
      <c r="C775"/>
      <c r="E775"/>
      <c r="F775"/>
      <c r="G775"/>
    </row>
    <row r="776" spans="2:7" x14ac:dyDescent="0.2">
      <c r="B776"/>
      <c r="C776"/>
      <c r="E776"/>
      <c r="F776"/>
      <c r="G776"/>
    </row>
    <row r="777" spans="2:7" x14ac:dyDescent="0.2">
      <c r="B777"/>
      <c r="C777"/>
      <c r="E777"/>
      <c r="F777"/>
      <c r="G777"/>
    </row>
    <row r="778" spans="2:7" x14ac:dyDescent="0.2">
      <c r="B778"/>
      <c r="C778"/>
      <c r="E778"/>
      <c r="F778"/>
      <c r="G778"/>
    </row>
    <row r="779" spans="2:7" x14ac:dyDescent="0.2">
      <c r="B779"/>
      <c r="C779"/>
      <c r="E779"/>
      <c r="F779"/>
      <c r="G779"/>
    </row>
    <row r="780" spans="2:7" x14ac:dyDescent="0.2">
      <c r="B780"/>
      <c r="C780"/>
      <c r="E780"/>
      <c r="F780"/>
      <c r="G780"/>
    </row>
    <row r="781" spans="2:7" x14ac:dyDescent="0.2">
      <c r="B781"/>
      <c r="C781"/>
      <c r="E781"/>
      <c r="F781"/>
      <c r="G781"/>
    </row>
    <row r="782" spans="2:7" x14ac:dyDescent="0.2">
      <c r="B782"/>
      <c r="C782"/>
      <c r="E782"/>
      <c r="F782"/>
      <c r="G782"/>
    </row>
    <row r="783" spans="2:7" x14ac:dyDescent="0.2">
      <c r="B783"/>
      <c r="C783"/>
      <c r="E783"/>
      <c r="F783"/>
      <c r="G783"/>
    </row>
    <row r="784" spans="2:7" x14ac:dyDescent="0.2">
      <c r="B784"/>
      <c r="C784"/>
      <c r="E784"/>
      <c r="F784"/>
      <c r="G784"/>
    </row>
    <row r="785" spans="2:7" x14ac:dyDescent="0.2">
      <c r="B785"/>
      <c r="C785"/>
      <c r="E785"/>
      <c r="F785"/>
      <c r="G785"/>
    </row>
    <row r="786" spans="2:7" x14ac:dyDescent="0.2">
      <c r="B786"/>
      <c r="C786"/>
      <c r="E786"/>
      <c r="F786"/>
      <c r="G786"/>
    </row>
    <row r="787" spans="2:7" x14ac:dyDescent="0.2">
      <c r="B787"/>
      <c r="C787"/>
      <c r="E787"/>
      <c r="F787"/>
      <c r="G787"/>
    </row>
    <row r="788" spans="2:7" x14ac:dyDescent="0.2">
      <c r="B788"/>
      <c r="C788"/>
      <c r="E788"/>
      <c r="F788"/>
      <c r="G788"/>
    </row>
    <row r="789" spans="2:7" x14ac:dyDescent="0.2">
      <c r="B789"/>
      <c r="C789"/>
      <c r="E789"/>
      <c r="F789"/>
      <c r="G789"/>
    </row>
    <row r="790" spans="2:7" x14ac:dyDescent="0.2">
      <c r="B790"/>
      <c r="C790"/>
      <c r="E790"/>
      <c r="F790"/>
      <c r="G790"/>
    </row>
    <row r="791" spans="2:7" x14ac:dyDescent="0.2">
      <c r="B791"/>
      <c r="C791"/>
      <c r="E791"/>
      <c r="F791"/>
      <c r="G791"/>
    </row>
    <row r="792" spans="2:7" x14ac:dyDescent="0.2">
      <c r="B792"/>
      <c r="C792"/>
      <c r="E792"/>
      <c r="F792"/>
      <c r="G792"/>
    </row>
    <row r="793" spans="2:7" x14ac:dyDescent="0.2">
      <c r="B793"/>
      <c r="C793"/>
      <c r="E793"/>
      <c r="F793"/>
      <c r="G793"/>
    </row>
    <row r="794" spans="2:7" x14ac:dyDescent="0.2">
      <c r="B794"/>
      <c r="C794"/>
      <c r="E794"/>
      <c r="F794"/>
      <c r="G794"/>
    </row>
    <row r="795" spans="2:7" x14ac:dyDescent="0.2">
      <c r="B795"/>
      <c r="C795"/>
      <c r="E795"/>
      <c r="F795"/>
      <c r="G795"/>
    </row>
    <row r="796" spans="2:7" x14ac:dyDescent="0.2">
      <c r="B796"/>
      <c r="C796"/>
      <c r="E796"/>
      <c r="F796"/>
      <c r="G796"/>
    </row>
    <row r="797" spans="2:7" x14ac:dyDescent="0.2">
      <c r="B797"/>
      <c r="C797"/>
      <c r="E797"/>
      <c r="F797"/>
      <c r="G797"/>
    </row>
    <row r="798" spans="2:7" x14ac:dyDescent="0.2">
      <c r="B798"/>
      <c r="C798"/>
      <c r="E798"/>
      <c r="F798"/>
      <c r="G798"/>
    </row>
    <row r="799" spans="2:7" x14ac:dyDescent="0.2">
      <c r="B799"/>
      <c r="C799"/>
      <c r="E799"/>
      <c r="F799"/>
      <c r="G799"/>
    </row>
    <row r="800" spans="2:7" x14ac:dyDescent="0.2">
      <c r="B800"/>
      <c r="C800"/>
      <c r="E800"/>
      <c r="F800"/>
      <c r="G800"/>
    </row>
    <row r="801" spans="2:7" x14ac:dyDescent="0.2">
      <c r="B801"/>
      <c r="C801"/>
      <c r="E801"/>
      <c r="F801"/>
      <c r="G801"/>
    </row>
    <row r="802" spans="2:7" x14ac:dyDescent="0.2">
      <c r="B802"/>
      <c r="C802"/>
      <c r="E802"/>
      <c r="F802"/>
      <c r="G802"/>
    </row>
    <row r="803" spans="2:7" x14ac:dyDescent="0.2">
      <c r="B803"/>
      <c r="C803"/>
      <c r="E803"/>
      <c r="F803"/>
      <c r="G803"/>
    </row>
    <row r="804" spans="2:7" x14ac:dyDescent="0.2">
      <c r="B804"/>
      <c r="C804"/>
      <c r="E804"/>
      <c r="F804"/>
      <c r="G804"/>
    </row>
    <row r="805" spans="2:7" x14ac:dyDescent="0.2">
      <c r="B805"/>
      <c r="C805"/>
      <c r="E805"/>
      <c r="F805"/>
      <c r="G805"/>
    </row>
    <row r="806" spans="2:7" x14ac:dyDescent="0.2">
      <c r="B806"/>
      <c r="C806"/>
      <c r="E806"/>
      <c r="F806"/>
      <c r="G806"/>
    </row>
    <row r="807" spans="2:7" x14ac:dyDescent="0.2">
      <c r="B807"/>
      <c r="C807"/>
      <c r="E807"/>
      <c r="F807"/>
      <c r="G807"/>
    </row>
    <row r="808" spans="2:7" x14ac:dyDescent="0.2">
      <c r="B808"/>
      <c r="C808"/>
      <c r="E808"/>
      <c r="F808"/>
      <c r="G808"/>
    </row>
    <row r="809" spans="2:7" x14ac:dyDescent="0.2">
      <c r="B809"/>
      <c r="C809"/>
      <c r="E809"/>
      <c r="F809"/>
      <c r="G809"/>
    </row>
    <row r="810" spans="2:7" x14ac:dyDescent="0.2">
      <c r="B810"/>
      <c r="C810"/>
      <c r="E810"/>
      <c r="F810"/>
      <c r="G810"/>
    </row>
    <row r="811" spans="2:7" x14ac:dyDescent="0.2">
      <c r="B811"/>
      <c r="C811"/>
      <c r="E811"/>
      <c r="F811"/>
      <c r="G811"/>
    </row>
    <row r="812" spans="2:7" x14ac:dyDescent="0.2">
      <c r="B812"/>
      <c r="C812"/>
      <c r="E812"/>
      <c r="F812"/>
      <c r="G812"/>
    </row>
    <row r="813" spans="2:7" x14ac:dyDescent="0.2">
      <c r="B813"/>
      <c r="C813"/>
      <c r="E813"/>
      <c r="F813"/>
      <c r="G813"/>
    </row>
    <row r="814" spans="2:7" x14ac:dyDescent="0.2">
      <c r="B814"/>
      <c r="C814"/>
      <c r="E814"/>
      <c r="F814"/>
      <c r="G814"/>
    </row>
    <row r="815" spans="2:7" x14ac:dyDescent="0.2">
      <c r="B815"/>
      <c r="C815"/>
      <c r="E815"/>
      <c r="F815"/>
      <c r="G815"/>
    </row>
    <row r="816" spans="2:7" x14ac:dyDescent="0.2">
      <c r="B816"/>
      <c r="C816"/>
      <c r="E816"/>
      <c r="F816"/>
      <c r="G816"/>
    </row>
    <row r="817" spans="2:7" x14ac:dyDescent="0.2">
      <c r="B817"/>
      <c r="C817"/>
      <c r="E817"/>
      <c r="F817"/>
      <c r="G817"/>
    </row>
    <row r="818" spans="2:7" x14ac:dyDescent="0.2">
      <c r="B818"/>
      <c r="C818"/>
      <c r="E818"/>
      <c r="F818"/>
      <c r="G818"/>
    </row>
    <row r="819" spans="2:7" x14ac:dyDescent="0.2">
      <c r="B819"/>
      <c r="C819"/>
      <c r="E819"/>
      <c r="F819"/>
      <c r="G819"/>
    </row>
    <row r="820" spans="2:7" x14ac:dyDescent="0.2">
      <c r="B820"/>
      <c r="C820"/>
      <c r="E820"/>
      <c r="F820"/>
      <c r="G820"/>
    </row>
    <row r="821" spans="2:7" x14ac:dyDescent="0.2">
      <c r="B821"/>
      <c r="C821"/>
      <c r="E821"/>
      <c r="F821"/>
      <c r="G821"/>
    </row>
    <row r="822" spans="2:7" x14ac:dyDescent="0.2">
      <c r="B822"/>
      <c r="C822"/>
      <c r="E822"/>
      <c r="F822"/>
      <c r="G822"/>
    </row>
    <row r="823" spans="2:7" x14ac:dyDescent="0.2">
      <c r="B823"/>
      <c r="C823"/>
      <c r="E823"/>
      <c r="F823"/>
      <c r="G823"/>
    </row>
    <row r="824" spans="2:7" x14ac:dyDescent="0.2">
      <c r="B824"/>
      <c r="C824"/>
      <c r="E824"/>
      <c r="F824"/>
      <c r="G824"/>
    </row>
    <row r="825" spans="2:7" x14ac:dyDescent="0.2">
      <c r="B825"/>
      <c r="C825"/>
      <c r="E825"/>
      <c r="F825"/>
      <c r="G825"/>
    </row>
    <row r="826" spans="2:7" x14ac:dyDescent="0.2">
      <c r="B826"/>
      <c r="C826"/>
      <c r="E826"/>
      <c r="F826"/>
      <c r="G826"/>
    </row>
    <row r="827" spans="2:7" x14ac:dyDescent="0.2">
      <c r="B827"/>
      <c r="C827"/>
      <c r="E827"/>
      <c r="F827"/>
      <c r="G827"/>
    </row>
    <row r="828" spans="2:7" x14ac:dyDescent="0.2">
      <c r="B828"/>
      <c r="C828"/>
      <c r="E828"/>
      <c r="F828"/>
      <c r="G828"/>
    </row>
    <row r="829" spans="2:7" x14ac:dyDescent="0.2">
      <c r="B829"/>
      <c r="C829"/>
      <c r="E829"/>
      <c r="F829"/>
      <c r="G829"/>
    </row>
    <row r="830" spans="2:7" x14ac:dyDescent="0.2">
      <c r="B830"/>
      <c r="C830"/>
      <c r="E830"/>
      <c r="F830"/>
      <c r="G830"/>
    </row>
    <row r="831" spans="2:7" x14ac:dyDescent="0.2">
      <c r="B831"/>
      <c r="C831"/>
      <c r="E831"/>
      <c r="F831"/>
      <c r="G831"/>
    </row>
    <row r="832" spans="2:7" x14ac:dyDescent="0.2">
      <c r="B832"/>
      <c r="C832"/>
      <c r="E832"/>
      <c r="F832"/>
      <c r="G832"/>
    </row>
    <row r="833" spans="2:7" x14ac:dyDescent="0.2">
      <c r="B833"/>
      <c r="C833"/>
      <c r="E833"/>
      <c r="F833"/>
      <c r="G833"/>
    </row>
    <row r="834" spans="2:7" x14ac:dyDescent="0.2">
      <c r="B834"/>
      <c r="C834"/>
      <c r="E834"/>
      <c r="F834"/>
      <c r="G834"/>
    </row>
    <row r="835" spans="2:7" x14ac:dyDescent="0.2">
      <c r="B835"/>
      <c r="C835"/>
      <c r="E835"/>
      <c r="F835"/>
      <c r="G835"/>
    </row>
    <row r="836" spans="2:7" x14ac:dyDescent="0.2">
      <c r="B836"/>
      <c r="C836"/>
      <c r="E836"/>
      <c r="F836"/>
      <c r="G836"/>
    </row>
    <row r="837" spans="2:7" x14ac:dyDescent="0.2">
      <c r="B837"/>
      <c r="C837"/>
      <c r="E837"/>
      <c r="F837"/>
      <c r="G837"/>
    </row>
    <row r="838" spans="2:7" x14ac:dyDescent="0.2">
      <c r="B838"/>
      <c r="C838"/>
      <c r="E838"/>
      <c r="F838"/>
      <c r="G838"/>
    </row>
    <row r="839" spans="2:7" x14ac:dyDescent="0.2">
      <c r="B839"/>
      <c r="C839"/>
      <c r="E839"/>
      <c r="F839"/>
      <c r="G839"/>
    </row>
    <row r="840" spans="2:7" x14ac:dyDescent="0.2">
      <c r="B840"/>
      <c r="C840"/>
      <c r="E840"/>
      <c r="F840"/>
      <c r="G840"/>
    </row>
    <row r="841" spans="2:7" x14ac:dyDescent="0.2">
      <c r="B841"/>
      <c r="C841"/>
      <c r="E841"/>
      <c r="F841"/>
      <c r="G841"/>
    </row>
    <row r="842" spans="2:7" x14ac:dyDescent="0.2">
      <c r="B842"/>
      <c r="C842"/>
      <c r="E842"/>
      <c r="F842"/>
      <c r="G842"/>
    </row>
    <row r="843" spans="2:7" x14ac:dyDescent="0.2">
      <c r="B843"/>
      <c r="C843"/>
      <c r="E843"/>
      <c r="F843"/>
      <c r="G843"/>
    </row>
    <row r="844" spans="2:7" x14ac:dyDescent="0.2">
      <c r="B844"/>
      <c r="C844"/>
      <c r="E844"/>
      <c r="F844"/>
      <c r="G844"/>
    </row>
    <row r="845" spans="2:7" x14ac:dyDescent="0.2">
      <c r="B845"/>
      <c r="C845"/>
      <c r="E845"/>
      <c r="F845"/>
      <c r="G845"/>
    </row>
    <row r="846" spans="2:7" x14ac:dyDescent="0.2">
      <c r="B846"/>
      <c r="C846"/>
      <c r="E846"/>
      <c r="F846"/>
      <c r="G846"/>
    </row>
    <row r="847" spans="2:7" x14ac:dyDescent="0.2">
      <c r="B847"/>
      <c r="C847"/>
      <c r="E847"/>
      <c r="F847"/>
      <c r="G847"/>
    </row>
    <row r="848" spans="2:7" x14ac:dyDescent="0.2">
      <c r="B848"/>
      <c r="C848"/>
      <c r="E848"/>
      <c r="F848"/>
      <c r="G848"/>
    </row>
    <row r="849" spans="2:7" x14ac:dyDescent="0.2">
      <c r="B849"/>
      <c r="C849"/>
      <c r="E849"/>
      <c r="F849"/>
      <c r="G849"/>
    </row>
    <row r="850" spans="2:7" x14ac:dyDescent="0.2">
      <c r="B850"/>
      <c r="C850"/>
      <c r="E850"/>
      <c r="F850"/>
      <c r="G850"/>
    </row>
    <row r="851" spans="2:7" x14ac:dyDescent="0.2">
      <c r="B851"/>
      <c r="C851"/>
      <c r="E851"/>
      <c r="F851"/>
      <c r="G851"/>
    </row>
    <row r="852" spans="2:7" x14ac:dyDescent="0.2">
      <c r="B852"/>
      <c r="C852"/>
      <c r="E852"/>
      <c r="F852"/>
      <c r="G852"/>
    </row>
    <row r="853" spans="2:7" x14ac:dyDescent="0.2">
      <c r="B853"/>
      <c r="C853"/>
      <c r="E853"/>
      <c r="F853"/>
      <c r="G853"/>
    </row>
    <row r="854" spans="2:7" x14ac:dyDescent="0.2">
      <c r="B854"/>
      <c r="C854"/>
      <c r="E854"/>
      <c r="F854"/>
      <c r="G854"/>
    </row>
    <row r="855" spans="2:7" x14ac:dyDescent="0.2">
      <c r="B855"/>
      <c r="C855"/>
      <c r="E855"/>
      <c r="F855"/>
      <c r="G855"/>
    </row>
    <row r="856" spans="2:7" x14ac:dyDescent="0.2">
      <c r="B856"/>
      <c r="C856"/>
      <c r="E856"/>
      <c r="F856"/>
      <c r="G856"/>
    </row>
    <row r="857" spans="2:7" x14ac:dyDescent="0.2">
      <c r="B857"/>
      <c r="C857"/>
      <c r="E857"/>
      <c r="F857"/>
      <c r="G857"/>
    </row>
    <row r="858" spans="2:7" x14ac:dyDescent="0.2">
      <c r="B858"/>
      <c r="C858"/>
      <c r="E858"/>
      <c r="F858"/>
      <c r="G858"/>
    </row>
    <row r="859" spans="2:7" x14ac:dyDescent="0.2">
      <c r="B859"/>
      <c r="C859"/>
      <c r="E859"/>
      <c r="F859"/>
      <c r="G859"/>
    </row>
    <row r="860" spans="2:7" x14ac:dyDescent="0.2">
      <c r="B860"/>
      <c r="C860"/>
      <c r="E860"/>
      <c r="F860"/>
      <c r="G860"/>
    </row>
    <row r="861" spans="2:7" x14ac:dyDescent="0.2">
      <c r="B861"/>
      <c r="C861"/>
      <c r="E861"/>
      <c r="F861"/>
      <c r="G861"/>
    </row>
    <row r="862" spans="2:7" x14ac:dyDescent="0.2">
      <c r="B862"/>
      <c r="C862"/>
      <c r="E862"/>
      <c r="F862"/>
      <c r="G862"/>
    </row>
    <row r="863" spans="2:7" x14ac:dyDescent="0.2">
      <c r="B863"/>
      <c r="C863"/>
      <c r="E863"/>
      <c r="F863"/>
      <c r="G863"/>
    </row>
    <row r="864" spans="2:7" x14ac:dyDescent="0.2">
      <c r="B864"/>
      <c r="C864"/>
      <c r="E864"/>
      <c r="F864"/>
      <c r="G864"/>
    </row>
    <row r="865" spans="2:7" x14ac:dyDescent="0.2">
      <c r="B865"/>
      <c r="C865"/>
      <c r="E865"/>
      <c r="F865"/>
      <c r="G865"/>
    </row>
    <row r="866" spans="2:7" x14ac:dyDescent="0.2">
      <c r="B866"/>
      <c r="C866"/>
      <c r="E866"/>
      <c r="F866"/>
      <c r="G866"/>
    </row>
    <row r="867" spans="2:7" x14ac:dyDescent="0.2">
      <c r="B867"/>
      <c r="C867"/>
      <c r="E867"/>
      <c r="F867"/>
      <c r="G867"/>
    </row>
    <row r="868" spans="2:7" x14ac:dyDescent="0.2">
      <c r="B868"/>
      <c r="C868"/>
      <c r="E868"/>
      <c r="F868"/>
      <c r="G868"/>
    </row>
    <row r="869" spans="2:7" x14ac:dyDescent="0.2">
      <c r="B869"/>
      <c r="C869"/>
      <c r="E869"/>
      <c r="F869"/>
      <c r="G869"/>
    </row>
    <row r="870" spans="2:7" x14ac:dyDescent="0.2">
      <c r="B870"/>
      <c r="C870"/>
      <c r="E870"/>
      <c r="F870"/>
      <c r="G870"/>
    </row>
    <row r="871" spans="2:7" x14ac:dyDescent="0.2">
      <c r="B871"/>
      <c r="C871"/>
      <c r="E871"/>
      <c r="F871"/>
      <c r="G871"/>
    </row>
    <row r="872" spans="2:7" x14ac:dyDescent="0.2">
      <c r="B872"/>
      <c r="C872"/>
      <c r="E872"/>
      <c r="F872"/>
      <c r="G872"/>
    </row>
    <row r="873" spans="2:7" x14ac:dyDescent="0.2">
      <c r="B873"/>
      <c r="C873"/>
      <c r="E873"/>
      <c r="F873"/>
      <c r="G873"/>
    </row>
    <row r="874" spans="2:7" x14ac:dyDescent="0.2">
      <c r="B874"/>
      <c r="C874"/>
      <c r="E874"/>
      <c r="F874"/>
      <c r="G874"/>
    </row>
    <row r="875" spans="2:7" x14ac:dyDescent="0.2">
      <c r="B875"/>
      <c r="C875"/>
      <c r="E875"/>
      <c r="F875"/>
      <c r="G875"/>
    </row>
    <row r="876" spans="2:7" x14ac:dyDescent="0.2">
      <c r="B876"/>
      <c r="C876"/>
      <c r="E876"/>
      <c r="F876"/>
      <c r="G876"/>
    </row>
    <row r="877" spans="2:7" x14ac:dyDescent="0.2">
      <c r="B877"/>
      <c r="C877"/>
      <c r="E877"/>
      <c r="F877"/>
      <c r="G877"/>
    </row>
    <row r="878" spans="2:7" x14ac:dyDescent="0.2">
      <c r="B878"/>
      <c r="C878"/>
      <c r="E878"/>
      <c r="F878"/>
      <c r="G878"/>
    </row>
    <row r="879" spans="2:7" x14ac:dyDescent="0.2">
      <c r="B879"/>
      <c r="C879"/>
      <c r="E879"/>
      <c r="F879"/>
      <c r="G879"/>
    </row>
    <row r="880" spans="2:7" x14ac:dyDescent="0.2">
      <c r="B880"/>
      <c r="C880"/>
      <c r="E880"/>
      <c r="F880"/>
      <c r="G880"/>
    </row>
    <row r="881" spans="2:7" x14ac:dyDescent="0.2">
      <c r="B881"/>
      <c r="C881"/>
      <c r="E881"/>
      <c r="F881"/>
      <c r="G881"/>
    </row>
    <row r="882" spans="2:7" x14ac:dyDescent="0.2">
      <c r="B882"/>
      <c r="C882"/>
      <c r="E882"/>
      <c r="F882"/>
      <c r="G882"/>
    </row>
    <row r="883" spans="2:7" x14ac:dyDescent="0.2">
      <c r="B883"/>
      <c r="C883"/>
      <c r="E883"/>
      <c r="F883"/>
      <c r="G883"/>
    </row>
    <row r="884" spans="2:7" x14ac:dyDescent="0.2">
      <c r="B884"/>
      <c r="C884"/>
      <c r="E884"/>
      <c r="F884"/>
      <c r="G884"/>
    </row>
    <row r="885" spans="2:7" x14ac:dyDescent="0.2">
      <c r="B885"/>
      <c r="C885"/>
      <c r="E885"/>
      <c r="F885"/>
      <c r="G885"/>
    </row>
    <row r="886" spans="2:7" x14ac:dyDescent="0.2">
      <c r="B886"/>
      <c r="C886"/>
      <c r="E886"/>
      <c r="F886"/>
      <c r="G886"/>
    </row>
    <row r="887" spans="2:7" x14ac:dyDescent="0.2">
      <c r="B887"/>
      <c r="C887"/>
      <c r="E887"/>
      <c r="F887"/>
      <c r="G887"/>
    </row>
    <row r="888" spans="2:7" x14ac:dyDescent="0.2">
      <c r="B888"/>
      <c r="C888"/>
      <c r="E888"/>
      <c r="F888"/>
      <c r="G888"/>
    </row>
    <row r="889" spans="2:7" x14ac:dyDescent="0.2">
      <c r="B889"/>
      <c r="C889"/>
      <c r="E889"/>
      <c r="F889"/>
      <c r="G889"/>
    </row>
    <row r="890" spans="2:7" x14ac:dyDescent="0.2">
      <c r="B890"/>
      <c r="C890"/>
      <c r="E890"/>
      <c r="F890"/>
      <c r="G890"/>
    </row>
    <row r="891" spans="2:7" x14ac:dyDescent="0.2">
      <c r="B891"/>
      <c r="C891"/>
      <c r="E891"/>
      <c r="F891"/>
      <c r="G891"/>
    </row>
    <row r="892" spans="2:7" x14ac:dyDescent="0.2">
      <c r="B892"/>
      <c r="C892"/>
      <c r="E892"/>
      <c r="F892"/>
      <c r="G892"/>
    </row>
    <row r="893" spans="2:7" x14ac:dyDescent="0.2">
      <c r="B893"/>
      <c r="C893"/>
      <c r="E893"/>
      <c r="F893"/>
      <c r="G893"/>
    </row>
    <row r="894" spans="2:7" x14ac:dyDescent="0.2">
      <c r="B894"/>
      <c r="C894"/>
      <c r="E894"/>
      <c r="F894"/>
      <c r="G894"/>
    </row>
    <row r="895" spans="2:7" x14ac:dyDescent="0.2">
      <c r="B895"/>
      <c r="C895"/>
      <c r="E895"/>
      <c r="F895"/>
      <c r="G895"/>
    </row>
    <row r="896" spans="2:7" x14ac:dyDescent="0.2">
      <c r="B896"/>
      <c r="C896"/>
      <c r="E896"/>
      <c r="F896"/>
      <c r="G896"/>
    </row>
    <row r="897" spans="2:7" x14ac:dyDescent="0.2">
      <c r="B897"/>
      <c r="C897"/>
      <c r="E897"/>
      <c r="F897"/>
      <c r="G897"/>
    </row>
    <row r="898" spans="2:7" x14ac:dyDescent="0.2">
      <c r="B898"/>
      <c r="C898"/>
      <c r="E898"/>
      <c r="F898"/>
      <c r="G898"/>
    </row>
    <row r="899" spans="2:7" x14ac:dyDescent="0.2">
      <c r="B899"/>
      <c r="C899"/>
      <c r="E899"/>
      <c r="F899"/>
      <c r="G899"/>
    </row>
    <row r="900" spans="2:7" x14ac:dyDescent="0.2">
      <c r="B900"/>
      <c r="C900"/>
      <c r="E900"/>
      <c r="F900"/>
      <c r="G900"/>
    </row>
    <row r="901" spans="2:7" x14ac:dyDescent="0.2">
      <c r="B901"/>
      <c r="C901"/>
      <c r="E901"/>
      <c r="F901"/>
      <c r="G901"/>
    </row>
    <row r="902" spans="2:7" x14ac:dyDescent="0.2">
      <c r="B902"/>
      <c r="C902"/>
      <c r="E902"/>
      <c r="F902"/>
      <c r="G902"/>
    </row>
    <row r="903" spans="2:7" x14ac:dyDescent="0.2">
      <c r="B903"/>
      <c r="C903"/>
      <c r="E903"/>
      <c r="F903"/>
      <c r="G903"/>
    </row>
    <row r="904" spans="2:7" x14ac:dyDescent="0.2">
      <c r="B904"/>
      <c r="C904"/>
      <c r="E904"/>
      <c r="F904"/>
      <c r="G904"/>
    </row>
    <row r="905" spans="2:7" x14ac:dyDescent="0.2">
      <c r="B905"/>
      <c r="C905"/>
      <c r="E905"/>
      <c r="F905"/>
      <c r="G905"/>
    </row>
    <row r="906" spans="2:7" x14ac:dyDescent="0.2">
      <c r="B906"/>
      <c r="C906"/>
      <c r="E906"/>
      <c r="F906"/>
      <c r="G906"/>
    </row>
    <row r="907" spans="2:7" x14ac:dyDescent="0.2">
      <c r="B907"/>
      <c r="C907"/>
      <c r="E907"/>
      <c r="F907"/>
      <c r="G907"/>
    </row>
    <row r="908" spans="2:7" x14ac:dyDescent="0.2">
      <c r="B908"/>
      <c r="C908"/>
      <c r="E908"/>
      <c r="F908"/>
      <c r="G908"/>
    </row>
    <row r="909" spans="2:7" x14ac:dyDescent="0.2">
      <c r="B909"/>
      <c r="C909"/>
      <c r="E909"/>
      <c r="F909"/>
      <c r="G909"/>
    </row>
    <row r="910" spans="2:7" x14ac:dyDescent="0.2">
      <c r="B910"/>
      <c r="C910"/>
      <c r="E910"/>
      <c r="F910"/>
      <c r="G910"/>
    </row>
    <row r="911" spans="2:7" x14ac:dyDescent="0.2">
      <c r="B911"/>
      <c r="C911"/>
      <c r="E911"/>
      <c r="F911"/>
      <c r="G911"/>
    </row>
    <row r="912" spans="2:7" x14ac:dyDescent="0.2">
      <c r="B912"/>
      <c r="C912"/>
      <c r="E912"/>
      <c r="F912"/>
      <c r="G912"/>
    </row>
    <row r="913" spans="2:7" x14ac:dyDescent="0.2">
      <c r="B913"/>
      <c r="C913"/>
      <c r="E913"/>
      <c r="F913"/>
      <c r="G913"/>
    </row>
    <row r="914" spans="2:7" x14ac:dyDescent="0.2">
      <c r="B914"/>
      <c r="C914"/>
      <c r="E914"/>
      <c r="F914"/>
      <c r="G914"/>
    </row>
    <row r="915" spans="2:7" x14ac:dyDescent="0.2">
      <c r="B915"/>
      <c r="C915"/>
      <c r="E915"/>
      <c r="F915"/>
      <c r="G915"/>
    </row>
    <row r="916" spans="2:7" x14ac:dyDescent="0.2">
      <c r="B916"/>
      <c r="C916"/>
      <c r="E916"/>
      <c r="F916"/>
      <c r="G916"/>
    </row>
    <row r="917" spans="2:7" x14ac:dyDescent="0.2">
      <c r="B917"/>
      <c r="C917"/>
      <c r="E917"/>
      <c r="F917"/>
      <c r="G917"/>
    </row>
    <row r="918" spans="2:7" x14ac:dyDescent="0.2">
      <c r="B918"/>
      <c r="C918"/>
      <c r="E918"/>
      <c r="F918"/>
      <c r="G918"/>
    </row>
    <row r="919" spans="2:7" x14ac:dyDescent="0.2">
      <c r="B919"/>
      <c r="C919"/>
      <c r="E919"/>
      <c r="F919"/>
      <c r="G919"/>
    </row>
    <row r="920" spans="2:7" x14ac:dyDescent="0.2">
      <c r="B920"/>
      <c r="C920"/>
      <c r="E920"/>
      <c r="F920"/>
      <c r="G920"/>
    </row>
    <row r="921" spans="2:7" x14ac:dyDescent="0.2">
      <c r="B921"/>
      <c r="C921"/>
      <c r="E921"/>
      <c r="F921"/>
      <c r="G921"/>
    </row>
    <row r="922" spans="2:7" x14ac:dyDescent="0.2">
      <c r="B922"/>
      <c r="C922"/>
      <c r="E922"/>
      <c r="F922"/>
      <c r="G922"/>
    </row>
    <row r="923" spans="2:7" x14ac:dyDescent="0.2">
      <c r="B923"/>
      <c r="C923"/>
      <c r="E923"/>
      <c r="F923"/>
      <c r="G923"/>
    </row>
    <row r="924" spans="2:7" x14ac:dyDescent="0.2">
      <c r="B924"/>
      <c r="C924"/>
      <c r="E924"/>
      <c r="F924"/>
      <c r="G924"/>
    </row>
    <row r="925" spans="2:7" x14ac:dyDescent="0.2">
      <c r="B925"/>
      <c r="C925"/>
      <c r="E925"/>
      <c r="F925"/>
      <c r="G925"/>
    </row>
    <row r="926" spans="2:7" x14ac:dyDescent="0.2">
      <c r="B926"/>
      <c r="C926"/>
      <c r="E926"/>
      <c r="F926"/>
      <c r="G926"/>
    </row>
    <row r="927" spans="2:7" x14ac:dyDescent="0.2">
      <c r="B927"/>
      <c r="C927"/>
      <c r="E927"/>
      <c r="F927"/>
      <c r="G927"/>
    </row>
    <row r="928" spans="2:7" x14ac:dyDescent="0.2">
      <c r="B928"/>
      <c r="C928"/>
      <c r="E928"/>
      <c r="F928"/>
      <c r="G928"/>
    </row>
    <row r="929" spans="2:7" x14ac:dyDescent="0.2">
      <c r="B929"/>
      <c r="C929"/>
      <c r="E929"/>
      <c r="F929"/>
      <c r="G929"/>
    </row>
    <row r="930" spans="2:7" x14ac:dyDescent="0.2">
      <c r="B930"/>
      <c r="C930"/>
      <c r="E930"/>
      <c r="F930"/>
      <c r="G930"/>
    </row>
    <row r="931" spans="2:7" x14ac:dyDescent="0.2">
      <c r="B931"/>
      <c r="C931"/>
      <c r="E931"/>
      <c r="F931"/>
      <c r="G931"/>
    </row>
    <row r="932" spans="2:7" x14ac:dyDescent="0.2">
      <c r="B932"/>
      <c r="C932"/>
      <c r="E932"/>
      <c r="F932"/>
      <c r="G932"/>
    </row>
    <row r="933" spans="2:7" x14ac:dyDescent="0.2">
      <c r="B933"/>
      <c r="C933"/>
      <c r="E933"/>
      <c r="F933"/>
      <c r="G933"/>
    </row>
    <row r="934" spans="2:7" x14ac:dyDescent="0.2">
      <c r="B934"/>
      <c r="C934"/>
      <c r="E934"/>
      <c r="F934"/>
      <c r="G934"/>
    </row>
    <row r="935" spans="2:7" x14ac:dyDescent="0.2">
      <c r="B935"/>
      <c r="C935"/>
      <c r="E935"/>
      <c r="F935"/>
      <c r="G935"/>
    </row>
    <row r="936" spans="2:7" x14ac:dyDescent="0.2">
      <c r="B936"/>
      <c r="C936"/>
      <c r="E936"/>
      <c r="F936"/>
      <c r="G936"/>
    </row>
    <row r="937" spans="2:7" x14ac:dyDescent="0.2">
      <c r="B937"/>
      <c r="C937"/>
      <c r="E937"/>
      <c r="F937"/>
      <c r="G937"/>
    </row>
    <row r="938" spans="2:7" x14ac:dyDescent="0.2">
      <c r="B938"/>
      <c r="C938"/>
      <c r="E938"/>
      <c r="F938"/>
      <c r="G938"/>
    </row>
    <row r="939" spans="2:7" x14ac:dyDescent="0.2">
      <c r="B939"/>
      <c r="C939"/>
      <c r="E939"/>
      <c r="F939"/>
      <c r="G939"/>
    </row>
    <row r="940" spans="2:7" x14ac:dyDescent="0.2">
      <c r="B940"/>
      <c r="C940"/>
      <c r="E940"/>
      <c r="F940"/>
      <c r="G940"/>
    </row>
    <row r="941" spans="2:7" x14ac:dyDescent="0.2">
      <c r="B941"/>
      <c r="C941"/>
      <c r="E941"/>
      <c r="F941"/>
      <c r="G941"/>
    </row>
    <row r="942" spans="2:7" x14ac:dyDescent="0.2">
      <c r="B942"/>
      <c r="C942"/>
      <c r="E942"/>
      <c r="F942"/>
      <c r="G942"/>
    </row>
    <row r="943" spans="2:7" x14ac:dyDescent="0.2">
      <c r="B943"/>
      <c r="C943"/>
      <c r="E943"/>
      <c r="F943"/>
      <c r="G943"/>
    </row>
    <row r="944" spans="2:7" x14ac:dyDescent="0.2">
      <c r="B944"/>
      <c r="C944"/>
      <c r="E944"/>
      <c r="F944"/>
      <c r="G944"/>
    </row>
    <row r="945" spans="2:7" x14ac:dyDescent="0.2">
      <c r="B945"/>
      <c r="C945"/>
      <c r="E945"/>
      <c r="F945"/>
      <c r="G945"/>
    </row>
    <row r="946" spans="2:7" x14ac:dyDescent="0.2">
      <c r="B946"/>
      <c r="C946"/>
      <c r="E946"/>
      <c r="F946"/>
      <c r="G946"/>
    </row>
    <row r="947" spans="2:7" x14ac:dyDescent="0.2">
      <c r="B947"/>
      <c r="C947"/>
      <c r="E947"/>
      <c r="F947"/>
      <c r="G947"/>
    </row>
    <row r="948" spans="2:7" x14ac:dyDescent="0.2">
      <c r="B948"/>
      <c r="C948"/>
      <c r="E948"/>
      <c r="F948"/>
      <c r="G948"/>
    </row>
    <row r="949" spans="2:7" x14ac:dyDescent="0.2">
      <c r="B949"/>
      <c r="C949"/>
      <c r="E949"/>
      <c r="F949"/>
      <c r="G949"/>
    </row>
    <row r="950" spans="2:7" x14ac:dyDescent="0.2">
      <c r="B950"/>
      <c r="C950"/>
      <c r="E950"/>
      <c r="F950"/>
      <c r="G950"/>
    </row>
    <row r="951" spans="2:7" x14ac:dyDescent="0.2">
      <c r="B951"/>
      <c r="C951"/>
      <c r="E951"/>
      <c r="F951"/>
      <c r="G951"/>
    </row>
    <row r="952" spans="2:7" x14ac:dyDescent="0.2">
      <c r="B952"/>
      <c r="C952"/>
      <c r="E952"/>
      <c r="F952"/>
      <c r="G952"/>
    </row>
    <row r="953" spans="2:7" x14ac:dyDescent="0.2">
      <c r="B953"/>
      <c r="C953"/>
      <c r="E953"/>
      <c r="F953"/>
      <c r="G953"/>
    </row>
    <row r="954" spans="2:7" x14ac:dyDescent="0.2">
      <c r="B954"/>
      <c r="C954"/>
      <c r="E954"/>
      <c r="F954"/>
      <c r="G954"/>
    </row>
    <row r="955" spans="2:7" x14ac:dyDescent="0.2">
      <c r="B955"/>
      <c r="C955"/>
      <c r="E955"/>
      <c r="F955"/>
      <c r="G955"/>
    </row>
    <row r="956" spans="2:7" x14ac:dyDescent="0.2">
      <c r="B956"/>
      <c r="C956"/>
      <c r="E956"/>
      <c r="F956"/>
      <c r="G956"/>
    </row>
    <row r="957" spans="2:7" x14ac:dyDescent="0.2">
      <c r="B957"/>
      <c r="C957"/>
      <c r="E957"/>
      <c r="F957"/>
      <c r="G957"/>
    </row>
    <row r="958" spans="2:7" x14ac:dyDescent="0.2">
      <c r="B958"/>
      <c r="C958"/>
      <c r="E958"/>
      <c r="F958"/>
      <c r="G958"/>
    </row>
    <row r="959" spans="2:7" x14ac:dyDescent="0.2">
      <c r="B959"/>
      <c r="C959"/>
      <c r="E959"/>
      <c r="F959"/>
      <c r="G959"/>
    </row>
    <row r="960" spans="2:7" x14ac:dyDescent="0.2">
      <c r="B960"/>
      <c r="C960"/>
      <c r="E960"/>
      <c r="F960"/>
      <c r="G960"/>
    </row>
    <row r="961" spans="2:7" x14ac:dyDescent="0.2">
      <c r="B961"/>
      <c r="C961"/>
      <c r="E961"/>
      <c r="F961"/>
      <c r="G961"/>
    </row>
    <row r="962" spans="2:7" x14ac:dyDescent="0.2">
      <c r="B962"/>
      <c r="C962"/>
      <c r="E962"/>
      <c r="F962"/>
      <c r="G962"/>
    </row>
    <row r="963" spans="2:7" x14ac:dyDescent="0.2">
      <c r="B963"/>
      <c r="C963"/>
      <c r="E963"/>
      <c r="F963"/>
      <c r="G963"/>
    </row>
    <row r="964" spans="2:7" x14ac:dyDescent="0.2">
      <c r="B964"/>
      <c r="C964"/>
      <c r="E964"/>
      <c r="F964"/>
      <c r="G964"/>
    </row>
    <row r="965" spans="2:7" x14ac:dyDescent="0.2">
      <c r="B965"/>
      <c r="C965"/>
      <c r="E965"/>
      <c r="F965"/>
      <c r="G965"/>
    </row>
    <row r="966" spans="2:7" x14ac:dyDescent="0.2">
      <c r="B966"/>
      <c r="C966"/>
      <c r="E966"/>
      <c r="F966"/>
      <c r="G966"/>
    </row>
    <row r="967" spans="2:7" x14ac:dyDescent="0.2">
      <c r="B967"/>
      <c r="C967"/>
      <c r="E967"/>
      <c r="F967"/>
      <c r="G967"/>
    </row>
    <row r="968" spans="2:7" x14ac:dyDescent="0.2">
      <c r="B968"/>
      <c r="C968"/>
      <c r="E968"/>
      <c r="F968"/>
      <c r="G968"/>
    </row>
    <row r="969" spans="2:7" x14ac:dyDescent="0.2">
      <c r="B969"/>
      <c r="C969"/>
      <c r="E969"/>
      <c r="F969"/>
      <c r="G969"/>
    </row>
    <row r="970" spans="2:7" x14ac:dyDescent="0.2">
      <c r="B970"/>
      <c r="C970"/>
      <c r="E970"/>
      <c r="F970"/>
      <c r="G970"/>
    </row>
    <row r="971" spans="2:7" x14ac:dyDescent="0.2">
      <c r="B971"/>
      <c r="C971"/>
      <c r="E971"/>
      <c r="F971"/>
      <c r="G971"/>
    </row>
    <row r="972" spans="2:7" x14ac:dyDescent="0.2">
      <c r="B972"/>
      <c r="C972"/>
      <c r="E972"/>
      <c r="F972"/>
      <c r="G972"/>
    </row>
    <row r="973" spans="2:7" x14ac:dyDescent="0.2">
      <c r="B973"/>
      <c r="C973"/>
      <c r="E973"/>
      <c r="F973"/>
      <c r="G973"/>
    </row>
    <row r="974" spans="2:7" x14ac:dyDescent="0.2">
      <c r="B974"/>
      <c r="C974"/>
      <c r="E974"/>
      <c r="F974"/>
      <c r="G974"/>
    </row>
    <row r="975" spans="2:7" x14ac:dyDescent="0.2">
      <c r="B975"/>
      <c r="C975"/>
      <c r="E975"/>
      <c r="F975"/>
      <c r="G975"/>
    </row>
    <row r="976" spans="2:7" x14ac:dyDescent="0.2">
      <c r="B976"/>
      <c r="C976"/>
      <c r="E976"/>
      <c r="F976"/>
      <c r="G976"/>
    </row>
    <row r="977" spans="2:7" x14ac:dyDescent="0.2">
      <c r="B977"/>
      <c r="C977"/>
      <c r="E977"/>
      <c r="F977"/>
      <c r="G977"/>
    </row>
    <row r="978" spans="2:7" x14ac:dyDescent="0.2">
      <c r="B978"/>
      <c r="C978"/>
      <c r="E978"/>
      <c r="F978"/>
      <c r="G978"/>
    </row>
    <row r="979" spans="2:7" x14ac:dyDescent="0.2">
      <c r="B979"/>
      <c r="C979"/>
      <c r="E979"/>
      <c r="F979"/>
      <c r="G979"/>
    </row>
    <row r="980" spans="2:7" x14ac:dyDescent="0.2">
      <c r="B980"/>
      <c r="C980"/>
      <c r="E980"/>
      <c r="F980"/>
      <c r="G980"/>
    </row>
    <row r="981" spans="2:7" x14ac:dyDescent="0.2">
      <c r="B981"/>
      <c r="C981"/>
      <c r="E981"/>
      <c r="F981"/>
      <c r="G981"/>
    </row>
    <row r="982" spans="2:7" x14ac:dyDescent="0.2">
      <c r="B982"/>
      <c r="C982"/>
      <c r="E982"/>
      <c r="F982"/>
      <c r="G982"/>
    </row>
    <row r="983" spans="2:7" x14ac:dyDescent="0.2">
      <c r="B983"/>
      <c r="C983"/>
      <c r="E983"/>
      <c r="F983"/>
      <c r="G983"/>
    </row>
    <row r="984" spans="2:7" x14ac:dyDescent="0.2">
      <c r="B984"/>
      <c r="C984"/>
      <c r="E984"/>
      <c r="F984"/>
      <c r="G984"/>
    </row>
    <row r="985" spans="2:7" x14ac:dyDescent="0.2">
      <c r="B985"/>
      <c r="C985"/>
      <c r="E985"/>
      <c r="F985"/>
      <c r="G985"/>
    </row>
    <row r="986" spans="2:7" x14ac:dyDescent="0.2">
      <c r="B986"/>
      <c r="C986"/>
      <c r="E986"/>
      <c r="F986"/>
      <c r="G986"/>
    </row>
    <row r="987" spans="2:7" x14ac:dyDescent="0.2">
      <c r="B987"/>
      <c r="C987"/>
      <c r="E987"/>
      <c r="F987"/>
      <c r="G987"/>
    </row>
    <row r="988" spans="2:7" x14ac:dyDescent="0.2">
      <c r="B988"/>
      <c r="C988"/>
      <c r="E988"/>
      <c r="F988"/>
      <c r="G988"/>
    </row>
    <row r="989" spans="2:7" x14ac:dyDescent="0.2">
      <c r="B989"/>
      <c r="C989"/>
      <c r="E989"/>
      <c r="F989"/>
      <c r="G989"/>
    </row>
    <row r="990" spans="2:7" x14ac:dyDescent="0.2">
      <c r="B990"/>
      <c r="C990"/>
      <c r="E990"/>
      <c r="F990"/>
      <c r="G990"/>
    </row>
    <row r="991" spans="2:7" x14ac:dyDescent="0.2">
      <c r="B991"/>
      <c r="C991"/>
      <c r="E991"/>
      <c r="F991"/>
      <c r="G991"/>
    </row>
    <row r="992" spans="2:7" x14ac:dyDescent="0.2">
      <c r="B992"/>
      <c r="C992"/>
      <c r="E992"/>
      <c r="F992"/>
      <c r="G992"/>
    </row>
    <row r="993" spans="2:7" x14ac:dyDescent="0.2">
      <c r="B993"/>
      <c r="C993"/>
      <c r="E993"/>
      <c r="F993"/>
      <c r="G993"/>
    </row>
    <row r="994" spans="2:7" x14ac:dyDescent="0.2">
      <c r="B994"/>
      <c r="C994"/>
      <c r="E994"/>
      <c r="F994"/>
      <c r="G994"/>
    </row>
    <row r="995" spans="2:7" x14ac:dyDescent="0.2">
      <c r="B995"/>
      <c r="C995"/>
      <c r="E995"/>
      <c r="F995"/>
      <c r="G995"/>
    </row>
    <row r="996" spans="2:7" x14ac:dyDescent="0.2">
      <c r="B996"/>
      <c r="C996"/>
      <c r="E996"/>
      <c r="F996"/>
      <c r="G996"/>
    </row>
    <row r="997" spans="2:7" x14ac:dyDescent="0.2">
      <c r="B997"/>
      <c r="C997"/>
      <c r="E997"/>
      <c r="F997"/>
      <c r="G997"/>
    </row>
    <row r="998" spans="2:7" x14ac:dyDescent="0.2">
      <c r="B998"/>
      <c r="C998"/>
      <c r="E998"/>
      <c r="F998"/>
      <c r="G998"/>
    </row>
    <row r="999" spans="2:7" x14ac:dyDescent="0.2">
      <c r="B999"/>
      <c r="C999"/>
      <c r="E999"/>
      <c r="F999"/>
      <c r="G999"/>
    </row>
    <row r="1000" spans="2:7" x14ac:dyDescent="0.2">
      <c r="B1000"/>
      <c r="C1000"/>
      <c r="E1000"/>
      <c r="F1000"/>
      <c r="G1000"/>
    </row>
    <row r="1001" spans="2:7" x14ac:dyDescent="0.2">
      <c r="B1001"/>
      <c r="C1001"/>
      <c r="E1001"/>
      <c r="F1001"/>
      <c r="G1001"/>
    </row>
    <row r="1002" spans="2:7" x14ac:dyDescent="0.2">
      <c r="B1002"/>
      <c r="C1002"/>
      <c r="E1002"/>
      <c r="F1002"/>
      <c r="G1002"/>
    </row>
    <row r="1003" spans="2:7" x14ac:dyDescent="0.2">
      <c r="B1003"/>
      <c r="C1003"/>
      <c r="E1003"/>
      <c r="F1003"/>
      <c r="G1003"/>
    </row>
    <row r="1004" spans="2:7" x14ac:dyDescent="0.2">
      <c r="B1004"/>
      <c r="C1004"/>
      <c r="E1004"/>
      <c r="F1004"/>
      <c r="G1004"/>
    </row>
    <row r="1005" spans="2:7" x14ac:dyDescent="0.2">
      <c r="B1005"/>
      <c r="C1005"/>
      <c r="E1005"/>
      <c r="F1005"/>
      <c r="G1005"/>
    </row>
    <row r="1006" spans="2:7" x14ac:dyDescent="0.2">
      <c r="B1006"/>
      <c r="C1006"/>
      <c r="E1006"/>
      <c r="F1006"/>
      <c r="G1006"/>
    </row>
    <row r="1007" spans="2:7" x14ac:dyDescent="0.2">
      <c r="B1007"/>
      <c r="C1007"/>
      <c r="E1007"/>
      <c r="F1007"/>
      <c r="G1007"/>
    </row>
    <row r="1008" spans="2:7" x14ac:dyDescent="0.2">
      <c r="B1008"/>
      <c r="C1008"/>
      <c r="E1008"/>
      <c r="F1008"/>
      <c r="G1008"/>
    </row>
    <row r="1009" spans="2:7" x14ac:dyDescent="0.2">
      <c r="B1009"/>
      <c r="C1009"/>
      <c r="E1009"/>
      <c r="F1009"/>
      <c r="G1009"/>
    </row>
    <row r="1010" spans="2:7" x14ac:dyDescent="0.2">
      <c r="B1010"/>
      <c r="C1010"/>
      <c r="E1010"/>
      <c r="F1010"/>
      <c r="G1010"/>
    </row>
    <row r="1011" spans="2:7" x14ac:dyDescent="0.2">
      <c r="B1011"/>
      <c r="C1011"/>
      <c r="E1011"/>
      <c r="F1011"/>
      <c r="G1011"/>
    </row>
    <row r="1012" spans="2:7" x14ac:dyDescent="0.2">
      <c r="B1012"/>
      <c r="C1012"/>
      <c r="E1012"/>
      <c r="F1012"/>
      <c r="G1012"/>
    </row>
    <row r="1013" spans="2:7" x14ac:dyDescent="0.2">
      <c r="B1013"/>
      <c r="C1013"/>
      <c r="E1013"/>
      <c r="F1013"/>
      <c r="G1013"/>
    </row>
    <row r="1014" spans="2:7" x14ac:dyDescent="0.2">
      <c r="B1014"/>
      <c r="C1014"/>
      <c r="E1014"/>
      <c r="F1014"/>
      <c r="G1014"/>
    </row>
    <row r="1015" spans="2:7" x14ac:dyDescent="0.2">
      <c r="B1015"/>
      <c r="C1015"/>
      <c r="E1015"/>
      <c r="F1015"/>
      <c r="G1015"/>
    </row>
    <row r="1016" spans="2:7" x14ac:dyDescent="0.2">
      <c r="B1016"/>
      <c r="C1016"/>
      <c r="E1016"/>
      <c r="F1016"/>
      <c r="G1016"/>
    </row>
    <row r="1017" spans="2:7" x14ac:dyDescent="0.2">
      <c r="B1017"/>
      <c r="C1017"/>
      <c r="E1017"/>
      <c r="F1017"/>
      <c r="G1017"/>
    </row>
    <row r="1018" spans="2:7" x14ac:dyDescent="0.2">
      <c r="B1018"/>
      <c r="C1018"/>
      <c r="E1018"/>
      <c r="F1018"/>
      <c r="G1018"/>
    </row>
    <row r="1019" spans="2:7" x14ac:dyDescent="0.2">
      <c r="B1019"/>
      <c r="C1019"/>
      <c r="E1019"/>
      <c r="F1019"/>
      <c r="G1019"/>
    </row>
    <row r="1020" spans="2:7" x14ac:dyDescent="0.2">
      <c r="B1020"/>
      <c r="C1020"/>
      <c r="E1020"/>
      <c r="F1020"/>
      <c r="G1020"/>
    </row>
    <row r="1021" spans="2:7" x14ac:dyDescent="0.2">
      <c r="B1021"/>
      <c r="C1021"/>
      <c r="E1021"/>
      <c r="F1021"/>
      <c r="G1021"/>
    </row>
    <row r="1022" spans="2:7" x14ac:dyDescent="0.2">
      <c r="B1022"/>
      <c r="C1022"/>
      <c r="E1022"/>
      <c r="F1022"/>
      <c r="G1022"/>
    </row>
    <row r="1023" spans="2:7" x14ac:dyDescent="0.2">
      <c r="B1023"/>
      <c r="C1023"/>
      <c r="E1023"/>
      <c r="F1023"/>
      <c r="G1023"/>
    </row>
    <row r="1024" spans="2:7" x14ac:dyDescent="0.2">
      <c r="B1024"/>
      <c r="C1024"/>
      <c r="E1024"/>
      <c r="F1024"/>
      <c r="G1024"/>
    </row>
    <row r="1025" spans="2:7" x14ac:dyDescent="0.2">
      <c r="B1025"/>
      <c r="C1025"/>
      <c r="E1025"/>
      <c r="F1025"/>
      <c r="G1025"/>
    </row>
    <row r="1026" spans="2:7" x14ac:dyDescent="0.2">
      <c r="B1026"/>
      <c r="C1026"/>
      <c r="E1026"/>
      <c r="F1026"/>
      <c r="G1026"/>
    </row>
    <row r="1027" spans="2:7" x14ac:dyDescent="0.2">
      <c r="B1027"/>
      <c r="C1027"/>
      <c r="E1027"/>
      <c r="F1027"/>
      <c r="G1027"/>
    </row>
    <row r="1028" spans="2:7" x14ac:dyDescent="0.2">
      <c r="B1028"/>
      <c r="C1028"/>
      <c r="E1028"/>
      <c r="F1028"/>
      <c r="G1028"/>
    </row>
    <row r="1029" spans="2:7" x14ac:dyDescent="0.2">
      <c r="B1029"/>
      <c r="C1029"/>
      <c r="E1029"/>
      <c r="F1029"/>
      <c r="G1029"/>
    </row>
    <row r="1030" spans="2:7" x14ac:dyDescent="0.2">
      <c r="B1030"/>
      <c r="C1030"/>
      <c r="E1030"/>
      <c r="F1030"/>
      <c r="G1030"/>
    </row>
    <row r="1031" spans="2:7" x14ac:dyDescent="0.2">
      <c r="B1031"/>
      <c r="C1031"/>
      <c r="E1031"/>
      <c r="F1031"/>
      <c r="G1031"/>
    </row>
    <row r="1032" spans="2:7" x14ac:dyDescent="0.2">
      <c r="B1032"/>
      <c r="C1032"/>
      <c r="E1032"/>
      <c r="F1032"/>
      <c r="G1032"/>
    </row>
    <row r="1033" spans="2:7" x14ac:dyDescent="0.2">
      <c r="B1033"/>
      <c r="C1033"/>
      <c r="E1033"/>
      <c r="F1033"/>
      <c r="G1033"/>
    </row>
    <row r="1034" spans="2:7" x14ac:dyDescent="0.2">
      <c r="B1034"/>
      <c r="C1034"/>
      <c r="E1034"/>
      <c r="F1034"/>
      <c r="G1034"/>
    </row>
    <row r="1035" spans="2:7" x14ac:dyDescent="0.2">
      <c r="B1035"/>
      <c r="C1035"/>
      <c r="E1035"/>
      <c r="F1035"/>
      <c r="G1035"/>
    </row>
    <row r="1036" spans="2:7" x14ac:dyDescent="0.2">
      <c r="B1036"/>
      <c r="C1036"/>
      <c r="E1036"/>
      <c r="F1036"/>
      <c r="G1036"/>
    </row>
    <row r="1037" spans="2:7" x14ac:dyDescent="0.2">
      <c r="B1037"/>
      <c r="C1037"/>
      <c r="E1037"/>
      <c r="F1037"/>
      <c r="G1037"/>
    </row>
    <row r="1038" spans="2:7" x14ac:dyDescent="0.2">
      <c r="B1038"/>
      <c r="C1038"/>
      <c r="E1038"/>
      <c r="F1038"/>
      <c r="G1038"/>
    </row>
    <row r="1039" spans="2:7" x14ac:dyDescent="0.2">
      <c r="B1039"/>
      <c r="C1039"/>
      <c r="E1039"/>
      <c r="F1039"/>
      <c r="G1039"/>
    </row>
    <row r="1040" spans="2:7" x14ac:dyDescent="0.2">
      <c r="B1040"/>
      <c r="C1040"/>
      <c r="E1040"/>
      <c r="F1040"/>
      <c r="G1040"/>
    </row>
    <row r="1041" spans="2:7" x14ac:dyDescent="0.2">
      <c r="B1041"/>
      <c r="C1041"/>
      <c r="E1041"/>
      <c r="F1041"/>
      <c r="G1041"/>
    </row>
    <row r="1042" spans="2:7" x14ac:dyDescent="0.2">
      <c r="B1042"/>
      <c r="C1042"/>
      <c r="E1042"/>
      <c r="F1042"/>
      <c r="G1042"/>
    </row>
    <row r="1043" spans="2:7" x14ac:dyDescent="0.2">
      <c r="B1043"/>
      <c r="C1043"/>
      <c r="E1043"/>
      <c r="F1043"/>
      <c r="G1043"/>
    </row>
    <row r="1044" spans="2:7" x14ac:dyDescent="0.2">
      <c r="B1044"/>
      <c r="C1044"/>
      <c r="E1044"/>
      <c r="F1044"/>
      <c r="G1044"/>
    </row>
    <row r="1045" spans="2:7" x14ac:dyDescent="0.2">
      <c r="B1045"/>
      <c r="C1045"/>
      <c r="E1045"/>
      <c r="F1045"/>
      <c r="G1045"/>
    </row>
    <row r="1046" spans="2:7" x14ac:dyDescent="0.2">
      <c r="B1046"/>
      <c r="C1046"/>
      <c r="E1046"/>
      <c r="F1046"/>
      <c r="G1046"/>
    </row>
    <row r="1047" spans="2:7" x14ac:dyDescent="0.2">
      <c r="B1047"/>
      <c r="C1047"/>
      <c r="E1047"/>
      <c r="F1047"/>
      <c r="G1047"/>
    </row>
    <row r="1048" spans="2:7" x14ac:dyDescent="0.2">
      <c r="B1048"/>
      <c r="C1048"/>
      <c r="E1048"/>
      <c r="F1048"/>
      <c r="G1048"/>
    </row>
    <row r="1049" spans="2:7" x14ac:dyDescent="0.2">
      <c r="B1049"/>
      <c r="C1049"/>
      <c r="E1049"/>
      <c r="F1049"/>
      <c r="G1049"/>
    </row>
    <row r="1050" spans="2:7" x14ac:dyDescent="0.2">
      <c r="B1050"/>
      <c r="C1050"/>
      <c r="E1050"/>
      <c r="F1050"/>
      <c r="G1050"/>
    </row>
    <row r="1051" spans="2:7" x14ac:dyDescent="0.2">
      <c r="B1051"/>
      <c r="C1051"/>
      <c r="E1051"/>
      <c r="F1051"/>
      <c r="G1051"/>
    </row>
    <row r="1052" spans="2:7" x14ac:dyDescent="0.2">
      <c r="B1052"/>
      <c r="C1052"/>
      <c r="E1052"/>
      <c r="F1052"/>
      <c r="G1052"/>
    </row>
    <row r="1053" spans="2:7" x14ac:dyDescent="0.2">
      <c r="B1053"/>
      <c r="C1053"/>
      <c r="E1053"/>
      <c r="F1053"/>
      <c r="G1053"/>
    </row>
    <row r="1054" spans="2:7" x14ac:dyDescent="0.2">
      <c r="B1054"/>
      <c r="C1054"/>
      <c r="E1054"/>
      <c r="F1054"/>
      <c r="G1054"/>
    </row>
    <row r="1055" spans="2:7" x14ac:dyDescent="0.2">
      <c r="B1055"/>
      <c r="C1055"/>
      <c r="E1055"/>
      <c r="F1055"/>
      <c r="G1055"/>
    </row>
    <row r="1056" spans="2:7" x14ac:dyDescent="0.2">
      <c r="B1056"/>
      <c r="C1056"/>
      <c r="E1056"/>
      <c r="F1056"/>
      <c r="G1056"/>
    </row>
    <row r="1057" spans="2:7" x14ac:dyDescent="0.2">
      <c r="B1057"/>
      <c r="C1057"/>
      <c r="E1057"/>
      <c r="F1057"/>
      <c r="G1057"/>
    </row>
    <row r="1058" spans="2:7" x14ac:dyDescent="0.2">
      <c r="B1058"/>
      <c r="C1058"/>
      <c r="E1058"/>
      <c r="F1058"/>
      <c r="G1058"/>
    </row>
    <row r="1059" spans="2:7" x14ac:dyDescent="0.2">
      <c r="B1059"/>
      <c r="C1059"/>
      <c r="E1059"/>
      <c r="F1059"/>
      <c r="G1059"/>
    </row>
    <row r="1060" spans="2:7" x14ac:dyDescent="0.2">
      <c r="B1060"/>
      <c r="C1060"/>
      <c r="E1060"/>
      <c r="F1060"/>
      <c r="G1060"/>
    </row>
    <row r="1061" spans="2:7" x14ac:dyDescent="0.2">
      <c r="B1061"/>
      <c r="C1061"/>
      <c r="E1061"/>
      <c r="F1061"/>
      <c r="G1061"/>
    </row>
    <row r="1062" spans="2:7" x14ac:dyDescent="0.2">
      <c r="B1062"/>
      <c r="C1062"/>
      <c r="E1062"/>
      <c r="F1062"/>
      <c r="G1062"/>
    </row>
    <row r="1063" spans="2:7" x14ac:dyDescent="0.2">
      <c r="B1063"/>
      <c r="C1063"/>
      <c r="E1063"/>
      <c r="F1063"/>
      <c r="G1063"/>
    </row>
    <row r="1064" spans="2:7" x14ac:dyDescent="0.2">
      <c r="B1064"/>
      <c r="C1064"/>
      <c r="E1064"/>
      <c r="F1064"/>
      <c r="G1064"/>
    </row>
    <row r="1065" spans="2:7" x14ac:dyDescent="0.2">
      <c r="B1065"/>
      <c r="C1065"/>
      <c r="E1065"/>
      <c r="F1065"/>
      <c r="G1065"/>
    </row>
    <row r="1066" spans="2:7" x14ac:dyDescent="0.2">
      <c r="B1066"/>
      <c r="C1066"/>
      <c r="E1066"/>
      <c r="F1066"/>
      <c r="G1066"/>
    </row>
    <row r="1067" spans="2:7" x14ac:dyDescent="0.2">
      <c r="B1067"/>
      <c r="C1067"/>
      <c r="E1067"/>
      <c r="F1067"/>
      <c r="G1067"/>
    </row>
    <row r="1068" spans="2:7" x14ac:dyDescent="0.2">
      <c r="B1068"/>
      <c r="C1068"/>
      <c r="E1068"/>
      <c r="F1068"/>
      <c r="G1068"/>
    </row>
    <row r="1069" spans="2:7" x14ac:dyDescent="0.2">
      <c r="B1069"/>
      <c r="C1069"/>
      <c r="E1069"/>
      <c r="F1069"/>
      <c r="G1069"/>
    </row>
    <row r="1070" spans="2:7" x14ac:dyDescent="0.2">
      <c r="B1070"/>
      <c r="C1070"/>
      <c r="E1070"/>
      <c r="F1070"/>
      <c r="G1070"/>
    </row>
    <row r="1071" spans="2:7" x14ac:dyDescent="0.2">
      <c r="B1071"/>
      <c r="C1071"/>
      <c r="E1071"/>
      <c r="F1071"/>
      <c r="G1071"/>
    </row>
    <row r="1072" spans="2:7" x14ac:dyDescent="0.2">
      <c r="B1072"/>
      <c r="C1072"/>
      <c r="E1072"/>
      <c r="F1072"/>
      <c r="G1072"/>
    </row>
    <row r="1073" spans="2:7" x14ac:dyDescent="0.2">
      <c r="B1073"/>
      <c r="C1073"/>
      <c r="E1073"/>
      <c r="F1073"/>
      <c r="G1073"/>
    </row>
    <row r="1074" spans="2:7" x14ac:dyDescent="0.2">
      <c r="B1074"/>
      <c r="C1074"/>
      <c r="E1074"/>
      <c r="F1074"/>
      <c r="G1074"/>
    </row>
    <row r="1075" spans="2:7" x14ac:dyDescent="0.2">
      <c r="B1075"/>
      <c r="C1075"/>
      <c r="E1075"/>
      <c r="F1075"/>
      <c r="G1075"/>
    </row>
    <row r="1076" spans="2:7" x14ac:dyDescent="0.2">
      <c r="B1076"/>
      <c r="C1076"/>
      <c r="E1076"/>
      <c r="F1076"/>
      <c r="G1076"/>
    </row>
    <row r="1077" spans="2:7" x14ac:dyDescent="0.2">
      <c r="B1077"/>
      <c r="C1077"/>
      <c r="E1077"/>
      <c r="F1077"/>
      <c r="G1077"/>
    </row>
    <row r="1078" spans="2:7" x14ac:dyDescent="0.2">
      <c r="B1078"/>
      <c r="C1078"/>
      <c r="E1078"/>
      <c r="F1078"/>
      <c r="G1078"/>
    </row>
    <row r="1079" spans="2:7" x14ac:dyDescent="0.2">
      <c r="B1079"/>
      <c r="C1079"/>
    </row>
    <row r="1080" spans="2:7" x14ac:dyDescent="0.2">
      <c r="B1080"/>
      <c r="C1080"/>
    </row>
    <row r="1081" spans="2:7" x14ac:dyDescent="0.2">
      <c r="B1081"/>
      <c r="C1081"/>
    </row>
    <row r="1082" spans="2:7" x14ac:dyDescent="0.2">
      <c r="B1082"/>
      <c r="C1082"/>
    </row>
    <row r="1083" spans="2:7" x14ac:dyDescent="0.2">
      <c r="B1083"/>
      <c r="C1083"/>
    </row>
    <row r="1084" spans="2:7" x14ac:dyDescent="0.2">
      <c r="B1084"/>
      <c r="C1084"/>
    </row>
    <row r="1085" spans="2:7" x14ac:dyDescent="0.2">
      <c r="B1085"/>
      <c r="C1085"/>
    </row>
    <row r="1086" spans="2:7" x14ac:dyDescent="0.2">
      <c r="B1086"/>
      <c r="C1086"/>
    </row>
    <row r="1087" spans="2:7" x14ac:dyDescent="0.2">
      <c r="B1087"/>
      <c r="C1087"/>
    </row>
    <row r="1088" spans="2:7" x14ac:dyDescent="0.2">
      <c r="B1088"/>
      <c r="C1088"/>
    </row>
    <row r="1089" spans="2:3" x14ac:dyDescent="0.2">
      <c r="B1089"/>
      <c r="C1089"/>
    </row>
    <row r="1090" spans="2:3" x14ac:dyDescent="0.2">
      <c r="B1090"/>
      <c r="C1090"/>
    </row>
    <row r="1091" spans="2:3" x14ac:dyDescent="0.2">
      <c r="B1091"/>
      <c r="C1091"/>
    </row>
    <row r="1092" spans="2:3" x14ac:dyDescent="0.2">
      <c r="B1092"/>
      <c r="C1092"/>
    </row>
    <row r="1093" spans="2:3" x14ac:dyDescent="0.2">
      <c r="B1093"/>
      <c r="C1093"/>
    </row>
    <row r="1094" spans="2:3" x14ac:dyDescent="0.2">
      <c r="B1094"/>
      <c r="C1094"/>
    </row>
    <row r="1095" spans="2:3" x14ac:dyDescent="0.2">
      <c r="B1095"/>
      <c r="C1095"/>
    </row>
    <row r="1096" spans="2:3" x14ac:dyDescent="0.2">
      <c r="B1096"/>
      <c r="C1096"/>
    </row>
    <row r="1097" spans="2:3" x14ac:dyDescent="0.2">
      <c r="B1097"/>
      <c r="C1097"/>
    </row>
    <row r="1098" spans="2:3" x14ac:dyDescent="0.2">
      <c r="B1098"/>
      <c r="C1098"/>
    </row>
    <row r="1099" spans="2:3" x14ac:dyDescent="0.2">
      <c r="B1099"/>
      <c r="C1099"/>
    </row>
    <row r="1100" spans="2:3" x14ac:dyDescent="0.2">
      <c r="B1100"/>
      <c r="C1100"/>
    </row>
    <row r="1101" spans="2:3" x14ac:dyDescent="0.2">
      <c r="B1101"/>
      <c r="C1101"/>
    </row>
    <row r="1102" spans="2:3" x14ac:dyDescent="0.2">
      <c r="B1102"/>
      <c r="C1102"/>
    </row>
    <row r="1103" spans="2:3" x14ac:dyDescent="0.2">
      <c r="B1103"/>
      <c r="C1103"/>
    </row>
    <row r="1104" spans="2:3" x14ac:dyDescent="0.2">
      <c r="B1104"/>
      <c r="C1104"/>
    </row>
    <row r="1105" spans="2:3" x14ac:dyDescent="0.2">
      <c r="B1105"/>
      <c r="C1105"/>
    </row>
    <row r="1106" spans="2:3" x14ac:dyDescent="0.2">
      <c r="B1106"/>
      <c r="C1106"/>
    </row>
    <row r="1107" spans="2:3" x14ac:dyDescent="0.2">
      <c r="B1107"/>
      <c r="C1107"/>
    </row>
    <row r="1108" spans="2:3" x14ac:dyDescent="0.2">
      <c r="B1108"/>
      <c r="C1108"/>
    </row>
    <row r="1109" spans="2:3" x14ac:dyDescent="0.2">
      <c r="B1109"/>
      <c r="C1109"/>
    </row>
    <row r="1110" spans="2:3" x14ac:dyDescent="0.2">
      <c r="B1110"/>
      <c r="C1110"/>
    </row>
    <row r="1111" spans="2:3" x14ac:dyDescent="0.2">
      <c r="B1111"/>
      <c r="C1111"/>
    </row>
    <row r="1112" spans="2:3" x14ac:dyDescent="0.2">
      <c r="B1112"/>
      <c r="C1112"/>
    </row>
    <row r="1113" spans="2:3" x14ac:dyDescent="0.2">
      <c r="B1113"/>
      <c r="C1113"/>
    </row>
    <row r="1114" spans="2:3" x14ac:dyDescent="0.2">
      <c r="B1114"/>
      <c r="C1114"/>
    </row>
    <row r="1115" spans="2:3" x14ac:dyDescent="0.2">
      <c r="B1115"/>
      <c r="C1115"/>
    </row>
    <row r="1116" spans="2:3" x14ac:dyDescent="0.2">
      <c r="B1116"/>
      <c r="C1116"/>
    </row>
    <row r="1117" spans="2:3" x14ac:dyDescent="0.2">
      <c r="B1117"/>
      <c r="C1117"/>
    </row>
    <row r="1118" spans="2:3" x14ac:dyDescent="0.2">
      <c r="B1118"/>
      <c r="C1118"/>
    </row>
    <row r="1119" spans="2:3" x14ac:dyDescent="0.2">
      <c r="B1119"/>
      <c r="C1119"/>
    </row>
    <row r="1120" spans="2:3" x14ac:dyDescent="0.2">
      <c r="B1120"/>
      <c r="C1120"/>
    </row>
    <row r="1121" spans="2:3" x14ac:dyDescent="0.2">
      <c r="B1121"/>
      <c r="C1121"/>
    </row>
    <row r="1122" spans="2:3" x14ac:dyDescent="0.2">
      <c r="B1122"/>
      <c r="C1122"/>
    </row>
    <row r="1123" spans="2:3" x14ac:dyDescent="0.2">
      <c r="B1123"/>
      <c r="C1123"/>
    </row>
    <row r="1124" spans="2:3" x14ac:dyDescent="0.2">
      <c r="B1124"/>
      <c r="C1124"/>
    </row>
    <row r="1125" spans="2:3" x14ac:dyDescent="0.2">
      <c r="B1125"/>
      <c r="C1125"/>
    </row>
    <row r="1126" spans="2:3" x14ac:dyDescent="0.2">
      <c r="B1126"/>
      <c r="C1126"/>
    </row>
    <row r="1127" spans="2:3" x14ac:dyDescent="0.2">
      <c r="B1127"/>
      <c r="C1127"/>
    </row>
    <row r="1128" spans="2:3" x14ac:dyDescent="0.2">
      <c r="B1128"/>
      <c r="C1128"/>
    </row>
    <row r="1129" spans="2:3" x14ac:dyDescent="0.2">
      <c r="B1129"/>
      <c r="C1129"/>
    </row>
    <row r="1130" spans="2:3" x14ac:dyDescent="0.2">
      <c r="B1130"/>
      <c r="C1130"/>
    </row>
    <row r="1131" spans="2:3" x14ac:dyDescent="0.2">
      <c r="B1131"/>
      <c r="C1131"/>
    </row>
    <row r="1132" spans="2:3" x14ac:dyDescent="0.2">
      <c r="B1132"/>
      <c r="C1132"/>
    </row>
    <row r="1133" spans="2:3" x14ac:dyDescent="0.2">
      <c r="B1133"/>
      <c r="C1133"/>
    </row>
    <row r="1134" spans="2:3" x14ac:dyDescent="0.2">
      <c r="B1134"/>
      <c r="C1134"/>
    </row>
    <row r="1135" spans="2:3" x14ac:dyDescent="0.2">
      <c r="B1135"/>
      <c r="C1135"/>
    </row>
    <row r="1136" spans="2:3" x14ac:dyDescent="0.2">
      <c r="B1136"/>
      <c r="C1136"/>
    </row>
    <row r="1137" spans="2:3" x14ac:dyDescent="0.2">
      <c r="B1137"/>
      <c r="C1137"/>
    </row>
    <row r="1138" spans="2:3" x14ac:dyDescent="0.2">
      <c r="B1138"/>
      <c r="C1138"/>
    </row>
    <row r="1139" spans="2:3" x14ac:dyDescent="0.2">
      <c r="B1139"/>
      <c r="C1139"/>
    </row>
    <row r="1140" spans="2:3" x14ac:dyDescent="0.2">
      <c r="B1140"/>
      <c r="C1140"/>
    </row>
    <row r="1141" spans="2:3" x14ac:dyDescent="0.2">
      <c r="B1141"/>
      <c r="C1141"/>
    </row>
    <row r="1142" spans="2:3" x14ac:dyDescent="0.2">
      <c r="B1142"/>
      <c r="C1142"/>
    </row>
    <row r="1143" spans="2:3" x14ac:dyDescent="0.2">
      <c r="B1143"/>
      <c r="C1143"/>
    </row>
    <row r="1144" spans="2:3" x14ac:dyDescent="0.2">
      <c r="B1144"/>
      <c r="C1144"/>
    </row>
    <row r="1145" spans="2:3" x14ac:dyDescent="0.2">
      <c r="B1145"/>
      <c r="C1145"/>
    </row>
    <row r="1146" spans="2:3" x14ac:dyDescent="0.2">
      <c r="B1146"/>
      <c r="C1146"/>
    </row>
    <row r="1147" spans="2:3" x14ac:dyDescent="0.2">
      <c r="B1147"/>
      <c r="C1147"/>
    </row>
    <row r="1148" spans="2:3" x14ac:dyDescent="0.2">
      <c r="B1148"/>
      <c r="C1148"/>
    </row>
    <row r="1149" spans="2:3" x14ac:dyDescent="0.2">
      <c r="B1149"/>
      <c r="C1149"/>
    </row>
    <row r="1150" spans="2:3" x14ac:dyDescent="0.2">
      <c r="B1150"/>
      <c r="C1150"/>
    </row>
    <row r="1151" spans="2:3" x14ac:dyDescent="0.2">
      <c r="B1151"/>
      <c r="C1151"/>
    </row>
    <row r="1152" spans="2:3" x14ac:dyDescent="0.2">
      <c r="B1152"/>
      <c r="C1152"/>
    </row>
    <row r="1153" spans="2:3" x14ac:dyDescent="0.2">
      <c r="B1153"/>
      <c r="C1153"/>
    </row>
    <row r="1154" spans="2:3" x14ac:dyDescent="0.2">
      <c r="B1154"/>
      <c r="C1154"/>
    </row>
    <row r="1155" spans="2:3" x14ac:dyDescent="0.2">
      <c r="B1155"/>
      <c r="C1155"/>
    </row>
    <row r="1156" spans="2:3" x14ac:dyDescent="0.2">
      <c r="B1156"/>
      <c r="C1156"/>
    </row>
    <row r="1157" spans="2:3" x14ac:dyDescent="0.2">
      <c r="B1157"/>
      <c r="C1157"/>
    </row>
    <row r="1158" spans="2:3" x14ac:dyDescent="0.2">
      <c r="B1158"/>
      <c r="C1158"/>
    </row>
    <row r="1159" spans="2:3" x14ac:dyDescent="0.2">
      <c r="B1159"/>
      <c r="C1159"/>
    </row>
    <row r="1160" spans="2:3" x14ac:dyDescent="0.2">
      <c r="B1160"/>
      <c r="C1160"/>
    </row>
    <row r="1161" spans="2:3" x14ac:dyDescent="0.2">
      <c r="B1161"/>
      <c r="C1161"/>
    </row>
    <row r="1162" spans="2:3" x14ac:dyDescent="0.2">
      <c r="B1162"/>
      <c r="C1162"/>
    </row>
    <row r="1163" spans="2:3" x14ac:dyDescent="0.2">
      <c r="B1163"/>
      <c r="C1163"/>
    </row>
    <row r="1164" spans="2:3" x14ac:dyDescent="0.2">
      <c r="B1164"/>
      <c r="C1164"/>
    </row>
    <row r="1165" spans="2:3" x14ac:dyDescent="0.2">
      <c r="B1165"/>
      <c r="C1165"/>
    </row>
    <row r="1166" spans="2:3" x14ac:dyDescent="0.2">
      <c r="B1166"/>
      <c r="C1166"/>
    </row>
    <row r="1167" spans="2:3" x14ac:dyDescent="0.2">
      <c r="B1167"/>
      <c r="C1167"/>
    </row>
    <row r="1168" spans="2:3" x14ac:dyDescent="0.2">
      <c r="B1168"/>
      <c r="C1168"/>
    </row>
    <row r="1169" spans="2:3" x14ac:dyDescent="0.2">
      <c r="B1169"/>
      <c r="C1169"/>
    </row>
    <row r="1170" spans="2:3" x14ac:dyDescent="0.2">
      <c r="B1170"/>
      <c r="C1170"/>
    </row>
    <row r="1171" spans="2:3" x14ac:dyDescent="0.2">
      <c r="B1171"/>
      <c r="C1171"/>
    </row>
    <row r="1172" spans="2:3" x14ac:dyDescent="0.2">
      <c r="B1172"/>
      <c r="C1172"/>
    </row>
    <row r="1173" spans="2:3" x14ac:dyDescent="0.2">
      <c r="B1173"/>
      <c r="C1173"/>
    </row>
    <row r="1174" spans="2:3" x14ac:dyDescent="0.2">
      <c r="B1174"/>
      <c r="C1174"/>
    </row>
    <row r="1175" spans="2:3" x14ac:dyDescent="0.2">
      <c r="B1175"/>
      <c r="C1175"/>
    </row>
    <row r="1176" spans="2:3" x14ac:dyDescent="0.2">
      <c r="B1176"/>
      <c r="C1176"/>
    </row>
    <row r="1177" spans="2:3" x14ac:dyDescent="0.2">
      <c r="B1177"/>
      <c r="C1177"/>
    </row>
    <row r="1178" spans="2:3" x14ac:dyDescent="0.2">
      <c r="B1178"/>
      <c r="C1178"/>
    </row>
    <row r="1179" spans="2:3" x14ac:dyDescent="0.2">
      <c r="B1179"/>
      <c r="C1179"/>
    </row>
    <row r="1180" spans="2:3" x14ac:dyDescent="0.2">
      <c r="B1180"/>
      <c r="C1180"/>
    </row>
    <row r="1181" spans="2:3" x14ac:dyDescent="0.2">
      <c r="B1181"/>
      <c r="C1181"/>
    </row>
    <row r="1182" spans="2:3" x14ac:dyDescent="0.2">
      <c r="B1182"/>
      <c r="C1182"/>
    </row>
    <row r="1183" spans="2:3" x14ac:dyDescent="0.2">
      <c r="B1183"/>
      <c r="C1183"/>
    </row>
    <row r="1184" spans="2:3" x14ac:dyDescent="0.2">
      <c r="B1184"/>
      <c r="C1184"/>
    </row>
    <row r="1185" spans="2:3" x14ac:dyDescent="0.2">
      <c r="B1185"/>
      <c r="C1185"/>
    </row>
    <row r="1186" spans="2:3" x14ac:dyDescent="0.2">
      <c r="B1186"/>
      <c r="C1186"/>
    </row>
    <row r="1187" spans="2:3" x14ac:dyDescent="0.2">
      <c r="B1187"/>
      <c r="C1187"/>
    </row>
    <row r="1188" spans="2:3" x14ac:dyDescent="0.2">
      <c r="B1188"/>
      <c r="C1188"/>
    </row>
    <row r="1189" spans="2:3" x14ac:dyDescent="0.2">
      <c r="B1189"/>
      <c r="C1189"/>
    </row>
    <row r="1190" spans="2:3" x14ac:dyDescent="0.2">
      <c r="B1190"/>
      <c r="C1190"/>
    </row>
    <row r="1191" spans="2:3" x14ac:dyDescent="0.2">
      <c r="B1191"/>
      <c r="C1191"/>
    </row>
    <row r="1192" spans="2:3" x14ac:dyDescent="0.2">
      <c r="B1192"/>
      <c r="C1192"/>
    </row>
    <row r="1193" spans="2:3" x14ac:dyDescent="0.2">
      <c r="B1193"/>
      <c r="C1193"/>
    </row>
    <row r="1194" spans="2:3" x14ac:dyDescent="0.2">
      <c r="B1194"/>
      <c r="C1194"/>
    </row>
    <row r="1195" spans="2:3" x14ac:dyDescent="0.2">
      <c r="B1195"/>
      <c r="C1195"/>
    </row>
    <row r="1196" spans="2:3" x14ac:dyDescent="0.2">
      <c r="B1196"/>
      <c r="C1196"/>
    </row>
    <row r="1197" spans="2:3" x14ac:dyDescent="0.2">
      <c r="B1197"/>
      <c r="C1197"/>
    </row>
    <row r="1198" spans="2:3" x14ac:dyDescent="0.2">
      <c r="B1198"/>
      <c r="C1198"/>
    </row>
    <row r="1199" spans="2:3" x14ac:dyDescent="0.2">
      <c r="B1199"/>
      <c r="C1199"/>
    </row>
    <row r="1200" spans="2:3" x14ac:dyDescent="0.2">
      <c r="B1200"/>
      <c r="C1200"/>
    </row>
    <row r="1201" spans="2:3" x14ac:dyDescent="0.2">
      <c r="B1201"/>
      <c r="C1201"/>
    </row>
    <row r="1202" spans="2:3" x14ac:dyDescent="0.2">
      <c r="B1202"/>
      <c r="C1202"/>
    </row>
    <row r="1203" spans="2:3" x14ac:dyDescent="0.2">
      <c r="B1203"/>
      <c r="C1203"/>
    </row>
    <row r="1204" spans="2:3" x14ac:dyDescent="0.2">
      <c r="B1204"/>
      <c r="C1204"/>
    </row>
    <row r="1205" spans="2:3" x14ac:dyDescent="0.2">
      <c r="B1205"/>
      <c r="C1205"/>
    </row>
    <row r="1206" spans="2:3" x14ac:dyDescent="0.2">
      <c r="B1206"/>
      <c r="C1206"/>
    </row>
    <row r="1207" spans="2:3" x14ac:dyDescent="0.2">
      <c r="B1207"/>
      <c r="C1207"/>
    </row>
    <row r="1208" spans="2:3" x14ac:dyDescent="0.2">
      <c r="B1208"/>
      <c r="C1208"/>
    </row>
    <row r="1209" spans="2:3" x14ac:dyDescent="0.2">
      <c r="B1209"/>
      <c r="C1209"/>
    </row>
    <row r="1210" spans="2:3" x14ac:dyDescent="0.2">
      <c r="B1210"/>
      <c r="C1210"/>
    </row>
    <row r="1211" spans="2:3" x14ac:dyDescent="0.2">
      <c r="B1211"/>
      <c r="C1211"/>
    </row>
    <row r="1212" spans="2:3" x14ac:dyDescent="0.2">
      <c r="B1212"/>
      <c r="C1212"/>
    </row>
    <row r="1213" spans="2:3" x14ac:dyDescent="0.2">
      <c r="B1213"/>
      <c r="C1213"/>
    </row>
    <row r="1214" spans="2:3" x14ac:dyDescent="0.2">
      <c r="B1214"/>
      <c r="C1214"/>
    </row>
    <row r="1215" spans="2:3" x14ac:dyDescent="0.2">
      <c r="B1215"/>
      <c r="C1215"/>
    </row>
    <row r="1216" spans="2:3" x14ac:dyDescent="0.2">
      <c r="B1216"/>
      <c r="C1216"/>
    </row>
    <row r="1217" spans="2:3" x14ac:dyDescent="0.2">
      <c r="B1217"/>
      <c r="C1217"/>
    </row>
    <row r="1218" spans="2:3" x14ac:dyDescent="0.2">
      <c r="B1218"/>
      <c r="C1218"/>
    </row>
    <row r="1219" spans="2:3" x14ac:dyDescent="0.2">
      <c r="B1219"/>
      <c r="C1219"/>
    </row>
    <row r="1220" spans="2:3" x14ac:dyDescent="0.2">
      <c r="B1220"/>
      <c r="C1220"/>
    </row>
    <row r="1221" spans="2:3" x14ac:dyDescent="0.2">
      <c r="B1221"/>
      <c r="C1221"/>
    </row>
    <row r="1222" spans="2:3" x14ac:dyDescent="0.2">
      <c r="B1222"/>
      <c r="C1222"/>
    </row>
    <row r="1223" spans="2:3" x14ac:dyDescent="0.2">
      <c r="B1223"/>
      <c r="C1223"/>
    </row>
    <row r="1224" spans="2:3" x14ac:dyDescent="0.2">
      <c r="B1224"/>
      <c r="C1224"/>
    </row>
    <row r="1225" spans="2:3" x14ac:dyDescent="0.2">
      <c r="B1225"/>
      <c r="C1225"/>
    </row>
    <row r="1226" spans="2:3" x14ac:dyDescent="0.2">
      <c r="B1226"/>
      <c r="C1226"/>
    </row>
    <row r="1227" spans="2:3" x14ac:dyDescent="0.2">
      <c r="B1227"/>
      <c r="C1227"/>
    </row>
    <row r="1228" spans="2:3" x14ac:dyDescent="0.2">
      <c r="B1228"/>
      <c r="C1228"/>
    </row>
    <row r="1229" spans="2:3" x14ac:dyDescent="0.2">
      <c r="B1229"/>
      <c r="C1229"/>
    </row>
    <row r="1230" spans="2:3" x14ac:dyDescent="0.2">
      <c r="B1230"/>
      <c r="C1230"/>
    </row>
    <row r="1231" spans="2:3" x14ac:dyDescent="0.2">
      <c r="B1231"/>
      <c r="C1231"/>
    </row>
    <row r="1232" spans="2:3" x14ac:dyDescent="0.2">
      <c r="B1232"/>
      <c r="C1232"/>
    </row>
    <row r="1233" spans="2:3" x14ac:dyDescent="0.2">
      <c r="B1233"/>
      <c r="C1233"/>
    </row>
    <row r="1234" spans="2:3" x14ac:dyDescent="0.2">
      <c r="B1234"/>
      <c r="C1234"/>
    </row>
    <row r="1235" spans="2:3" x14ac:dyDescent="0.2">
      <c r="B1235"/>
      <c r="C1235"/>
    </row>
    <row r="1236" spans="2:3" x14ac:dyDescent="0.2">
      <c r="B1236"/>
      <c r="C1236"/>
    </row>
    <row r="1237" spans="2:3" x14ac:dyDescent="0.2">
      <c r="B1237"/>
      <c r="C1237"/>
    </row>
    <row r="1238" spans="2:3" x14ac:dyDescent="0.2">
      <c r="B1238"/>
      <c r="C1238"/>
    </row>
    <row r="1239" spans="2:3" x14ac:dyDescent="0.2">
      <c r="B1239"/>
      <c r="C1239"/>
    </row>
    <row r="1240" spans="2:3" x14ac:dyDescent="0.2">
      <c r="B1240"/>
      <c r="C1240"/>
    </row>
    <row r="1241" spans="2:3" x14ac:dyDescent="0.2">
      <c r="B1241"/>
      <c r="C1241"/>
    </row>
    <row r="1242" spans="2:3" x14ac:dyDescent="0.2">
      <c r="B1242"/>
      <c r="C1242"/>
    </row>
    <row r="1243" spans="2:3" x14ac:dyDescent="0.2">
      <c r="B1243"/>
      <c r="C1243"/>
    </row>
    <row r="1244" spans="2:3" x14ac:dyDescent="0.2">
      <c r="B1244"/>
      <c r="C1244"/>
    </row>
    <row r="1245" spans="2:3" x14ac:dyDescent="0.2">
      <c r="B1245"/>
      <c r="C1245"/>
    </row>
    <row r="1246" spans="2:3" x14ac:dyDescent="0.2">
      <c r="B1246"/>
      <c r="C1246"/>
    </row>
    <row r="1247" spans="2:3" x14ac:dyDescent="0.2">
      <c r="B1247"/>
      <c r="C1247"/>
    </row>
    <row r="1248" spans="2:3" x14ac:dyDescent="0.2">
      <c r="B1248"/>
      <c r="C1248"/>
    </row>
    <row r="1249" spans="2:3" x14ac:dyDescent="0.2">
      <c r="B1249"/>
      <c r="C1249"/>
    </row>
    <row r="1250" spans="2:3" x14ac:dyDescent="0.2">
      <c r="B1250"/>
      <c r="C1250"/>
    </row>
    <row r="1251" spans="2:3" x14ac:dyDescent="0.2">
      <c r="B1251"/>
      <c r="C1251"/>
    </row>
    <row r="1252" spans="2:3" x14ac:dyDescent="0.2">
      <c r="B1252"/>
      <c r="C1252"/>
    </row>
    <row r="1253" spans="2:3" x14ac:dyDescent="0.2">
      <c r="B1253"/>
      <c r="C1253"/>
    </row>
    <row r="1254" spans="2:3" x14ac:dyDescent="0.2">
      <c r="B1254"/>
      <c r="C1254"/>
    </row>
    <row r="1255" spans="2:3" x14ac:dyDescent="0.2">
      <c r="B1255"/>
      <c r="C1255"/>
    </row>
    <row r="1256" spans="2:3" x14ac:dyDescent="0.2">
      <c r="B1256"/>
      <c r="C1256"/>
    </row>
    <row r="1257" spans="2:3" x14ac:dyDescent="0.2">
      <c r="B1257"/>
      <c r="C1257"/>
    </row>
    <row r="1258" spans="2:3" x14ac:dyDescent="0.2">
      <c r="B1258"/>
      <c r="C1258"/>
    </row>
    <row r="1259" spans="2:3" x14ac:dyDescent="0.2">
      <c r="B1259"/>
      <c r="C1259"/>
    </row>
    <row r="1260" spans="2:3" x14ac:dyDescent="0.2">
      <c r="B1260"/>
      <c r="C1260"/>
    </row>
    <row r="1261" spans="2:3" x14ac:dyDescent="0.2">
      <c r="B1261"/>
      <c r="C1261"/>
    </row>
    <row r="1262" spans="2:3" x14ac:dyDescent="0.2">
      <c r="B1262"/>
      <c r="C1262"/>
    </row>
    <row r="1263" spans="2:3" x14ac:dyDescent="0.2">
      <c r="B1263"/>
      <c r="C1263"/>
    </row>
    <row r="1264" spans="2:3" x14ac:dyDescent="0.2">
      <c r="B1264"/>
      <c r="C1264"/>
    </row>
    <row r="1265" spans="2:3" x14ac:dyDescent="0.2">
      <c r="B1265"/>
      <c r="C1265"/>
    </row>
    <row r="1266" spans="2:3" x14ac:dyDescent="0.2">
      <c r="B1266"/>
      <c r="C1266"/>
    </row>
    <row r="1267" spans="2:3" x14ac:dyDescent="0.2">
      <c r="B1267"/>
      <c r="C1267"/>
    </row>
    <row r="1268" spans="2:3" x14ac:dyDescent="0.2">
      <c r="B1268"/>
      <c r="C1268"/>
    </row>
    <row r="1269" spans="2:3" x14ac:dyDescent="0.2">
      <c r="B1269"/>
      <c r="C1269"/>
    </row>
    <row r="1270" spans="2:3" x14ac:dyDescent="0.2">
      <c r="B1270"/>
      <c r="C1270"/>
    </row>
    <row r="1271" spans="2:3" x14ac:dyDescent="0.2">
      <c r="B1271"/>
      <c r="C1271"/>
    </row>
    <row r="1272" spans="2:3" x14ac:dyDescent="0.2">
      <c r="B1272"/>
      <c r="C1272"/>
    </row>
    <row r="1273" spans="2:3" x14ac:dyDescent="0.2">
      <c r="B1273"/>
      <c r="C1273"/>
    </row>
    <row r="1274" spans="2:3" x14ac:dyDescent="0.2">
      <c r="B1274"/>
      <c r="C1274"/>
    </row>
    <row r="1275" spans="2:3" x14ac:dyDescent="0.2">
      <c r="B1275"/>
      <c r="C1275"/>
    </row>
    <row r="1276" spans="2:3" x14ac:dyDescent="0.2">
      <c r="B1276"/>
      <c r="C1276"/>
    </row>
    <row r="1277" spans="2:3" x14ac:dyDescent="0.2">
      <c r="B1277"/>
      <c r="C1277"/>
    </row>
    <row r="1278" spans="2:3" x14ac:dyDescent="0.2">
      <c r="B1278"/>
      <c r="C1278"/>
    </row>
    <row r="1279" spans="2:3" x14ac:dyDescent="0.2">
      <c r="B1279"/>
      <c r="C1279"/>
    </row>
    <row r="1280" spans="2:3" x14ac:dyDescent="0.2">
      <c r="B1280"/>
      <c r="C1280"/>
    </row>
    <row r="1281" spans="2:3" x14ac:dyDescent="0.2">
      <c r="B1281"/>
      <c r="C1281"/>
    </row>
    <row r="1282" spans="2:3" x14ac:dyDescent="0.2">
      <c r="B1282"/>
      <c r="C1282"/>
    </row>
    <row r="1283" spans="2:3" x14ac:dyDescent="0.2">
      <c r="B1283"/>
      <c r="C1283"/>
    </row>
    <row r="1284" spans="2:3" x14ac:dyDescent="0.2">
      <c r="B1284"/>
      <c r="C1284"/>
    </row>
    <row r="1285" spans="2:3" x14ac:dyDescent="0.2">
      <c r="B1285"/>
      <c r="C1285"/>
    </row>
    <row r="1286" spans="2:3" x14ac:dyDescent="0.2">
      <c r="B1286"/>
      <c r="C1286"/>
    </row>
    <row r="1287" spans="2:3" x14ac:dyDescent="0.2">
      <c r="B1287"/>
      <c r="C1287"/>
    </row>
    <row r="1288" spans="2:3" x14ac:dyDescent="0.2">
      <c r="B1288"/>
      <c r="C1288"/>
    </row>
    <row r="1289" spans="2:3" x14ac:dyDescent="0.2">
      <c r="B1289"/>
      <c r="C1289"/>
    </row>
    <row r="1290" spans="2:3" x14ac:dyDescent="0.2">
      <c r="B1290"/>
      <c r="C1290"/>
    </row>
    <row r="1291" spans="2:3" x14ac:dyDescent="0.2">
      <c r="B1291"/>
      <c r="C1291"/>
    </row>
    <row r="1292" spans="2:3" x14ac:dyDescent="0.2">
      <c r="B1292"/>
      <c r="C1292"/>
    </row>
    <row r="1293" spans="2:3" x14ac:dyDescent="0.2">
      <c r="B1293"/>
      <c r="C1293"/>
    </row>
    <row r="1294" spans="2:3" x14ac:dyDescent="0.2">
      <c r="B1294"/>
      <c r="C1294"/>
    </row>
    <row r="1295" spans="2:3" x14ac:dyDescent="0.2">
      <c r="B1295"/>
      <c r="C1295"/>
    </row>
    <row r="1296" spans="2:3" x14ac:dyDescent="0.2">
      <c r="B1296"/>
      <c r="C1296"/>
    </row>
    <row r="1297" spans="2:3" x14ac:dyDescent="0.2">
      <c r="B1297"/>
      <c r="C1297"/>
    </row>
    <row r="1298" spans="2:3" x14ac:dyDescent="0.2">
      <c r="B1298"/>
      <c r="C1298"/>
    </row>
    <row r="1299" spans="2:3" x14ac:dyDescent="0.2">
      <c r="B1299"/>
      <c r="C1299"/>
    </row>
    <row r="1300" spans="2:3" x14ac:dyDescent="0.2">
      <c r="B1300"/>
      <c r="C1300"/>
    </row>
    <row r="1301" spans="2:3" x14ac:dyDescent="0.2">
      <c r="B1301"/>
      <c r="C1301"/>
    </row>
    <row r="1302" spans="2:3" x14ac:dyDescent="0.2">
      <c r="B1302"/>
      <c r="C1302"/>
    </row>
    <row r="1303" spans="2:3" x14ac:dyDescent="0.2">
      <c r="B1303"/>
      <c r="C1303"/>
    </row>
    <row r="1304" spans="2:3" x14ac:dyDescent="0.2">
      <c r="B1304"/>
      <c r="C1304"/>
    </row>
    <row r="1305" spans="2:3" x14ac:dyDescent="0.2">
      <c r="B1305"/>
      <c r="C1305"/>
    </row>
    <row r="1306" spans="2:3" x14ac:dyDescent="0.2">
      <c r="B1306"/>
      <c r="C1306"/>
    </row>
    <row r="1307" spans="2:3" x14ac:dyDescent="0.2">
      <c r="B1307"/>
      <c r="C1307"/>
    </row>
    <row r="1308" spans="2:3" x14ac:dyDescent="0.2">
      <c r="B1308"/>
      <c r="C1308"/>
    </row>
    <row r="1309" spans="2:3" x14ac:dyDescent="0.2">
      <c r="B1309"/>
      <c r="C1309"/>
    </row>
    <row r="1310" spans="2:3" x14ac:dyDescent="0.2">
      <c r="B1310"/>
      <c r="C1310"/>
    </row>
    <row r="1311" spans="2:3" x14ac:dyDescent="0.2">
      <c r="B1311"/>
      <c r="C1311"/>
    </row>
    <row r="1312" spans="2:3" x14ac:dyDescent="0.2">
      <c r="B1312"/>
      <c r="C1312"/>
    </row>
    <row r="1313" spans="2:3" x14ac:dyDescent="0.2">
      <c r="B1313"/>
      <c r="C1313"/>
    </row>
    <row r="1314" spans="2:3" x14ac:dyDescent="0.2">
      <c r="B1314"/>
      <c r="C1314"/>
    </row>
    <row r="1315" spans="2:3" x14ac:dyDescent="0.2">
      <c r="B1315"/>
      <c r="C1315"/>
    </row>
    <row r="1316" spans="2:3" x14ac:dyDescent="0.2">
      <c r="B1316"/>
      <c r="C1316"/>
    </row>
    <row r="1317" spans="2:3" x14ac:dyDescent="0.2">
      <c r="B1317"/>
      <c r="C1317"/>
    </row>
    <row r="1318" spans="2:3" x14ac:dyDescent="0.2">
      <c r="B1318"/>
      <c r="C1318"/>
    </row>
    <row r="1319" spans="2:3" x14ac:dyDescent="0.2">
      <c r="B1319"/>
      <c r="C1319"/>
    </row>
    <row r="1320" spans="2:3" x14ac:dyDescent="0.2">
      <c r="B1320"/>
      <c r="C1320"/>
    </row>
    <row r="1321" spans="2:3" x14ac:dyDescent="0.2">
      <c r="B1321"/>
      <c r="C1321"/>
    </row>
    <row r="1322" spans="2:3" x14ac:dyDescent="0.2">
      <c r="B1322"/>
      <c r="C1322"/>
    </row>
    <row r="1323" spans="2:3" x14ac:dyDescent="0.2">
      <c r="B1323"/>
      <c r="C1323"/>
    </row>
    <row r="1324" spans="2:3" x14ac:dyDescent="0.2">
      <c r="B1324"/>
      <c r="C1324"/>
    </row>
    <row r="1325" spans="2:3" x14ac:dyDescent="0.2">
      <c r="B1325"/>
      <c r="C1325"/>
    </row>
    <row r="1326" spans="2:3" x14ac:dyDescent="0.2">
      <c r="B1326"/>
      <c r="C1326"/>
    </row>
    <row r="1327" spans="2:3" x14ac:dyDescent="0.2">
      <c r="B1327"/>
      <c r="C1327"/>
    </row>
    <row r="1328" spans="2:3" x14ac:dyDescent="0.2">
      <c r="B1328"/>
      <c r="C1328"/>
    </row>
    <row r="1329" spans="2:3" x14ac:dyDescent="0.2">
      <c r="B1329"/>
      <c r="C1329"/>
    </row>
    <row r="1330" spans="2:3" x14ac:dyDescent="0.2">
      <c r="B1330"/>
      <c r="C1330"/>
    </row>
    <row r="1331" spans="2:3" x14ac:dyDescent="0.2">
      <c r="B1331"/>
      <c r="C1331"/>
    </row>
    <row r="1332" spans="2:3" x14ac:dyDescent="0.2">
      <c r="B1332"/>
      <c r="C1332"/>
    </row>
    <row r="1333" spans="2:3" x14ac:dyDescent="0.2">
      <c r="B1333"/>
      <c r="C1333"/>
    </row>
    <row r="1334" spans="2:3" x14ac:dyDescent="0.2">
      <c r="B1334"/>
      <c r="C1334"/>
    </row>
    <row r="1335" spans="2:3" x14ac:dyDescent="0.2">
      <c r="B1335"/>
      <c r="C1335"/>
    </row>
    <row r="1336" spans="2:3" x14ac:dyDescent="0.2">
      <c r="B1336"/>
      <c r="C1336"/>
    </row>
    <row r="1337" spans="2:3" x14ac:dyDescent="0.2">
      <c r="B1337"/>
      <c r="C1337"/>
    </row>
    <row r="1338" spans="2:3" x14ac:dyDescent="0.2">
      <c r="B1338"/>
      <c r="C1338"/>
    </row>
    <row r="1339" spans="2:3" x14ac:dyDescent="0.2">
      <c r="B1339"/>
      <c r="C1339"/>
    </row>
    <row r="1340" spans="2:3" x14ac:dyDescent="0.2">
      <c r="B1340"/>
      <c r="C1340"/>
    </row>
    <row r="1341" spans="2:3" x14ac:dyDescent="0.2">
      <c r="B1341"/>
      <c r="C1341"/>
    </row>
    <row r="1342" spans="2:3" x14ac:dyDescent="0.2">
      <c r="B1342"/>
      <c r="C1342"/>
    </row>
    <row r="1343" spans="2:3" x14ac:dyDescent="0.2">
      <c r="B1343"/>
      <c r="C1343"/>
    </row>
    <row r="1344" spans="2:3" x14ac:dyDescent="0.2">
      <c r="B1344"/>
      <c r="C1344"/>
    </row>
    <row r="1345" spans="2:3" x14ac:dyDescent="0.2">
      <c r="B1345"/>
      <c r="C1345"/>
    </row>
    <row r="1346" spans="2:3" x14ac:dyDescent="0.2">
      <c r="B1346"/>
      <c r="C1346"/>
    </row>
    <row r="1347" spans="2:3" x14ac:dyDescent="0.2">
      <c r="B1347"/>
      <c r="C1347"/>
    </row>
    <row r="1348" spans="2:3" x14ac:dyDescent="0.2">
      <c r="B1348"/>
      <c r="C1348"/>
    </row>
    <row r="1349" spans="2:3" x14ac:dyDescent="0.2">
      <c r="B1349"/>
      <c r="C1349"/>
    </row>
    <row r="1350" spans="2:3" x14ac:dyDescent="0.2">
      <c r="B1350"/>
      <c r="C1350"/>
    </row>
    <row r="1351" spans="2:3" x14ac:dyDescent="0.2">
      <c r="B1351"/>
      <c r="C1351"/>
    </row>
    <row r="1352" spans="2:3" x14ac:dyDescent="0.2">
      <c r="B1352"/>
      <c r="C1352"/>
    </row>
    <row r="1353" spans="2:3" x14ac:dyDescent="0.2">
      <c r="B1353"/>
      <c r="C1353"/>
    </row>
    <row r="1354" spans="2:3" x14ac:dyDescent="0.2">
      <c r="B1354"/>
      <c r="C1354"/>
    </row>
    <row r="1355" spans="2:3" x14ac:dyDescent="0.2">
      <c r="B1355"/>
      <c r="C1355"/>
    </row>
    <row r="1356" spans="2:3" x14ac:dyDescent="0.2">
      <c r="B1356"/>
      <c r="C1356"/>
    </row>
    <row r="1357" spans="2:3" x14ac:dyDescent="0.2">
      <c r="B1357"/>
      <c r="C1357"/>
    </row>
    <row r="1358" spans="2:3" x14ac:dyDescent="0.2">
      <c r="B1358"/>
      <c r="C1358"/>
    </row>
    <row r="1359" spans="2:3" x14ac:dyDescent="0.2">
      <c r="B1359"/>
      <c r="C1359"/>
    </row>
    <row r="1360" spans="2:3" x14ac:dyDescent="0.2">
      <c r="B1360"/>
      <c r="C1360"/>
    </row>
    <row r="1361" spans="2:3" x14ac:dyDescent="0.2">
      <c r="B1361"/>
      <c r="C1361"/>
    </row>
    <row r="1362" spans="2:3" x14ac:dyDescent="0.2">
      <c r="B1362"/>
      <c r="C1362"/>
    </row>
    <row r="1363" spans="2:3" x14ac:dyDescent="0.2">
      <c r="B1363"/>
      <c r="C1363"/>
    </row>
    <row r="1364" spans="2:3" x14ac:dyDescent="0.2">
      <c r="B1364"/>
      <c r="C1364"/>
    </row>
    <row r="1365" spans="2:3" x14ac:dyDescent="0.2">
      <c r="B1365"/>
      <c r="C1365"/>
    </row>
    <row r="1366" spans="2:3" x14ac:dyDescent="0.2">
      <c r="B1366"/>
      <c r="C1366"/>
    </row>
    <row r="1367" spans="2:3" x14ac:dyDescent="0.2">
      <c r="B1367"/>
      <c r="C1367"/>
    </row>
    <row r="1368" spans="2:3" x14ac:dyDescent="0.2">
      <c r="B1368"/>
      <c r="C1368"/>
    </row>
    <row r="1369" spans="2:3" x14ac:dyDescent="0.2">
      <c r="B1369"/>
      <c r="C1369"/>
    </row>
    <row r="1370" spans="2:3" x14ac:dyDescent="0.2">
      <c r="B1370"/>
      <c r="C1370"/>
    </row>
    <row r="1371" spans="2:3" x14ac:dyDescent="0.2">
      <c r="B1371"/>
      <c r="C1371"/>
    </row>
    <row r="1372" spans="2:3" x14ac:dyDescent="0.2">
      <c r="B1372"/>
      <c r="C1372"/>
    </row>
    <row r="1373" spans="2:3" x14ac:dyDescent="0.2">
      <c r="B1373"/>
      <c r="C1373"/>
    </row>
    <row r="1374" spans="2:3" x14ac:dyDescent="0.2">
      <c r="B1374"/>
      <c r="C1374"/>
    </row>
    <row r="1375" spans="2:3" x14ac:dyDescent="0.2">
      <c r="B1375"/>
      <c r="C1375"/>
    </row>
    <row r="1376" spans="2:3" x14ac:dyDescent="0.2">
      <c r="B1376"/>
      <c r="C1376"/>
    </row>
    <row r="1377" spans="2:3" x14ac:dyDescent="0.2">
      <c r="B1377"/>
      <c r="C1377"/>
    </row>
    <row r="1378" spans="2:3" x14ac:dyDescent="0.2">
      <c r="B1378"/>
      <c r="C1378"/>
    </row>
    <row r="1379" spans="2:3" x14ac:dyDescent="0.2">
      <c r="B1379"/>
      <c r="C1379"/>
    </row>
    <row r="1380" spans="2:3" x14ac:dyDescent="0.2">
      <c r="B1380"/>
      <c r="C1380"/>
    </row>
    <row r="1381" spans="2:3" x14ac:dyDescent="0.2">
      <c r="B1381"/>
      <c r="C1381"/>
    </row>
    <row r="1382" spans="2:3" x14ac:dyDescent="0.2">
      <c r="B1382"/>
      <c r="C1382"/>
    </row>
    <row r="1383" spans="2:3" x14ac:dyDescent="0.2">
      <c r="B1383"/>
      <c r="C1383"/>
    </row>
    <row r="1384" spans="2:3" x14ac:dyDescent="0.2">
      <c r="B1384"/>
      <c r="C1384"/>
    </row>
    <row r="1385" spans="2:3" x14ac:dyDescent="0.2">
      <c r="B1385"/>
      <c r="C1385"/>
    </row>
    <row r="1386" spans="2:3" x14ac:dyDescent="0.2">
      <c r="B1386"/>
      <c r="C1386"/>
    </row>
    <row r="1387" spans="2:3" x14ac:dyDescent="0.2">
      <c r="B1387"/>
      <c r="C1387"/>
    </row>
    <row r="1388" spans="2:3" x14ac:dyDescent="0.2">
      <c r="B1388"/>
      <c r="C1388"/>
    </row>
    <row r="1389" spans="2:3" x14ac:dyDescent="0.2">
      <c r="B1389"/>
      <c r="C1389"/>
    </row>
    <row r="1390" spans="2:3" x14ac:dyDescent="0.2">
      <c r="B1390"/>
      <c r="C1390"/>
    </row>
    <row r="1391" spans="2:3" x14ac:dyDescent="0.2">
      <c r="B1391"/>
      <c r="C1391"/>
    </row>
    <row r="1392" spans="2:3" x14ac:dyDescent="0.2">
      <c r="B1392"/>
      <c r="C1392"/>
    </row>
    <row r="1393" spans="2:3" x14ac:dyDescent="0.2">
      <c r="B1393"/>
      <c r="C1393"/>
    </row>
    <row r="1394" spans="2:3" x14ac:dyDescent="0.2">
      <c r="B1394"/>
      <c r="C1394"/>
    </row>
    <row r="1395" spans="2:3" x14ac:dyDescent="0.2">
      <c r="B1395"/>
      <c r="C1395"/>
    </row>
    <row r="1396" spans="2:3" x14ac:dyDescent="0.2">
      <c r="B1396"/>
      <c r="C1396"/>
    </row>
    <row r="1397" spans="2:3" x14ac:dyDescent="0.2">
      <c r="B1397"/>
      <c r="C1397"/>
    </row>
    <row r="1398" spans="2:3" x14ac:dyDescent="0.2">
      <c r="B1398"/>
      <c r="C1398"/>
    </row>
    <row r="1399" spans="2:3" x14ac:dyDescent="0.2">
      <c r="B1399"/>
      <c r="C1399"/>
    </row>
    <row r="1400" spans="2:3" x14ac:dyDescent="0.2">
      <c r="B1400"/>
      <c r="C1400"/>
    </row>
    <row r="1401" spans="2:3" x14ac:dyDescent="0.2">
      <c r="B1401"/>
      <c r="C1401"/>
    </row>
    <row r="1402" spans="2:3" x14ac:dyDescent="0.2">
      <c r="B1402"/>
      <c r="C1402"/>
    </row>
    <row r="1403" spans="2:3" x14ac:dyDescent="0.2">
      <c r="B1403"/>
      <c r="C1403"/>
    </row>
    <row r="1404" spans="2:3" x14ac:dyDescent="0.2">
      <c r="B1404"/>
      <c r="C1404"/>
    </row>
    <row r="1405" spans="2:3" x14ac:dyDescent="0.2">
      <c r="B1405"/>
      <c r="C1405"/>
    </row>
    <row r="1406" spans="2:3" x14ac:dyDescent="0.2">
      <c r="B1406"/>
      <c r="C1406"/>
    </row>
    <row r="1407" spans="2:3" x14ac:dyDescent="0.2">
      <c r="B1407"/>
      <c r="C1407"/>
    </row>
    <row r="1408" spans="2:3" x14ac:dyDescent="0.2">
      <c r="B1408"/>
      <c r="C1408"/>
    </row>
    <row r="1409" spans="2:3" x14ac:dyDescent="0.2">
      <c r="B1409"/>
      <c r="C1409"/>
    </row>
    <row r="1410" spans="2:3" x14ac:dyDescent="0.2">
      <c r="B1410"/>
      <c r="C1410"/>
    </row>
    <row r="1411" spans="2:3" x14ac:dyDescent="0.2">
      <c r="B1411"/>
      <c r="C1411"/>
    </row>
    <row r="1412" spans="2:3" x14ac:dyDescent="0.2">
      <c r="B1412"/>
      <c r="C1412"/>
    </row>
    <row r="1413" spans="2:3" x14ac:dyDescent="0.2">
      <c r="B1413"/>
      <c r="C1413"/>
    </row>
    <row r="1414" spans="2:3" x14ac:dyDescent="0.2">
      <c r="B1414"/>
      <c r="C1414"/>
    </row>
    <row r="1415" spans="2:3" x14ac:dyDescent="0.2">
      <c r="B1415"/>
      <c r="C1415"/>
    </row>
    <row r="1416" spans="2:3" x14ac:dyDescent="0.2">
      <c r="B1416"/>
      <c r="C1416"/>
    </row>
    <row r="1417" spans="2:3" x14ac:dyDescent="0.2">
      <c r="B1417"/>
      <c r="C1417"/>
    </row>
    <row r="1418" spans="2:3" x14ac:dyDescent="0.2">
      <c r="B1418"/>
      <c r="C1418"/>
    </row>
    <row r="1419" spans="2:3" x14ac:dyDescent="0.2">
      <c r="B1419"/>
      <c r="C1419"/>
    </row>
    <row r="1420" spans="2:3" x14ac:dyDescent="0.2">
      <c r="B1420"/>
      <c r="C1420"/>
    </row>
    <row r="1421" spans="2:3" x14ac:dyDescent="0.2">
      <c r="B1421"/>
      <c r="C1421"/>
    </row>
    <row r="1422" spans="2:3" x14ac:dyDescent="0.2">
      <c r="B1422"/>
      <c r="C1422"/>
    </row>
    <row r="1423" spans="2:3" x14ac:dyDescent="0.2">
      <c r="B1423"/>
      <c r="C1423"/>
    </row>
    <row r="1424" spans="2:3" x14ac:dyDescent="0.2">
      <c r="B1424"/>
      <c r="C1424"/>
    </row>
    <row r="1425" spans="2:3" x14ac:dyDescent="0.2">
      <c r="B1425"/>
      <c r="C1425"/>
    </row>
    <row r="1426" spans="2:3" x14ac:dyDescent="0.2">
      <c r="B1426"/>
      <c r="C1426"/>
    </row>
    <row r="1427" spans="2:3" x14ac:dyDescent="0.2">
      <c r="B1427"/>
      <c r="C1427"/>
    </row>
    <row r="1428" spans="2:3" x14ac:dyDescent="0.2">
      <c r="B1428"/>
      <c r="C1428"/>
    </row>
    <row r="1429" spans="2:3" x14ac:dyDescent="0.2">
      <c r="B1429"/>
      <c r="C1429"/>
    </row>
    <row r="1430" spans="2:3" x14ac:dyDescent="0.2">
      <c r="B1430"/>
      <c r="C1430"/>
    </row>
    <row r="1431" spans="2:3" x14ac:dyDescent="0.2">
      <c r="B1431"/>
      <c r="C1431"/>
    </row>
    <row r="1432" spans="2:3" x14ac:dyDescent="0.2">
      <c r="B1432"/>
      <c r="C1432"/>
    </row>
    <row r="1433" spans="2:3" x14ac:dyDescent="0.2">
      <c r="B1433"/>
      <c r="C1433"/>
    </row>
    <row r="1434" spans="2:3" x14ac:dyDescent="0.2">
      <c r="B1434"/>
      <c r="C1434"/>
    </row>
    <row r="1435" spans="2:3" x14ac:dyDescent="0.2">
      <c r="B1435"/>
      <c r="C1435"/>
    </row>
    <row r="1436" spans="2:3" x14ac:dyDescent="0.2">
      <c r="B1436"/>
      <c r="C1436"/>
    </row>
    <row r="1437" spans="2:3" x14ac:dyDescent="0.2">
      <c r="B1437"/>
      <c r="C1437"/>
    </row>
    <row r="1438" spans="2:3" x14ac:dyDescent="0.2">
      <c r="B1438"/>
      <c r="C1438"/>
    </row>
    <row r="1439" spans="2:3" x14ac:dyDescent="0.2">
      <c r="B1439"/>
      <c r="C1439"/>
    </row>
    <row r="1440" spans="2:3" x14ac:dyDescent="0.2">
      <c r="B1440"/>
      <c r="C1440"/>
    </row>
    <row r="1441" spans="2:3" x14ac:dyDescent="0.2">
      <c r="B1441"/>
      <c r="C1441"/>
    </row>
    <row r="1442" spans="2:3" x14ac:dyDescent="0.2">
      <c r="B1442"/>
      <c r="C1442"/>
    </row>
    <row r="1443" spans="2:3" x14ac:dyDescent="0.2">
      <c r="B1443"/>
      <c r="C1443"/>
    </row>
    <row r="1444" spans="2:3" x14ac:dyDescent="0.2">
      <c r="B1444"/>
      <c r="C1444"/>
    </row>
    <row r="1445" spans="2:3" x14ac:dyDescent="0.2">
      <c r="B1445"/>
      <c r="C1445"/>
    </row>
    <row r="1446" spans="2:3" x14ac:dyDescent="0.2">
      <c r="B1446"/>
      <c r="C1446"/>
    </row>
    <row r="1447" spans="2:3" x14ac:dyDescent="0.2">
      <c r="B1447"/>
      <c r="C1447"/>
    </row>
    <row r="1448" spans="2:3" x14ac:dyDescent="0.2">
      <c r="B1448"/>
      <c r="C1448"/>
    </row>
    <row r="1449" spans="2:3" x14ac:dyDescent="0.2">
      <c r="B1449"/>
      <c r="C1449"/>
    </row>
    <row r="1450" spans="2:3" x14ac:dyDescent="0.2">
      <c r="B1450"/>
      <c r="C1450"/>
    </row>
    <row r="1451" spans="2:3" x14ac:dyDescent="0.2">
      <c r="B1451"/>
      <c r="C1451"/>
    </row>
    <row r="1452" spans="2:3" x14ac:dyDescent="0.2">
      <c r="B1452"/>
      <c r="C1452"/>
    </row>
    <row r="1453" spans="2:3" x14ac:dyDescent="0.2">
      <c r="B1453"/>
      <c r="C1453"/>
    </row>
    <row r="1454" spans="2:3" x14ac:dyDescent="0.2">
      <c r="B1454"/>
      <c r="C1454"/>
    </row>
    <row r="1455" spans="2:3" x14ac:dyDescent="0.2">
      <c r="B1455"/>
      <c r="C1455"/>
    </row>
    <row r="1456" spans="2:3" x14ac:dyDescent="0.2">
      <c r="B1456"/>
      <c r="C1456"/>
    </row>
    <row r="1457" spans="2:3" x14ac:dyDescent="0.2">
      <c r="B1457"/>
      <c r="C1457"/>
    </row>
    <row r="1458" spans="2:3" x14ac:dyDescent="0.2">
      <c r="B1458"/>
      <c r="C1458"/>
    </row>
    <row r="1459" spans="2:3" x14ac:dyDescent="0.2">
      <c r="B1459"/>
      <c r="C1459"/>
    </row>
    <row r="1460" spans="2:3" x14ac:dyDescent="0.2">
      <c r="B1460"/>
      <c r="C1460"/>
    </row>
    <row r="1461" spans="2:3" x14ac:dyDescent="0.2">
      <c r="B1461"/>
      <c r="C1461"/>
    </row>
    <row r="1462" spans="2:3" x14ac:dyDescent="0.2">
      <c r="B1462"/>
      <c r="C1462"/>
    </row>
    <row r="1463" spans="2:3" x14ac:dyDescent="0.2">
      <c r="B1463"/>
      <c r="C1463"/>
    </row>
    <row r="1464" spans="2:3" x14ac:dyDescent="0.2">
      <c r="B1464"/>
      <c r="C1464"/>
    </row>
    <row r="1465" spans="2:3" x14ac:dyDescent="0.2">
      <c r="B1465"/>
      <c r="C1465"/>
    </row>
    <row r="1466" spans="2:3" x14ac:dyDescent="0.2">
      <c r="B1466"/>
      <c r="C1466"/>
    </row>
    <row r="1467" spans="2:3" x14ac:dyDescent="0.2">
      <c r="B1467"/>
      <c r="C1467"/>
    </row>
    <row r="1468" spans="2:3" x14ac:dyDescent="0.2">
      <c r="B1468"/>
      <c r="C1468"/>
    </row>
    <row r="1469" spans="2:3" x14ac:dyDescent="0.2">
      <c r="B1469"/>
      <c r="C1469"/>
    </row>
    <row r="1470" spans="2:3" x14ac:dyDescent="0.2">
      <c r="B1470"/>
      <c r="C1470"/>
    </row>
    <row r="1471" spans="2:3" x14ac:dyDescent="0.2">
      <c r="B1471"/>
      <c r="C1471"/>
    </row>
    <row r="1472" spans="2:3" x14ac:dyDescent="0.2">
      <c r="B1472"/>
      <c r="C1472"/>
    </row>
    <row r="1473" spans="2:3" x14ac:dyDescent="0.2">
      <c r="B1473"/>
      <c r="C1473"/>
    </row>
    <row r="1474" spans="2:3" x14ac:dyDescent="0.2">
      <c r="B1474"/>
      <c r="C1474"/>
    </row>
    <row r="1475" spans="2:3" x14ac:dyDescent="0.2">
      <c r="B1475"/>
      <c r="C1475"/>
    </row>
    <row r="1476" spans="2:3" x14ac:dyDescent="0.2">
      <c r="B1476"/>
      <c r="C1476"/>
    </row>
    <row r="1477" spans="2:3" x14ac:dyDescent="0.2">
      <c r="B1477"/>
      <c r="C1477"/>
    </row>
    <row r="1478" spans="2:3" x14ac:dyDescent="0.2">
      <c r="B1478"/>
      <c r="C1478"/>
    </row>
    <row r="1479" spans="2:3" x14ac:dyDescent="0.2">
      <c r="B1479"/>
      <c r="C1479"/>
    </row>
    <row r="1480" spans="2:3" x14ac:dyDescent="0.2">
      <c r="B1480"/>
      <c r="C1480"/>
    </row>
    <row r="1481" spans="2:3" x14ac:dyDescent="0.2">
      <c r="B1481"/>
      <c r="C1481"/>
    </row>
    <row r="1482" spans="2:3" x14ac:dyDescent="0.2">
      <c r="B1482"/>
      <c r="C1482"/>
    </row>
    <row r="1483" spans="2:3" x14ac:dyDescent="0.2">
      <c r="B1483"/>
      <c r="C1483"/>
    </row>
    <row r="1484" spans="2:3" x14ac:dyDescent="0.2">
      <c r="B1484"/>
      <c r="C1484"/>
    </row>
    <row r="1485" spans="2:3" x14ac:dyDescent="0.2">
      <c r="B1485"/>
      <c r="C1485"/>
    </row>
    <row r="1486" spans="2:3" x14ac:dyDescent="0.2">
      <c r="B1486"/>
      <c r="C1486"/>
    </row>
    <row r="1487" spans="2:3" x14ac:dyDescent="0.2">
      <c r="B1487"/>
      <c r="C1487"/>
    </row>
    <row r="1488" spans="2:3" x14ac:dyDescent="0.2">
      <c r="B1488"/>
      <c r="C1488"/>
    </row>
    <row r="1489" spans="2:3" x14ac:dyDescent="0.2">
      <c r="B1489"/>
      <c r="C1489"/>
    </row>
    <row r="1490" spans="2:3" x14ac:dyDescent="0.2">
      <c r="B1490"/>
      <c r="C1490"/>
    </row>
    <row r="1491" spans="2:3" x14ac:dyDescent="0.2">
      <c r="B1491"/>
      <c r="C1491"/>
    </row>
    <row r="1492" spans="2:3" x14ac:dyDescent="0.2">
      <c r="B1492"/>
      <c r="C1492"/>
    </row>
    <row r="1493" spans="2:3" x14ac:dyDescent="0.2">
      <c r="B1493"/>
      <c r="C1493"/>
    </row>
    <row r="1494" spans="2:3" x14ac:dyDescent="0.2">
      <c r="B1494"/>
      <c r="C1494"/>
    </row>
    <row r="1495" spans="2:3" x14ac:dyDescent="0.2">
      <c r="B1495"/>
      <c r="C1495"/>
    </row>
    <row r="1496" spans="2:3" x14ac:dyDescent="0.2">
      <c r="B1496"/>
      <c r="C1496"/>
    </row>
    <row r="1497" spans="2:3" x14ac:dyDescent="0.2">
      <c r="B1497"/>
      <c r="C1497"/>
    </row>
    <row r="1498" spans="2:3" x14ac:dyDescent="0.2">
      <c r="B1498"/>
      <c r="C1498"/>
    </row>
    <row r="1499" spans="2:3" x14ac:dyDescent="0.2">
      <c r="B1499"/>
      <c r="C1499"/>
    </row>
    <row r="1500" spans="2:3" x14ac:dyDescent="0.2">
      <c r="B1500"/>
      <c r="C1500"/>
    </row>
    <row r="1501" spans="2:3" x14ac:dyDescent="0.2">
      <c r="B1501"/>
      <c r="C1501"/>
    </row>
    <row r="1502" spans="2:3" x14ac:dyDescent="0.2">
      <c r="B1502"/>
      <c r="C1502"/>
    </row>
    <row r="1503" spans="2:3" x14ac:dyDescent="0.2">
      <c r="B1503"/>
      <c r="C1503"/>
    </row>
    <row r="1504" spans="2:3" x14ac:dyDescent="0.2">
      <c r="B1504"/>
      <c r="C1504"/>
    </row>
    <row r="1505" spans="2:3" x14ac:dyDescent="0.2">
      <c r="B1505"/>
      <c r="C1505"/>
    </row>
    <row r="1506" spans="2:3" x14ac:dyDescent="0.2">
      <c r="B1506"/>
      <c r="C1506"/>
    </row>
    <row r="1507" spans="2:3" x14ac:dyDescent="0.2">
      <c r="B1507"/>
      <c r="C1507"/>
    </row>
    <row r="1508" spans="2:3" x14ac:dyDescent="0.2">
      <c r="B1508"/>
      <c r="C1508"/>
    </row>
    <row r="1509" spans="2:3" x14ac:dyDescent="0.2">
      <c r="B1509"/>
      <c r="C1509"/>
    </row>
    <row r="1510" spans="2:3" x14ac:dyDescent="0.2">
      <c r="B1510"/>
      <c r="C1510"/>
    </row>
    <row r="1511" spans="2:3" x14ac:dyDescent="0.2">
      <c r="B1511"/>
      <c r="C1511"/>
    </row>
    <row r="1512" spans="2:3" x14ac:dyDescent="0.2">
      <c r="B1512"/>
      <c r="C1512"/>
    </row>
    <row r="1513" spans="2:3" x14ac:dyDescent="0.2">
      <c r="B1513"/>
      <c r="C1513"/>
    </row>
    <row r="1514" spans="2:3" x14ac:dyDescent="0.2">
      <c r="B1514"/>
      <c r="C1514"/>
    </row>
    <row r="1515" spans="2:3" x14ac:dyDescent="0.2">
      <c r="B1515"/>
      <c r="C1515"/>
    </row>
    <row r="1516" spans="2:3" x14ac:dyDescent="0.2">
      <c r="B1516"/>
      <c r="C1516"/>
    </row>
    <row r="1517" spans="2:3" x14ac:dyDescent="0.2">
      <c r="B1517"/>
      <c r="C1517"/>
    </row>
    <row r="1518" spans="2:3" x14ac:dyDescent="0.2">
      <c r="B1518"/>
      <c r="C1518"/>
    </row>
    <row r="1519" spans="2:3" x14ac:dyDescent="0.2">
      <c r="B1519"/>
      <c r="C1519"/>
    </row>
    <row r="1520" spans="2:3" x14ac:dyDescent="0.2">
      <c r="B1520"/>
      <c r="C1520"/>
    </row>
    <row r="1521" spans="2:3" x14ac:dyDescent="0.2">
      <c r="B1521"/>
      <c r="C1521"/>
    </row>
    <row r="1522" spans="2:3" x14ac:dyDescent="0.2">
      <c r="B1522"/>
      <c r="C1522"/>
    </row>
    <row r="1523" spans="2:3" x14ac:dyDescent="0.2">
      <c r="B1523"/>
      <c r="C1523"/>
    </row>
    <row r="1524" spans="2:3" x14ac:dyDescent="0.2">
      <c r="B1524"/>
      <c r="C1524"/>
    </row>
    <row r="1525" spans="2:3" x14ac:dyDescent="0.2">
      <c r="B1525"/>
      <c r="C1525"/>
    </row>
    <row r="1526" spans="2:3" x14ac:dyDescent="0.2">
      <c r="B1526"/>
      <c r="C1526"/>
    </row>
    <row r="1527" spans="2:3" x14ac:dyDescent="0.2">
      <c r="B1527"/>
      <c r="C1527"/>
    </row>
    <row r="1528" spans="2:3" x14ac:dyDescent="0.2">
      <c r="B1528"/>
      <c r="C1528"/>
    </row>
    <row r="1529" spans="2:3" x14ac:dyDescent="0.2">
      <c r="B1529"/>
      <c r="C1529"/>
    </row>
    <row r="1530" spans="2:3" x14ac:dyDescent="0.2">
      <c r="B1530"/>
      <c r="C1530"/>
    </row>
    <row r="1531" spans="2:3" x14ac:dyDescent="0.2">
      <c r="B1531"/>
      <c r="C1531"/>
    </row>
    <row r="1532" spans="2:3" x14ac:dyDescent="0.2">
      <c r="B1532"/>
      <c r="C1532"/>
    </row>
    <row r="1533" spans="2:3" x14ac:dyDescent="0.2">
      <c r="B1533"/>
      <c r="C1533"/>
    </row>
    <row r="1534" spans="2:3" x14ac:dyDescent="0.2">
      <c r="B1534"/>
      <c r="C1534"/>
    </row>
    <row r="1535" spans="2:3" x14ac:dyDescent="0.2">
      <c r="B1535"/>
      <c r="C1535"/>
    </row>
    <row r="1536" spans="2:3" x14ac:dyDescent="0.2">
      <c r="B1536"/>
      <c r="C1536"/>
    </row>
    <row r="1537" spans="2:3" x14ac:dyDescent="0.2">
      <c r="B1537"/>
      <c r="C1537"/>
    </row>
    <row r="1538" spans="2:3" x14ac:dyDescent="0.2">
      <c r="B1538"/>
      <c r="C1538"/>
    </row>
    <row r="1539" spans="2:3" x14ac:dyDescent="0.2">
      <c r="B1539"/>
      <c r="C1539"/>
    </row>
    <row r="1540" spans="2:3" x14ac:dyDescent="0.2">
      <c r="B1540"/>
      <c r="C1540"/>
    </row>
    <row r="1541" spans="2:3" x14ac:dyDescent="0.2">
      <c r="B1541"/>
      <c r="C1541"/>
    </row>
    <row r="1542" spans="2:3" x14ac:dyDescent="0.2">
      <c r="B1542"/>
      <c r="C1542"/>
    </row>
    <row r="1543" spans="2:3" x14ac:dyDescent="0.2">
      <c r="B1543"/>
      <c r="C1543"/>
    </row>
    <row r="1544" spans="2:3" x14ac:dyDescent="0.2">
      <c r="B1544"/>
      <c r="C1544"/>
    </row>
    <row r="1545" spans="2:3" x14ac:dyDescent="0.2">
      <c r="B1545"/>
      <c r="C1545"/>
    </row>
    <row r="1546" spans="2:3" x14ac:dyDescent="0.2">
      <c r="B1546"/>
      <c r="C1546"/>
    </row>
    <row r="1547" spans="2:3" x14ac:dyDescent="0.2">
      <c r="B1547"/>
      <c r="C1547"/>
    </row>
    <row r="1548" spans="2:3" x14ac:dyDescent="0.2">
      <c r="B1548"/>
      <c r="C1548"/>
    </row>
    <row r="1549" spans="2:3" x14ac:dyDescent="0.2">
      <c r="B1549"/>
      <c r="C1549"/>
    </row>
    <row r="1550" spans="2:3" x14ac:dyDescent="0.2">
      <c r="B1550"/>
      <c r="C1550"/>
    </row>
    <row r="1551" spans="2:3" x14ac:dyDescent="0.2">
      <c r="B1551"/>
      <c r="C1551"/>
    </row>
    <row r="1552" spans="2:3" x14ac:dyDescent="0.2">
      <c r="B1552"/>
      <c r="C1552"/>
    </row>
    <row r="1553" spans="2:3" x14ac:dyDescent="0.2">
      <c r="B1553"/>
      <c r="C1553"/>
    </row>
    <row r="1554" spans="2:3" x14ac:dyDescent="0.2">
      <c r="B1554"/>
      <c r="C1554"/>
    </row>
    <row r="1555" spans="2:3" x14ac:dyDescent="0.2">
      <c r="B1555"/>
      <c r="C1555"/>
    </row>
    <row r="1556" spans="2:3" x14ac:dyDescent="0.2">
      <c r="B1556"/>
      <c r="C1556"/>
    </row>
    <row r="1557" spans="2:3" x14ac:dyDescent="0.2">
      <c r="B1557"/>
      <c r="C1557"/>
    </row>
    <row r="1558" spans="2:3" x14ac:dyDescent="0.2">
      <c r="B1558"/>
      <c r="C1558"/>
    </row>
    <row r="1559" spans="2:3" x14ac:dyDescent="0.2">
      <c r="B1559"/>
      <c r="C1559"/>
    </row>
    <row r="1560" spans="2:3" x14ac:dyDescent="0.2">
      <c r="B1560"/>
      <c r="C1560"/>
    </row>
    <row r="1561" spans="2:3" x14ac:dyDescent="0.2">
      <c r="B1561"/>
      <c r="C1561"/>
    </row>
    <row r="1562" spans="2:3" x14ac:dyDescent="0.2">
      <c r="B1562"/>
      <c r="C1562"/>
    </row>
    <row r="1563" spans="2:3" x14ac:dyDescent="0.2">
      <c r="B1563"/>
      <c r="C1563"/>
    </row>
    <row r="1564" spans="2:3" x14ac:dyDescent="0.2">
      <c r="B1564"/>
      <c r="C1564"/>
    </row>
    <row r="1565" spans="2:3" x14ac:dyDescent="0.2">
      <c r="B1565"/>
      <c r="C1565"/>
    </row>
    <row r="1566" spans="2:3" x14ac:dyDescent="0.2">
      <c r="B1566"/>
      <c r="C1566"/>
    </row>
    <row r="1567" spans="2:3" x14ac:dyDescent="0.2">
      <c r="B1567"/>
      <c r="C1567"/>
    </row>
    <row r="1568" spans="2:3" x14ac:dyDescent="0.2">
      <c r="B1568"/>
      <c r="C1568"/>
    </row>
    <row r="1569" spans="2:3" x14ac:dyDescent="0.2">
      <c r="B1569"/>
      <c r="C1569"/>
    </row>
    <row r="1570" spans="2:3" x14ac:dyDescent="0.2">
      <c r="B1570"/>
      <c r="C1570"/>
    </row>
    <row r="1571" spans="2:3" x14ac:dyDescent="0.2">
      <c r="B1571"/>
      <c r="C1571"/>
    </row>
    <row r="1572" spans="2:3" x14ac:dyDescent="0.2">
      <c r="B1572"/>
      <c r="C1572"/>
    </row>
    <row r="1573" spans="2:3" x14ac:dyDescent="0.2">
      <c r="B1573"/>
      <c r="C1573"/>
    </row>
    <row r="1574" spans="2:3" x14ac:dyDescent="0.2">
      <c r="B1574"/>
      <c r="C1574"/>
    </row>
    <row r="1575" spans="2:3" x14ac:dyDescent="0.2">
      <c r="B1575"/>
      <c r="C1575"/>
    </row>
    <row r="1576" spans="2:3" x14ac:dyDescent="0.2">
      <c r="B1576"/>
      <c r="C1576"/>
    </row>
    <row r="1577" spans="2:3" x14ac:dyDescent="0.2">
      <c r="B1577"/>
      <c r="C1577"/>
    </row>
    <row r="1578" spans="2:3" x14ac:dyDescent="0.2">
      <c r="B1578"/>
      <c r="C1578"/>
    </row>
    <row r="1579" spans="2:3" x14ac:dyDescent="0.2">
      <c r="B1579"/>
      <c r="C1579"/>
    </row>
    <row r="1580" spans="2:3" x14ac:dyDescent="0.2">
      <c r="B1580"/>
      <c r="C1580"/>
    </row>
    <row r="1581" spans="2:3" x14ac:dyDescent="0.2">
      <c r="B1581"/>
      <c r="C1581"/>
    </row>
    <row r="1582" spans="2:3" x14ac:dyDescent="0.2">
      <c r="B1582"/>
      <c r="C1582"/>
    </row>
    <row r="1583" spans="2:3" x14ac:dyDescent="0.2">
      <c r="B1583"/>
      <c r="C1583"/>
    </row>
    <row r="1584" spans="2:3" x14ac:dyDescent="0.2">
      <c r="B1584"/>
      <c r="C1584"/>
    </row>
    <row r="1585" spans="2:3" x14ac:dyDescent="0.2">
      <c r="B1585"/>
      <c r="C1585"/>
    </row>
    <row r="1586" spans="2:3" x14ac:dyDescent="0.2">
      <c r="B1586"/>
      <c r="C1586"/>
    </row>
    <row r="1587" spans="2:3" x14ac:dyDescent="0.2">
      <c r="B1587"/>
      <c r="C1587"/>
    </row>
    <row r="1588" spans="2:3" x14ac:dyDescent="0.2">
      <c r="B1588"/>
      <c r="C1588"/>
    </row>
    <row r="1589" spans="2:3" x14ac:dyDescent="0.2">
      <c r="B1589"/>
      <c r="C1589"/>
    </row>
    <row r="1590" spans="2:3" x14ac:dyDescent="0.2">
      <c r="B1590"/>
      <c r="C1590"/>
    </row>
    <row r="1591" spans="2:3" x14ac:dyDescent="0.2">
      <c r="B1591"/>
      <c r="C1591"/>
    </row>
    <row r="1592" spans="2:3" x14ac:dyDescent="0.2">
      <c r="B1592"/>
      <c r="C1592"/>
    </row>
    <row r="1593" spans="2:3" x14ac:dyDescent="0.2">
      <c r="B1593"/>
      <c r="C1593"/>
    </row>
    <row r="1594" spans="2:3" x14ac:dyDescent="0.2">
      <c r="B1594"/>
      <c r="C1594"/>
    </row>
    <row r="1595" spans="2:3" x14ac:dyDescent="0.2">
      <c r="B1595"/>
      <c r="C1595"/>
    </row>
    <row r="1596" spans="2:3" x14ac:dyDescent="0.2">
      <c r="B1596"/>
      <c r="C1596"/>
    </row>
    <row r="1597" spans="2:3" x14ac:dyDescent="0.2">
      <c r="B1597"/>
      <c r="C1597"/>
    </row>
    <row r="1598" spans="2:3" x14ac:dyDescent="0.2">
      <c r="B1598"/>
      <c r="C1598"/>
    </row>
    <row r="1599" spans="2:3" x14ac:dyDescent="0.2">
      <c r="B1599"/>
      <c r="C1599"/>
    </row>
    <row r="1600" spans="2:3" x14ac:dyDescent="0.2">
      <c r="B1600"/>
      <c r="C1600"/>
    </row>
    <row r="1601" spans="2:3" x14ac:dyDescent="0.2">
      <c r="B1601"/>
      <c r="C1601"/>
    </row>
    <row r="1602" spans="2:3" x14ac:dyDescent="0.2">
      <c r="B1602"/>
      <c r="C1602"/>
    </row>
    <row r="1603" spans="2:3" x14ac:dyDescent="0.2">
      <c r="B1603"/>
      <c r="C1603"/>
    </row>
    <row r="1604" spans="2:3" x14ac:dyDescent="0.2">
      <c r="B1604"/>
      <c r="C1604"/>
    </row>
    <row r="1605" spans="2:3" x14ac:dyDescent="0.2">
      <c r="B1605"/>
      <c r="C1605"/>
    </row>
    <row r="1606" spans="2:3" x14ac:dyDescent="0.2">
      <c r="B1606"/>
      <c r="C1606"/>
    </row>
    <row r="1607" spans="2:3" x14ac:dyDescent="0.2">
      <c r="B1607"/>
      <c r="C1607"/>
    </row>
    <row r="1608" spans="2:3" x14ac:dyDescent="0.2">
      <c r="B1608"/>
      <c r="C1608"/>
    </row>
    <row r="1609" spans="2:3" x14ac:dyDescent="0.2">
      <c r="B1609"/>
      <c r="C1609"/>
    </row>
    <row r="1610" spans="2:3" x14ac:dyDescent="0.2">
      <c r="B1610"/>
      <c r="C1610"/>
    </row>
    <row r="1611" spans="2:3" x14ac:dyDescent="0.2">
      <c r="B1611"/>
      <c r="C1611"/>
    </row>
    <row r="1612" spans="2:3" x14ac:dyDescent="0.2">
      <c r="B1612"/>
      <c r="C1612"/>
    </row>
    <row r="1613" spans="2:3" x14ac:dyDescent="0.2">
      <c r="B1613"/>
      <c r="C1613"/>
    </row>
    <row r="1614" spans="2:3" x14ac:dyDescent="0.2">
      <c r="B1614"/>
      <c r="C1614"/>
    </row>
    <row r="1615" spans="2:3" x14ac:dyDescent="0.2">
      <c r="B1615"/>
      <c r="C1615"/>
    </row>
    <row r="1616" spans="2:3" x14ac:dyDescent="0.2">
      <c r="B1616"/>
      <c r="C1616"/>
    </row>
    <row r="1617" spans="2:3" x14ac:dyDescent="0.2">
      <c r="B1617"/>
      <c r="C1617"/>
    </row>
    <row r="1618" spans="2:3" x14ac:dyDescent="0.2">
      <c r="B1618"/>
      <c r="C1618"/>
    </row>
    <row r="1619" spans="2:3" x14ac:dyDescent="0.2">
      <c r="B1619"/>
      <c r="C1619"/>
    </row>
    <row r="1620" spans="2:3" x14ac:dyDescent="0.2">
      <c r="B1620"/>
      <c r="C1620"/>
    </row>
    <row r="1621" spans="2:3" x14ac:dyDescent="0.2">
      <c r="B1621"/>
      <c r="C1621"/>
    </row>
    <row r="1622" spans="2:3" x14ac:dyDescent="0.2">
      <c r="B1622"/>
      <c r="C1622"/>
    </row>
    <row r="1623" spans="2:3" x14ac:dyDescent="0.2">
      <c r="B1623"/>
      <c r="C1623"/>
    </row>
    <row r="1624" spans="2:3" x14ac:dyDescent="0.2">
      <c r="B1624"/>
      <c r="C1624"/>
    </row>
    <row r="1625" spans="2:3" x14ac:dyDescent="0.2">
      <c r="B1625"/>
      <c r="C1625"/>
    </row>
    <row r="1626" spans="2:3" x14ac:dyDescent="0.2">
      <c r="B1626"/>
      <c r="C1626"/>
    </row>
    <row r="1627" spans="2:3" x14ac:dyDescent="0.2">
      <c r="B1627"/>
      <c r="C1627"/>
    </row>
    <row r="1628" spans="2:3" x14ac:dyDescent="0.2">
      <c r="B1628"/>
      <c r="C1628"/>
    </row>
    <row r="1629" spans="2:3" x14ac:dyDescent="0.2">
      <c r="B1629"/>
      <c r="C1629"/>
    </row>
    <row r="1630" spans="2:3" x14ac:dyDescent="0.2">
      <c r="B1630"/>
      <c r="C1630"/>
    </row>
    <row r="1631" spans="2:3" x14ac:dyDescent="0.2">
      <c r="B1631"/>
      <c r="C1631"/>
    </row>
    <row r="1632" spans="2:3" x14ac:dyDescent="0.2">
      <c r="B1632"/>
      <c r="C1632"/>
    </row>
    <row r="1633" spans="2:3" x14ac:dyDescent="0.2">
      <c r="B1633"/>
      <c r="C1633"/>
    </row>
    <row r="1634" spans="2:3" x14ac:dyDescent="0.2">
      <c r="B1634"/>
      <c r="C1634"/>
    </row>
    <row r="1635" spans="2:3" x14ac:dyDescent="0.2">
      <c r="B1635"/>
      <c r="C1635"/>
    </row>
    <row r="1636" spans="2:3" x14ac:dyDescent="0.2">
      <c r="B1636"/>
      <c r="C1636"/>
    </row>
    <row r="1637" spans="2:3" x14ac:dyDescent="0.2">
      <c r="B1637"/>
      <c r="C1637"/>
    </row>
    <row r="1638" spans="2:3" x14ac:dyDescent="0.2">
      <c r="B1638"/>
      <c r="C1638"/>
    </row>
    <row r="1639" spans="2:3" x14ac:dyDescent="0.2">
      <c r="B1639"/>
      <c r="C1639"/>
    </row>
    <row r="1640" spans="2:3" x14ac:dyDescent="0.2">
      <c r="B1640"/>
      <c r="C1640"/>
    </row>
    <row r="1641" spans="2:3" x14ac:dyDescent="0.2">
      <c r="B1641"/>
      <c r="C1641"/>
    </row>
    <row r="1642" spans="2:3" x14ac:dyDescent="0.2">
      <c r="B1642"/>
      <c r="C1642"/>
    </row>
    <row r="1643" spans="2:3" x14ac:dyDescent="0.2">
      <c r="B1643"/>
      <c r="C1643"/>
    </row>
    <row r="1644" spans="2:3" x14ac:dyDescent="0.2">
      <c r="B1644"/>
      <c r="C1644"/>
    </row>
    <row r="1645" spans="2:3" x14ac:dyDescent="0.2">
      <c r="B1645"/>
      <c r="C1645"/>
    </row>
    <row r="1646" spans="2:3" x14ac:dyDescent="0.2">
      <c r="B1646"/>
      <c r="C1646"/>
    </row>
    <row r="1647" spans="2:3" x14ac:dyDescent="0.2">
      <c r="B1647"/>
      <c r="C1647"/>
    </row>
    <row r="1648" spans="2:3" x14ac:dyDescent="0.2">
      <c r="B1648"/>
      <c r="C1648"/>
    </row>
    <row r="1649" spans="2:3" x14ac:dyDescent="0.2">
      <c r="B1649"/>
      <c r="C1649"/>
    </row>
    <row r="1650" spans="2:3" x14ac:dyDescent="0.2">
      <c r="B1650"/>
      <c r="C1650"/>
    </row>
    <row r="1651" spans="2:3" x14ac:dyDescent="0.2">
      <c r="B1651"/>
      <c r="C1651"/>
    </row>
    <row r="1652" spans="2:3" x14ac:dyDescent="0.2">
      <c r="B1652"/>
      <c r="C1652"/>
    </row>
    <row r="1653" spans="2:3" x14ac:dyDescent="0.2">
      <c r="B1653"/>
      <c r="C1653"/>
    </row>
    <row r="1654" spans="2:3" x14ac:dyDescent="0.2">
      <c r="B1654"/>
      <c r="C1654"/>
    </row>
    <row r="1655" spans="2:3" x14ac:dyDescent="0.2">
      <c r="B1655"/>
      <c r="C1655"/>
    </row>
    <row r="1656" spans="2:3" x14ac:dyDescent="0.2">
      <c r="B1656"/>
      <c r="C1656"/>
    </row>
    <row r="1657" spans="2:3" x14ac:dyDescent="0.2">
      <c r="B1657"/>
      <c r="C1657"/>
    </row>
    <row r="1658" spans="2:3" x14ac:dyDescent="0.2">
      <c r="B1658"/>
      <c r="C1658"/>
    </row>
    <row r="1659" spans="2:3" x14ac:dyDescent="0.2">
      <c r="B1659"/>
      <c r="C1659"/>
    </row>
    <row r="1660" spans="2:3" x14ac:dyDescent="0.2">
      <c r="B1660"/>
      <c r="C1660"/>
    </row>
    <row r="1661" spans="2:3" x14ac:dyDescent="0.2">
      <c r="B1661"/>
      <c r="C1661"/>
    </row>
    <row r="1662" spans="2:3" x14ac:dyDescent="0.2">
      <c r="B1662"/>
      <c r="C1662"/>
    </row>
    <row r="1663" spans="2:3" x14ac:dyDescent="0.2">
      <c r="B1663"/>
      <c r="C1663"/>
    </row>
    <row r="1664" spans="2:3" x14ac:dyDescent="0.2">
      <c r="B1664"/>
      <c r="C1664"/>
    </row>
    <row r="1665" spans="2:3" x14ac:dyDescent="0.2">
      <c r="B1665"/>
      <c r="C1665"/>
    </row>
    <row r="1666" spans="2:3" x14ac:dyDescent="0.2">
      <c r="B1666"/>
      <c r="C1666"/>
    </row>
    <row r="1667" spans="2:3" x14ac:dyDescent="0.2">
      <c r="B1667"/>
      <c r="C1667"/>
    </row>
    <row r="1668" spans="2:3" x14ac:dyDescent="0.2">
      <c r="B1668"/>
      <c r="C1668"/>
    </row>
    <row r="1669" spans="2:3" x14ac:dyDescent="0.2">
      <c r="B1669"/>
      <c r="C1669"/>
    </row>
    <row r="1670" spans="2:3" x14ac:dyDescent="0.2">
      <c r="B1670"/>
      <c r="C1670"/>
    </row>
    <row r="1671" spans="2:3" x14ac:dyDescent="0.2">
      <c r="B1671"/>
      <c r="C1671"/>
    </row>
    <row r="1672" spans="2:3" x14ac:dyDescent="0.2">
      <c r="B1672"/>
      <c r="C1672"/>
    </row>
    <row r="1673" spans="2:3" x14ac:dyDescent="0.2">
      <c r="B1673"/>
      <c r="C1673"/>
    </row>
    <row r="1674" spans="2:3" x14ac:dyDescent="0.2">
      <c r="B1674"/>
      <c r="C1674"/>
    </row>
    <row r="1675" spans="2:3" x14ac:dyDescent="0.2">
      <c r="B1675"/>
      <c r="C1675"/>
    </row>
    <row r="1676" spans="2:3" x14ac:dyDescent="0.2">
      <c r="B1676"/>
      <c r="C1676"/>
    </row>
    <row r="1677" spans="2:3" x14ac:dyDescent="0.2">
      <c r="B1677"/>
      <c r="C1677"/>
    </row>
    <row r="1678" spans="2:3" x14ac:dyDescent="0.2">
      <c r="B1678"/>
      <c r="C1678"/>
    </row>
    <row r="1679" spans="2:3" x14ac:dyDescent="0.2">
      <c r="B1679"/>
      <c r="C1679"/>
    </row>
    <row r="1680" spans="2:3" x14ac:dyDescent="0.2">
      <c r="B1680"/>
      <c r="C1680"/>
    </row>
    <row r="1681" spans="2:3" x14ac:dyDescent="0.2">
      <c r="B1681"/>
      <c r="C1681"/>
    </row>
    <row r="1682" spans="2:3" x14ac:dyDescent="0.2">
      <c r="B1682"/>
      <c r="C1682"/>
    </row>
    <row r="1683" spans="2:3" x14ac:dyDescent="0.2">
      <c r="B1683"/>
      <c r="C1683"/>
    </row>
    <row r="1684" spans="2:3" x14ac:dyDescent="0.2">
      <c r="B1684"/>
      <c r="C1684"/>
    </row>
    <row r="1685" spans="2:3" x14ac:dyDescent="0.2">
      <c r="B1685"/>
      <c r="C1685"/>
    </row>
    <row r="1686" spans="2:3" x14ac:dyDescent="0.2">
      <c r="B1686"/>
      <c r="C1686"/>
    </row>
    <row r="1687" spans="2:3" x14ac:dyDescent="0.2">
      <c r="B1687"/>
      <c r="C1687"/>
    </row>
    <row r="1688" spans="2:3" x14ac:dyDescent="0.2">
      <c r="B1688"/>
      <c r="C1688"/>
    </row>
    <row r="1689" spans="2:3" x14ac:dyDescent="0.2">
      <c r="B1689"/>
      <c r="C1689"/>
    </row>
    <row r="1690" spans="2:3" x14ac:dyDescent="0.2">
      <c r="B1690"/>
      <c r="C1690"/>
    </row>
    <row r="1691" spans="2:3" x14ac:dyDescent="0.2">
      <c r="B1691"/>
      <c r="C1691"/>
    </row>
    <row r="1692" spans="2:3" x14ac:dyDescent="0.2">
      <c r="B1692"/>
      <c r="C1692"/>
    </row>
    <row r="1693" spans="2:3" x14ac:dyDescent="0.2">
      <c r="B1693"/>
      <c r="C1693"/>
    </row>
    <row r="1694" spans="2:3" x14ac:dyDescent="0.2">
      <c r="B1694"/>
      <c r="C1694"/>
    </row>
    <row r="1695" spans="2:3" x14ac:dyDescent="0.2">
      <c r="B1695"/>
      <c r="C1695"/>
    </row>
    <row r="1696" spans="2:3" x14ac:dyDescent="0.2">
      <c r="B1696"/>
      <c r="C1696"/>
    </row>
    <row r="1697" spans="2:3" x14ac:dyDescent="0.2">
      <c r="B1697"/>
      <c r="C1697"/>
    </row>
    <row r="1698" spans="2:3" x14ac:dyDescent="0.2">
      <c r="B1698"/>
      <c r="C1698"/>
    </row>
    <row r="1699" spans="2:3" x14ac:dyDescent="0.2">
      <c r="B1699"/>
      <c r="C1699"/>
    </row>
    <row r="1700" spans="2:3" x14ac:dyDescent="0.2">
      <c r="B1700"/>
      <c r="C1700"/>
    </row>
    <row r="1701" spans="2:3" x14ac:dyDescent="0.2">
      <c r="B1701"/>
      <c r="C1701"/>
    </row>
    <row r="1702" spans="2:3" x14ac:dyDescent="0.2">
      <c r="B1702"/>
      <c r="C1702"/>
    </row>
    <row r="1703" spans="2:3" x14ac:dyDescent="0.2">
      <c r="B1703"/>
      <c r="C1703"/>
    </row>
    <row r="1704" spans="2:3" x14ac:dyDescent="0.2">
      <c r="B1704"/>
      <c r="C1704"/>
    </row>
    <row r="1705" spans="2:3" x14ac:dyDescent="0.2">
      <c r="B1705"/>
      <c r="C1705"/>
    </row>
    <row r="1706" spans="2:3" x14ac:dyDescent="0.2">
      <c r="B1706"/>
      <c r="C1706"/>
    </row>
    <row r="1707" spans="2:3" x14ac:dyDescent="0.2">
      <c r="B1707"/>
      <c r="C1707"/>
    </row>
    <row r="1708" spans="2:3" x14ac:dyDescent="0.2">
      <c r="B1708"/>
      <c r="C1708"/>
    </row>
    <row r="1709" spans="2:3" x14ac:dyDescent="0.2">
      <c r="B1709"/>
      <c r="C1709"/>
    </row>
    <row r="1710" spans="2:3" x14ac:dyDescent="0.2">
      <c r="B1710"/>
      <c r="C1710"/>
    </row>
    <row r="1711" spans="2:3" x14ac:dyDescent="0.2">
      <c r="B1711"/>
      <c r="C1711"/>
    </row>
    <row r="1712" spans="2:3" x14ac:dyDescent="0.2">
      <c r="B1712"/>
      <c r="C1712"/>
    </row>
    <row r="1713" spans="2:3" x14ac:dyDescent="0.2">
      <c r="B1713"/>
      <c r="C1713"/>
    </row>
    <row r="1714" spans="2:3" x14ac:dyDescent="0.2">
      <c r="B1714"/>
      <c r="C1714"/>
    </row>
    <row r="1715" spans="2:3" x14ac:dyDescent="0.2">
      <c r="B1715"/>
      <c r="C1715"/>
    </row>
    <row r="1716" spans="2:3" x14ac:dyDescent="0.2">
      <c r="B1716"/>
      <c r="C1716"/>
    </row>
    <row r="1717" spans="2:3" x14ac:dyDescent="0.2">
      <c r="B1717"/>
      <c r="C1717"/>
    </row>
    <row r="1718" spans="2:3" x14ac:dyDescent="0.2">
      <c r="B1718"/>
      <c r="C1718"/>
    </row>
    <row r="1719" spans="2:3" x14ac:dyDescent="0.2">
      <c r="B1719"/>
      <c r="C1719"/>
    </row>
    <row r="1720" spans="2:3" x14ac:dyDescent="0.2">
      <c r="B1720"/>
      <c r="C1720"/>
    </row>
    <row r="1721" spans="2:3" x14ac:dyDescent="0.2">
      <c r="B1721"/>
      <c r="C1721"/>
    </row>
    <row r="1722" spans="2:3" x14ac:dyDescent="0.2">
      <c r="B1722"/>
      <c r="C1722"/>
    </row>
    <row r="1723" spans="2:3" x14ac:dyDescent="0.2">
      <c r="B1723"/>
      <c r="C1723"/>
    </row>
    <row r="1724" spans="2:3" x14ac:dyDescent="0.2">
      <c r="B1724"/>
      <c r="C1724"/>
    </row>
    <row r="1725" spans="2:3" x14ac:dyDescent="0.2">
      <c r="B1725"/>
      <c r="C1725"/>
    </row>
    <row r="1726" spans="2:3" x14ac:dyDescent="0.2">
      <c r="B1726"/>
      <c r="C1726"/>
    </row>
    <row r="1727" spans="2:3" x14ac:dyDescent="0.2">
      <c r="B1727"/>
      <c r="C1727"/>
    </row>
    <row r="1728" spans="2:3" x14ac:dyDescent="0.2">
      <c r="B1728"/>
      <c r="C1728"/>
    </row>
    <row r="1729" spans="2:3" x14ac:dyDescent="0.2">
      <c r="B1729"/>
      <c r="C1729"/>
    </row>
    <row r="1730" spans="2:3" x14ac:dyDescent="0.2">
      <c r="B1730"/>
      <c r="C1730"/>
    </row>
    <row r="1731" spans="2:3" x14ac:dyDescent="0.2">
      <c r="B1731"/>
      <c r="C1731"/>
    </row>
    <row r="1732" spans="2:3" x14ac:dyDescent="0.2">
      <c r="B1732"/>
      <c r="C1732"/>
    </row>
    <row r="1733" spans="2:3" x14ac:dyDescent="0.2">
      <c r="B1733"/>
      <c r="C1733"/>
    </row>
    <row r="1734" spans="2:3" x14ac:dyDescent="0.2">
      <c r="B1734"/>
      <c r="C1734"/>
    </row>
    <row r="1735" spans="2:3" x14ac:dyDescent="0.2">
      <c r="B1735"/>
      <c r="C1735"/>
    </row>
    <row r="1736" spans="2:3" x14ac:dyDescent="0.2">
      <c r="B1736"/>
      <c r="C1736"/>
    </row>
    <row r="1737" spans="2:3" x14ac:dyDescent="0.2">
      <c r="B1737"/>
      <c r="C1737"/>
    </row>
    <row r="1738" spans="2:3" x14ac:dyDescent="0.2">
      <c r="B1738"/>
      <c r="C1738"/>
    </row>
    <row r="1739" spans="2:3" x14ac:dyDescent="0.2">
      <c r="B1739"/>
      <c r="C1739"/>
    </row>
    <row r="1740" spans="2:3" x14ac:dyDescent="0.2">
      <c r="B1740"/>
      <c r="C1740"/>
    </row>
    <row r="1741" spans="2:3" x14ac:dyDescent="0.2">
      <c r="B1741"/>
      <c r="C1741"/>
    </row>
    <row r="1742" spans="2:3" x14ac:dyDescent="0.2">
      <c r="B1742"/>
      <c r="C1742"/>
    </row>
    <row r="1743" spans="2:3" x14ac:dyDescent="0.2">
      <c r="B1743"/>
      <c r="C1743"/>
    </row>
    <row r="1744" spans="2:3" x14ac:dyDescent="0.2">
      <c r="B1744"/>
      <c r="C1744"/>
    </row>
    <row r="1745" spans="2:3" x14ac:dyDescent="0.2">
      <c r="B1745"/>
      <c r="C1745"/>
    </row>
    <row r="1746" spans="2:3" x14ac:dyDescent="0.2">
      <c r="B1746"/>
      <c r="C1746"/>
    </row>
    <row r="1747" spans="2:3" x14ac:dyDescent="0.2">
      <c r="B1747"/>
      <c r="C1747"/>
    </row>
    <row r="1748" spans="2:3" x14ac:dyDescent="0.2">
      <c r="B1748"/>
      <c r="C1748"/>
    </row>
    <row r="1749" spans="2:3" x14ac:dyDescent="0.2">
      <c r="B1749"/>
      <c r="C1749"/>
    </row>
    <row r="1750" spans="2:3" x14ac:dyDescent="0.2">
      <c r="B1750"/>
      <c r="C1750"/>
    </row>
    <row r="1751" spans="2:3" x14ac:dyDescent="0.2">
      <c r="B1751"/>
      <c r="C1751"/>
    </row>
    <row r="1752" spans="2:3" x14ac:dyDescent="0.2">
      <c r="B1752"/>
      <c r="C1752"/>
    </row>
    <row r="1753" spans="2:3" x14ac:dyDescent="0.2">
      <c r="B1753"/>
      <c r="C1753"/>
    </row>
    <row r="1754" spans="2:3" x14ac:dyDescent="0.2">
      <c r="B1754"/>
      <c r="C1754"/>
    </row>
    <row r="1755" spans="2:3" x14ac:dyDescent="0.2">
      <c r="B1755"/>
      <c r="C1755"/>
    </row>
    <row r="1756" spans="2:3" x14ac:dyDescent="0.2">
      <c r="B1756"/>
      <c r="C1756"/>
    </row>
    <row r="1757" spans="2:3" x14ac:dyDescent="0.2">
      <c r="B1757"/>
      <c r="C1757"/>
    </row>
    <row r="1758" spans="2:3" x14ac:dyDescent="0.2">
      <c r="B1758"/>
      <c r="C1758"/>
    </row>
    <row r="1759" spans="2:3" x14ac:dyDescent="0.2">
      <c r="B1759"/>
      <c r="C1759"/>
    </row>
    <row r="1760" spans="2:3" x14ac:dyDescent="0.2">
      <c r="B1760"/>
      <c r="C1760"/>
    </row>
    <row r="1761" spans="2:3" x14ac:dyDescent="0.2">
      <c r="B1761"/>
      <c r="C1761"/>
    </row>
    <row r="1762" spans="2:3" x14ac:dyDescent="0.2">
      <c r="B1762"/>
      <c r="C1762"/>
    </row>
    <row r="1763" spans="2:3" x14ac:dyDescent="0.2">
      <c r="B1763"/>
      <c r="C1763"/>
    </row>
    <row r="1764" spans="2:3" x14ac:dyDescent="0.2">
      <c r="B1764"/>
      <c r="C1764"/>
    </row>
    <row r="1765" spans="2:3" x14ac:dyDescent="0.2">
      <c r="B1765"/>
      <c r="C1765"/>
    </row>
    <row r="1766" spans="2:3" x14ac:dyDescent="0.2">
      <c r="B1766"/>
      <c r="C1766"/>
    </row>
    <row r="1767" spans="2:3" x14ac:dyDescent="0.2">
      <c r="B1767"/>
      <c r="C1767"/>
    </row>
    <row r="1768" spans="2:3" x14ac:dyDescent="0.2">
      <c r="B1768"/>
      <c r="C1768"/>
    </row>
    <row r="1769" spans="2:3" x14ac:dyDescent="0.2">
      <c r="B1769"/>
      <c r="C1769"/>
    </row>
    <row r="1770" spans="2:3" x14ac:dyDescent="0.2">
      <c r="B1770"/>
      <c r="C1770"/>
    </row>
    <row r="1771" spans="2:3" x14ac:dyDescent="0.2">
      <c r="B1771"/>
      <c r="C1771"/>
    </row>
    <row r="1772" spans="2:3" x14ac:dyDescent="0.2">
      <c r="B1772"/>
      <c r="C1772"/>
    </row>
    <row r="1773" spans="2:3" x14ac:dyDescent="0.2">
      <c r="B1773"/>
      <c r="C1773"/>
    </row>
    <row r="1774" spans="2:3" x14ac:dyDescent="0.2">
      <c r="B1774"/>
      <c r="C1774"/>
    </row>
    <row r="1775" spans="2:3" x14ac:dyDescent="0.2">
      <c r="B1775"/>
      <c r="C1775"/>
    </row>
    <row r="1776" spans="2:3" x14ac:dyDescent="0.2">
      <c r="B1776"/>
      <c r="C1776"/>
    </row>
    <row r="1777" spans="2:3" x14ac:dyDescent="0.2">
      <c r="B1777"/>
      <c r="C1777"/>
    </row>
    <row r="1778" spans="2:3" x14ac:dyDescent="0.2">
      <c r="B1778"/>
      <c r="C1778"/>
    </row>
    <row r="1779" spans="2:3" x14ac:dyDescent="0.2">
      <c r="B1779"/>
      <c r="C1779"/>
    </row>
    <row r="1780" spans="2:3" x14ac:dyDescent="0.2">
      <c r="B1780"/>
      <c r="C1780"/>
    </row>
    <row r="1781" spans="2:3" x14ac:dyDescent="0.2">
      <c r="B1781"/>
      <c r="C1781"/>
    </row>
    <row r="1782" spans="2:3" x14ac:dyDescent="0.2">
      <c r="B1782"/>
      <c r="C1782"/>
    </row>
    <row r="1783" spans="2:3" x14ac:dyDescent="0.2">
      <c r="B1783"/>
      <c r="C1783"/>
    </row>
    <row r="1784" spans="2:3" x14ac:dyDescent="0.2">
      <c r="B1784"/>
      <c r="C1784"/>
    </row>
    <row r="1785" spans="2:3" x14ac:dyDescent="0.2">
      <c r="B1785"/>
      <c r="C1785"/>
    </row>
    <row r="1786" spans="2:3" x14ac:dyDescent="0.2">
      <c r="B1786"/>
      <c r="C1786"/>
    </row>
    <row r="1787" spans="2:3" x14ac:dyDescent="0.2">
      <c r="B1787"/>
      <c r="C1787"/>
    </row>
    <row r="1788" spans="2:3" x14ac:dyDescent="0.2">
      <c r="B1788"/>
      <c r="C1788"/>
    </row>
    <row r="1789" spans="2:3" x14ac:dyDescent="0.2">
      <c r="B1789"/>
      <c r="C1789"/>
    </row>
    <row r="1790" spans="2:3" x14ac:dyDescent="0.2">
      <c r="B1790"/>
      <c r="C1790"/>
    </row>
    <row r="1791" spans="2:3" x14ac:dyDescent="0.2">
      <c r="B1791"/>
      <c r="C1791"/>
    </row>
    <row r="1792" spans="2:3" x14ac:dyDescent="0.2">
      <c r="B1792"/>
      <c r="C1792"/>
    </row>
    <row r="1793" spans="2:3" x14ac:dyDescent="0.2">
      <c r="B1793"/>
      <c r="C1793"/>
    </row>
    <row r="1794" spans="2:3" x14ac:dyDescent="0.2">
      <c r="B1794"/>
      <c r="C1794"/>
    </row>
    <row r="1795" spans="2:3" x14ac:dyDescent="0.2">
      <c r="B1795"/>
      <c r="C1795"/>
    </row>
    <row r="1796" spans="2:3" x14ac:dyDescent="0.2">
      <c r="B1796"/>
      <c r="C1796"/>
    </row>
    <row r="1797" spans="2:3" x14ac:dyDescent="0.2">
      <c r="B1797"/>
      <c r="C1797"/>
    </row>
    <row r="1798" spans="2:3" x14ac:dyDescent="0.2">
      <c r="B1798"/>
      <c r="C1798"/>
    </row>
    <row r="1799" spans="2:3" x14ac:dyDescent="0.2">
      <c r="B1799"/>
      <c r="C1799"/>
    </row>
    <row r="1800" spans="2:3" x14ac:dyDescent="0.2">
      <c r="B1800"/>
      <c r="C1800"/>
    </row>
    <row r="1801" spans="2:3" x14ac:dyDescent="0.2">
      <c r="B1801"/>
      <c r="C1801"/>
    </row>
    <row r="1802" spans="2:3" x14ac:dyDescent="0.2">
      <c r="B1802"/>
      <c r="C1802"/>
    </row>
    <row r="1803" spans="2:3" x14ac:dyDescent="0.2">
      <c r="B1803"/>
      <c r="C1803"/>
    </row>
    <row r="1804" spans="2:3" x14ac:dyDescent="0.2">
      <c r="B1804"/>
      <c r="C1804"/>
    </row>
    <row r="1805" spans="2:3" x14ac:dyDescent="0.2">
      <c r="B1805"/>
      <c r="C1805"/>
    </row>
    <row r="1806" spans="2:3" x14ac:dyDescent="0.2">
      <c r="B1806"/>
      <c r="C1806"/>
    </row>
    <row r="1807" spans="2:3" x14ac:dyDescent="0.2">
      <c r="B1807"/>
      <c r="C1807"/>
    </row>
    <row r="1808" spans="2:3" x14ac:dyDescent="0.2">
      <c r="B1808"/>
      <c r="C1808"/>
    </row>
    <row r="1809" spans="2:3" x14ac:dyDescent="0.2">
      <c r="B1809"/>
      <c r="C1809"/>
    </row>
    <row r="1810" spans="2:3" x14ac:dyDescent="0.2">
      <c r="B1810"/>
      <c r="C1810"/>
    </row>
    <row r="1811" spans="2:3" x14ac:dyDescent="0.2">
      <c r="B1811"/>
      <c r="C1811"/>
    </row>
    <row r="1812" spans="2:3" x14ac:dyDescent="0.2">
      <c r="B1812"/>
      <c r="C1812"/>
    </row>
    <row r="1813" spans="2:3" x14ac:dyDescent="0.2">
      <c r="B1813"/>
      <c r="C1813"/>
    </row>
    <row r="1814" spans="2:3" x14ac:dyDescent="0.2">
      <c r="B1814"/>
      <c r="C1814"/>
    </row>
    <row r="1815" spans="2:3" x14ac:dyDescent="0.2">
      <c r="B1815"/>
      <c r="C1815"/>
    </row>
    <row r="1816" spans="2:3" x14ac:dyDescent="0.2">
      <c r="B1816"/>
      <c r="C1816"/>
    </row>
    <row r="1817" spans="2:3" x14ac:dyDescent="0.2">
      <c r="B1817"/>
      <c r="C1817"/>
    </row>
    <row r="1818" spans="2:3" x14ac:dyDescent="0.2">
      <c r="B1818"/>
      <c r="C1818"/>
    </row>
    <row r="1819" spans="2:3" x14ac:dyDescent="0.2">
      <c r="B1819"/>
      <c r="C1819"/>
    </row>
    <row r="1820" spans="2:3" x14ac:dyDescent="0.2">
      <c r="B1820"/>
      <c r="C1820"/>
    </row>
    <row r="1821" spans="2:3" x14ac:dyDescent="0.2">
      <c r="B1821"/>
      <c r="C1821"/>
    </row>
    <row r="1822" spans="2:3" x14ac:dyDescent="0.2">
      <c r="B1822"/>
      <c r="C1822"/>
    </row>
    <row r="1823" spans="2:3" x14ac:dyDescent="0.2">
      <c r="B1823"/>
      <c r="C1823"/>
    </row>
    <row r="1824" spans="2:3" x14ac:dyDescent="0.2">
      <c r="B1824"/>
      <c r="C1824"/>
    </row>
    <row r="1825" spans="2:3" x14ac:dyDescent="0.2">
      <c r="B1825"/>
      <c r="C1825"/>
    </row>
    <row r="1826" spans="2:3" x14ac:dyDescent="0.2">
      <c r="B1826"/>
      <c r="C1826"/>
    </row>
    <row r="1827" spans="2:3" x14ac:dyDescent="0.2">
      <c r="B1827"/>
      <c r="C1827"/>
    </row>
    <row r="1828" spans="2:3" x14ac:dyDescent="0.2">
      <c r="B1828"/>
      <c r="C1828"/>
    </row>
    <row r="1829" spans="2:3" x14ac:dyDescent="0.2">
      <c r="B1829"/>
      <c r="C1829"/>
    </row>
    <row r="1830" spans="2:3" x14ac:dyDescent="0.2">
      <c r="B1830"/>
      <c r="C1830"/>
    </row>
    <row r="1831" spans="2:3" x14ac:dyDescent="0.2">
      <c r="B1831"/>
      <c r="C1831"/>
    </row>
    <row r="1832" spans="2:3" x14ac:dyDescent="0.2">
      <c r="B1832"/>
      <c r="C1832"/>
    </row>
    <row r="1833" spans="2:3" x14ac:dyDescent="0.2">
      <c r="B1833"/>
      <c r="C1833"/>
    </row>
    <row r="1834" spans="2:3" x14ac:dyDescent="0.2">
      <c r="B1834"/>
      <c r="C1834"/>
    </row>
    <row r="1835" spans="2:3" x14ac:dyDescent="0.2">
      <c r="B1835"/>
      <c r="C1835"/>
    </row>
    <row r="1836" spans="2:3" x14ac:dyDescent="0.2">
      <c r="B1836"/>
      <c r="C1836"/>
    </row>
    <row r="1837" spans="2:3" x14ac:dyDescent="0.2">
      <c r="B1837"/>
      <c r="C1837"/>
    </row>
    <row r="1838" spans="2:3" x14ac:dyDescent="0.2">
      <c r="B1838"/>
      <c r="C1838"/>
    </row>
    <row r="1839" spans="2:3" x14ac:dyDescent="0.2">
      <c r="B1839"/>
      <c r="C1839"/>
    </row>
    <row r="1840" spans="2:3" x14ac:dyDescent="0.2">
      <c r="B1840"/>
      <c r="C1840"/>
    </row>
    <row r="1841" spans="2:3" x14ac:dyDescent="0.2">
      <c r="B1841"/>
      <c r="C1841"/>
    </row>
    <row r="1842" spans="2:3" x14ac:dyDescent="0.2">
      <c r="B1842"/>
      <c r="C1842"/>
    </row>
    <row r="1843" spans="2:3" x14ac:dyDescent="0.2">
      <c r="B1843"/>
      <c r="C1843"/>
    </row>
    <row r="1844" spans="2:3" x14ac:dyDescent="0.2">
      <c r="B1844"/>
      <c r="C1844"/>
    </row>
    <row r="1845" spans="2:3" x14ac:dyDescent="0.2">
      <c r="B1845"/>
      <c r="C1845"/>
    </row>
    <row r="1846" spans="2:3" x14ac:dyDescent="0.2">
      <c r="B1846"/>
      <c r="C1846"/>
    </row>
    <row r="1847" spans="2:3" x14ac:dyDescent="0.2">
      <c r="B1847"/>
      <c r="C1847"/>
    </row>
    <row r="1848" spans="2:3" x14ac:dyDescent="0.2">
      <c r="B1848"/>
      <c r="C1848"/>
    </row>
    <row r="1849" spans="2:3" x14ac:dyDescent="0.2">
      <c r="B1849"/>
      <c r="C1849"/>
    </row>
    <row r="1850" spans="2:3" x14ac:dyDescent="0.2">
      <c r="B1850"/>
      <c r="C1850"/>
    </row>
    <row r="1851" spans="2:3" x14ac:dyDescent="0.2">
      <c r="B1851"/>
      <c r="C1851"/>
    </row>
    <row r="1852" spans="2:3" x14ac:dyDescent="0.2">
      <c r="B1852"/>
      <c r="C1852"/>
    </row>
    <row r="1853" spans="2:3" x14ac:dyDescent="0.2">
      <c r="B1853"/>
      <c r="C1853"/>
    </row>
    <row r="1854" spans="2:3" x14ac:dyDescent="0.2">
      <c r="B1854"/>
      <c r="C1854"/>
    </row>
    <row r="1855" spans="2:3" x14ac:dyDescent="0.2">
      <c r="B1855"/>
      <c r="C1855"/>
    </row>
    <row r="1856" spans="2:3" x14ac:dyDescent="0.2">
      <c r="B1856"/>
      <c r="C1856"/>
    </row>
    <row r="1857" spans="2:3" x14ac:dyDescent="0.2">
      <c r="B1857"/>
      <c r="C1857"/>
    </row>
    <row r="1858" spans="2:3" x14ac:dyDescent="0.2">
      <c r="B1858"/>
      <c r="C1858"/>
    </row>
    <row r="1859" spans="2:3" x14ac:dyDescent="0.2">
      <c r="B1859"/>
      <c r="C1859"/>
    </row>
    <row r="1860" spans="2:3" x14ac:dyDescent="0.2">
      <c r="B1860"/>
      <c r="C1860"/>
    </row>
    <row r="1861" spans="2:3" x14ac:dyDescent="0.2">
      <c r="B1861"/>
      <c r="C1861"/>
    </row>
    <row r="1862" spans="2:3" x14ac:dyDescent="0.2">
      <c r="B1862"/>
      <c r="C1862"/>
    </row>
    <row r="1863" spans="2:3" x14ac:dyDescent="0.2">
      <c r="B1863"/>
      <c r="C1863"/>
    </row>
    <row r="1864" spans="2:3" x14ac:dyDescent="0.2">
      <c r="B1864"/>
      <c r="C1864"/>
    </row>
    <row r="1865" spans="2:3" x14ac:dyDescent="0.2">
      <c r="B1865"/>
      <c r="C1865"/>
    </row>
    <row r="1866" spans="2:3" x14ac:dyDescent="0.2">
      <c r="B1866"/>
      <c r="C1866"/>
    </row>
    <row r="1867" spans="2:3" x14ac:dyDescent="0.2">
      <c r="B1867"/>
      <c r="C1867"/>
    </row>
    <row r="1868" spans="2:3" x14ac:dyDescent="0.2">
      <c r="B1868"/>
      <c r="C1868"/>
    </row>
    <row r="1869" spans="2:3" x14ac:dyDescent="0.2">
      <c r="B1869"/>
      <c r="C1869"/>
    </row>
    <row r="1870" spans="2:3" x14ac:dyDescent="0.2">
      <c r="B1870"/>
      <c r="C1870"/>
    </row>
    <row r="1871" spans="2:3" x14ac:dyDescent="0.2">
      <c r="B1871"/>
      <c r="C1871"/>
    </row>
    <row r="1872" spans="2:3" x14ac:dyDescent="0.2">
      <c r="B1872"/>
      <c r="C1872"/>
    </row>
    <row r="1873" spans="2:3" x14ac:dyDescent="0.2">
      <c r="B1873"/>
      <c r="C1873"/>
    </row>
    <row r="1874" spans="2:3" x14ac:dyDescent="0.2">
      <c r="B1874"/>
      <c r="C1874"/>
    </row>
    <row r="1875" spans="2:3" x14ac:dyDescent="0.2">
      <c r="B1875"/>
      <c r="C1875"/>
    </row>
    <row r="1876" spans="2:3" x14ac:dyDescent="0.2">
      <c r="B1876"/>
      <c r="C1876"/>
    </row>
    <row r="1877" spans="2:3" x14ac:dyDescent="0.2">
      <c r="B1877"/>
      <c r="C1877"/>
    </row>
    <row r="1878" spans="2:3" x14ac:dyDescent="0.2">
      <c r="B1878"/>
      <c r="C1878"/>
    </row>
    <row r="1879" spans="2:3" x14ac:dyDescent="0.2">
      <c r="B1879"/>
      <c r="C1879"/>
    </row>
    <row r="1880" spans="2:3" x14ac:dyDescent="0.2">
      <c r="B1880"/>
      <c r="C1880"/>
    </row>
    <row r="1881" spans="2:3" x14ac:dyDescent="0.2">
      <c r="B1881"/>
      <c r="C1881"/>
    </row>
    <row r="1882" spans="2:3" x14ac:dyDescent="0.2">
      <c r="B1882"/>
      <c r="C1882"/>
    </row>
    <row r="1883" spans="2:3" x14ac:dyDescent="0.2">
      <c r="B1883"/>
      <c r="C1883"/>
    </row>
    <row r="1884" spans="2:3" x14ac:dyDescent="0.2">
      <c r="B1884"/>
      <c r="C1884"/>
    </row>
    <row r="1885" spans="2:3" x14ac:dyDescent="0.2">
      <c r="B1885"/>
      <c r="C1885"/>
    </row>
    <row r="1886" spans="2:3" x14ac:dyDescent="0.2">
      <c r="B1886"/>
      <c r="C1886"/>
    </row>
    <row r="1887" spans="2:3" x14ac:dyDescent="0.2">
      <c r="B1887"/>
      <c r="C1887"/>
    </row>
    <row r="1888" spans="2:3" x14ac:dyDescent="0.2">
      <c r="B1888"/>
      <c r="C1888"/>
    </row>
    <row r="1889" spans="2:3" x14ac:dyDescent="0.2">
      <c r="B1889"/>
      <c r="C1889"/>
    </row>
    <row r="1890" spans="2:3" x14ac:dyDescent="0.2">
      <c r="B1890"/>
      <c r="C1890"/>
    </row>
    <row r="1891" spans="2:3" x14ac:dyDescent="0.2">
      <c r="B1891"/>
      <c r="C1891"/>
    </row>
    <row r="1892" spans="2:3" x14ac:dyDescent="0.2">
      <c r="B1892"/>
      <c r="C1892"/>
    </row>
    <row r="1893" spans="2:3" x14ac:dyDescent="0.2">
      <c r="B1893"/>
      <c r="C1893"/>
    </row>
    <row r="1894" spans="2:3" x14ac:dyDescent="0.2">
      <c r="B1894"/>
      <c r="C1894"/>
    </row>
    <row r="1895" spans="2:3" x14ac:dyDescent="0.2">
      <c r="B1895"/>
      <c r="C1895"/>
    </row>
    <row r="1896" spans="2:3" x14ac:dyDescent="0.2">
      <c r="B1896"/>
      <c r="C1896"/>
    </row>
    <row r="1897" spans="2:3" x14ac:dyDescent="0.2">
      <c r="B1897"/>
      <c r="C1897"/>
    </row>
    <row r="1898" spans="2:3" x14ac:dyDescent="0.2">
      <c r="B1898"/>
      <c r="C1898"/>
    </row>
    <row r="1899" spans="2:3" x14ac:dyDescent="0.2">
      <c r="B1899"/>
      <c r="C1899"/>
    </row>
    <row r="1900" spans="2:3" x14ac:dyDescent="0.2">
      <c r="B1900"/>
      <c r="C1900"/>
    </row>
    <row r="1901" spans="2:3" x14ac:dyDescent="0.2">
      <c r="B1901"/>
      <c r="C1901"/>
    </row>
    <row r="1902" spans="2:3" x14ac:dyDescent="0.2">
      <c r="B1902"/>
      <c r="C1902"/>
    </row>
    <row r="1903" spans="2:3" x14ac:dyDescent="0.2">
      <c r="B1903"/>
      <c r="C1903"/>
    </row>
    <row r="1904" spans="2:3" x14ac:dyDescent="0.2">
      <c r="B1904"/>
      <c r="C1904"/>
    </row>
    <row r="1905" spans="2:3" x14ac:dyDescent="0.2">
      <c r="B1905"/>
      <c r="C1905"/>
    </row>
    <row r="1906" spans="2:3" x14ac:dyDescent="0.2">
      <c r="B1906"/>
      <c r="C1906"/>
    </row>
    <row r="1907" spans="2:3" x14ac:dyDescent="0.2">
      <c r="B1907"/>
      <c r="C1907"/>
    </row>
    <row r="1908" spans="2:3" x14ac:dyDescent="0.2">
      <c r="B1908"/>
      <c r="C1908"/>
    </row>
    <row r="1909" spans="2:3" x14ac:dyDescent="0.2">
      <c r="B1909"/>
      <c r="C1909"/>
    </row>
    <row r="1910" spans="2:3" x14ac:dyDescent="0.2">
      <c r="B1910"/>
      <c r="C1910"/>
    </row>
    <row r="1911" spans="2:3" x14ac:dyDescent="0.2">
      <c r="B1911"/>
      <c r="C1911"/>
    </row>
    <row r="1912" spans="2:3" x14ac:dyDescent="0.2">
      <c r="B1912"/>
      <c r="C1912"/>
    </row>
    <row r="1913" spans="2:3" x14ac:dyDescent="0.2">
      <c r="B1913"/>
      <c r="C1913"/>
    </row>
    <row r="1914" spans="2:3" x14ac:dyDescent="0.2">
      <c r="B1914"/>
      <c r="C1914"/>
    </row>
    <row r="1915" spans="2:3" x14ac:dyDescent="0.2">
      <c r="B1915"/>
      <c r="C1915"/>
    </row>
    <row r="1916" spans="2:3" x14ac:dyDescent="0.2">
      <c r="B1916"/>
      <c r="C1916"/>
    </row>
    <row r="1917" spans="2:3" x14ac:dyDescent="0.2">
      <c r="B1917"/>
      <c r="C1917"/>
    </row>
    <row r="1918" spans="2:3" x14ac:dyDescent="0.2">
      <c r="B1918"/>
      <c r="C1918"/>
    </row>
    <row r="1919" spans="2:3" x14ac:dyDescent="0.2">
      <c r="B1919"/>
      <c r="C1919"/>
    </row>
    <row r="1920" spans="2:3" x14ac:dyDescent="0.2">
      <c r="B1920"/>
      <c r="C1920"/>
    </row>
    <row r="1921" spans="2:3" x14ac:dyDescent="0.2">
      <c r="B1921"/>
      <c r="C1921"/>
    </row>
    <row r="1922" spans="2:3" x14ac:dyDescent="0.2">
      <c r="B1922"/>
      <c r="C1922"/>
    </row>
    <row r="1923" spans="2:3" x14ac:dyDescent="0.2">
      <c r="B1923"/>
      <c r="C1923"/>
    </row>
    <row r="1924" spans="2:3" x14ac:dyDescent="0.2">
      <c r="B1924"/>
      <c r="C1924"/>
    </row>
    <row r="1925" spans="2:3" x14ac:dyDescent="0.2">
      <c r="B1925"/>
      <c r="C1925"/>
    </row>
    <row r="1926" spans="2:3" x14ac:dyDescent="0.2">
      <c r="B1926"/>
      <c r="C1926"/>
    </row>
    <row r="1927" spans="2:3" x14ac:dyDescent="0.2">
      <c r="B1927"/>
      <c r="C1927"/>
    </row>
    <row r="1928" spans="2:3" x14ac:dyDescent="0.2">
      <c r="B1928"/>
      <c r="C1928"/>
    </row>
    <row r="1929" spans="2:3" x14ac:dyDescent="0.2">
      <c r="B1929"/>
      <c r="C1929"/>
    </row>
    <row r="1930" spans="2:3" x14ac:dyDescent="0.2">
      <c r="B1930"/>
      <c r="C1930"/>
    </row>
    <row r="1931" spans="2:3" x14ac:dyDescent="0.2">
      <c r="B1931"/>
      <c r="C1931"/>
    </row>
    <row r="1932" spans="2:3" x14ac:dyDescent="0.2">
      <c r="B1932"/>
      <c r="C1932"/>
    </row>
    <row r="1933" spans="2:3" x14ac:dyDescent="0.2">
      <c r="B1933"/>
      <c r="C1933"/>
    </row>
    <row r="1934" spans="2:3" x14ac:dyDescent="0.2">
      <c r="B1934"/>
      <c r="C1934"/>
    </row>
    <row r="1935" spans="2:3" x14ac:dyDescent="0.2">
      <c r="B1935"/>
      <c r="C1935"/>
    </row>
    <row r="1936" spans="2:3" x14ac:dyDescent="0.2">
      <c r="B1936"/>
      <c r="C1936"/>
    </row>
    <row r="1937" spans="2:3" x14ac:dyDescent="0.2">
      <c r="B1937"/>
      <c r="C1937"/>
    </row>
    <row r="1938" spans="2:3" x14ac:dyDescent="0.2">
      <c r="B1938"/>
      <c r="C1938"/>
    </row>
    <row r="1939" spans="2:3" x14ac:dyDescent="0.2">
      <c r="B1939"/>
      <c r="C1939"/>
    </row>
    <row r="1940" spans="2:3" x14ac:dyDescent="0.2">
      <c r="B1940"/>
      <c r="C1940"/>
    </row>
    <row r="1941" spans="2:3" x14ac:dyDescent="0.2">
      <c r="B1941"/>
      <c r="C1941"/>
    </row>
    <row r="1942" spans="2:3" x14ac:dyDescent="0.2">
      <c r="B1942"/>
      <c r="C1942"/>
    </row>
    <row r="1943" spans="2:3" x14ac:dyDescent="0.2">
      <c r="B1943"/>
      <c r="C1943"/>
    </row>
    <row r="1944" spans="2:3" x14ac:dyDescent="0.2">
      <c r="B1944"/>
      <c r="C1944"/>
    </row>
    <row r="1945" spans="2:3" x14ac:dyDescent="0.2">
      <c r="B1945"/>
      <c r="C1945"/>
    </row>
    <row r="1946" spans="2:3" x14ac:dyDescent="0.2">
      <c r="B1946"/>
      <c r="C1946"/>
    </row>
    <row r="1947" spans="2:3" x14ac:dyDescent="0.2">
      <c r="B1947"/>
      <c r="C1947"/>
    </row>
    <row r="1948" spans="2:3" x14ac:dyDescent="0.2">
      <c r="B1948"/>
      <c r="C1948"/>
    </row>
    <row r="1949" spans="2:3" x14ac:dyDescent="0.2">
      <c r="B1949"/>
      <c r="C1949"/>
    </row>
    <row r="1950" spans="2:3" x14ac:dyDescent="0.2">
      <c r="B1950"/>
      <c r="C1950"/>
    </row>
    <row r="1951" spans="2:3" x14ac:dyDescent="0.2">
      <c r="B1951"/>
      <c r="C1951"/>
    </row>
    <row r="1952" spans="2:3" x14ac:dyDescent="0.2">
      <c r="B1952"/>
      <c r="C1952"/>
    </row>
    <row r="1953" spans="2:3" x14ac:dyDescent="0.2">
      <c r="B1953"/>
      <c r="C1953"/>
    </row>
    <row r="1954" spans="2:3" x14ac:dyDescent="0.2">
      <c r="B1954"/>
      <c r="C1954"/>
    </row>
    <row r="1955" spans="2:3" x14ac:dyDescent="0.2">
      <c r="B1955"/>
      <c r="C1955"/>
    </row>
    <row r="1956" spans="2:3" x14ac:dyDescent="0.2">
      <c r="B1956"/>
      <c r="C1956"/>
    </row>
    <row r="1957" spans="2:3" x14ac:dyDescent="0.2">
      <c r="B1957"/>
      <c r="C1957"/>
    </row>
    <row r="1958" spans="2:3" x14ac:dyDescent="0.2">
      <c r="B1958"/>
      <c r="C1958"/>
    </row>
    <row r="1959" spans="2:3" x14ac:dyDescent="0.2">
      <c r="B1959"/>
      <c r="C1959"/>
    </row>
    <row r="1960" spans="2:3" x14ac:dyDescent="0.2">
      <c r="B1960"/>
      <c r="C1960"/>
    </row>
    <row r="1961" spans="2:3" x14ac:dyDescent="0.2">
      <c r="B1961"/>
      <c r="C1961"/>
    </row>
    <row r="1962" spans="2:3" x14ac:dyDescent="0.2">
      <c r="B1962"/>
      <c r="C1962"/>
    </row>
    <row r="1963" spans="2:3" x14ac:dyDescent="0.2">
      <c r="B1963"/>
      <c r="C1963"/>
    </row>
    <row r="1964" spans="2:3" x14ac:dyDescent="0.2">
      <c r="B1964"/>
      <c r="C1964"/>
    </row>
    <row r="1965" spans="2:3" x14ac:dyDescent="0.2">
      <c r="B1965"/>
      <c r="C1965"/>
    </row>
    <row r="1966" spans="2:3" x14ac:dyDescent="0.2">
      <c r="B1966"/>
      <c r="C1966"/>
    </row>
    <row r="1967" spans="2:3" x14ac:dyDescent="0.2">
      <c r="B1967"/>
      <c r="C1967"/>
    </row>
    <row r="1968" spans="2:3" x14ac:dyDescent="0.2">
      <c r="B1968"/>
      <c r="C1968"/>
    </row>
    <row r="1969" spans="2:3" x14ac:dyDescent="0.2">
      <c r="B1969"/>
      <c r="C1969"/>
    </row>
    <row r="1970" spans="2:3" x14ac:dyDescent="0.2">
      <c r="B1970"/>
      <c r="C1970"/>
    </row>
    <row r="1971" spans="2:3" x14ac:dyDescent="0.2">
      <c r="B1971"/>
      <c r="C1971"/>
    </row>
    <row r="1972" spans="2:3" x14ac:dyDescent="0.2">
      <c r="B1972"/>
      <c r="C1972"/>
    </row>
    <row r="1973" spans="2:3" x14ac:dyDescent="0.2">
      <c r="B1973"/>
      <c r="C1973"/>
    </row>
    <row r="1974" spans="2:3" x14ac:dyDescent="0.2">
      <c r="B1974"/>
      <c r="C1974"/>
    </row>
    <row r="1975" spans="2:3" x14ac:dyDescent="0.2">
      <c r="B1975"/>
      <c r="C1975"/>
    </row>
    <row r="1976" spans="2:3" x14ac:dyDescent="0.2">
      <c r="B1976"/>
      <c r="C1976"/>
    </row>
    <row r="1977" spans="2:3" x14ac:dyDescent="0.2">
      <c r="B1977"/>
      <c r="C1977"/>
    </row>
    <row r="1978" spans="2:3" x14ac:dyDescent="0.2">
      <c r="B1978"/>
      <c r="C1978"/>
    </row>
    <row r="1979" spans="2:3" x14ac:dyDescent="0.2">
      <c r="B1979"/>
      <c r="C1979"/>
    </row>
    <row r="1980" spans="2:3" x14ac:dyDescent="0.2">
      <c r="B1980"/>
      <c r="C1980"/>
    </row>
    <row r="1981" spans="2:3" x14ac:dyDescent="0.2">
      <c r="B1981"/>
      <c r="C1981"/>
    </row>
    <row r="1982" spans="2:3" x14ac:dyDescent="0.2">
      <c r="B1982"/>
      <c r="C1982"/>
    </row>
    <row r="1983" spans="2:3" x14ac:dyDescent="0.2">
      <c r="B1983"/>
      <c r="C1983"/>
    </row>
    <row r="1984" spans="2:3" x14ac:dyDescent="0.2">
      <c r="B1984"/>
      <c r="C1984"/>
    </row>
    <row r="1985" spans="2:3" x14ac:dyDescent="0.2">
      <c r="B1985"/>
      <c r="C1985"/>
    </row>
    <row r="1986" spans="2:3" x14ac:dyDescent="0.2">
      <c r="B1986"/>
      <c r="C1986"/>
    </row>
    <row r="1987" spans="2:3" x14ac:dyDescent="0.2">
      <c r="B1987"/>
      <c r="C1987"/>
    </row>
    <row r="1988" spans="2:3" x14ac:dyDescent="0.2">
      <c r="B1988"/>
      <c r="C1988"/>
    </row>
    <row r="1989" spans="2:3" x14ac:dyDescent="0.2">
      <c r="B1989"/>
      <c r="C1989"/>
    </row>
    <row r="1990" spans="2:3" x14ac:dyDescent="0.2">
      <c r="B1990"/>
      <c r="C1990"/>
    </row>
    <row r="1991" spans="2:3" x14ac:dyDescent="0.2">
      <c r="B1991"/>
      <c r="C1991"/>
    </row>
    <row r="1992" spans="2:3" x14ac:dyDescent="0.2">
      <c r="B1992"/>
      <c r="C1992"/>
    </row>
    <row r="1993" spans="2:3" x14ac:dyDescent="0.2">
      <c r="B1993"/>
      <c r="C1993"/>
    </row>
    <row r="1994" spans="2:3" x14ac:dyDescent="0.2">
      <c r="B1994"/>
      <c r="C1994"/>
    </row>
    <row r="1995" spans="2:3" x14ac:dyDescent="0.2">
      <c r="B1995"/>
      <c r="C1995"/>
    </row>
    <row r="1996" spans="2:3" x14ac:dyDescent="0.2">
      <c r="B1996"/>
      <c r="C1996"/>
    </row>
    <row r="1997" spans="2:3" x14ac:dyDescent="0.2">
      <c r="B1997"/>
      <c r="C1997"/>
    </row>
    <row r="1998" spans="2:3" x14ac:dyDescent="0.2">
      <c r="B1998"/>
      <c r="C1998"/>
    </row>
    <row r="1999" spans="2:3" x14ac:dyDescent="0.2">
      <c r="B1999"/>
      <c r="C1999"/>
    </row>
    <row r="2000" spans="2:3" x14ac:dyDescent="0.2">
      <c r="B2000"/>
      <c r="C2000"/>
    </row>
    <row r="2001" spans="2:3" x14ac:dyDescent="0.2">
      <c r="B2001"/>
      <c r="C2001"/>
    </row>
    <row r="2002" spans="2:3" x14ac:dyDescent="0.2">
      <c r="B2002"/>
      <c r="C2002"/>
    </row>
    <row r="2003" spans="2:3" x14ac:dyDescent="0.2">
      <c r="B2003"/>
      <c r="C2003"/>
    </row>
    <row r="2004" spans="2:3" x14ac:dyDescent="0.2">
      <c r="B2004"/>
      <c r="C2004"/>
    </row>
    <row r="2005" spans="2:3" x14ac:dyDescent="0.2">
      <c r="B2005"/>
      <c r="C2005"/>
    </row>
    <row r="2006" spans="2:3" x14ac:dyDescent="0.2">
      <c r="B2006"/>
      <c r="C2006"/>
    </row>
    <row r="2007" spans="2:3" x14ac:dyDescent="0.2">
      <c r="B2007"/>
      <c r="C2007"/>
    </row>
    <row r="2008" spans="2:3" x14ac:dyDescent="0.2">
      <c r="B2008"/>
      <c r="C2008"/>
    </row>
    <row r="2009" spans="2:3" x14ac:dyDescent="0.2">
      <c r="B2009"/>
      <c r="C2009"/>
    </row>
    <row r="2010" spans="2:3" x14ac:dyDescent="0.2">
      <c r="B2010"/>
      <c r="C2010"/>
    </row>
    <row r="2011" spans="2:3" x14ac:dyDescent="0.2">
      <c r="B2011"/>
      <c r="C2011"/>
    </row>
    <row r="2012" spans="2:3" x14ac:dyDescent="0.2">
      <c r="B2012"/>
      <c r="C2012"/>
    </row>
    <row r="2013" spans="2:3" x14ac:dyDescent="0.2">
      <c r="B2013"/>
      <c r="C2013"/>
    </row>
    <row r="2014" spans="2:3" x14ac:dyDescent="0.2">
      <c r="B2014"/>
      <c r="C2014"/>
    </row>
    <row r="2015" spans="2:3" x14ac:dyDescent="0.2">
      <c r="B2015"/>
      <c r="C2015"/>
    </row>
    <row r="2016" spans="2:3" x14ac:dyDescent="0.2">
      <c r="B2016"/>
      <c r="C2016"/>
    </row>
    <row r="2017" spans="2:3" x14ac:dyDescent="0.2">
      <c r="B2017"/>
      <c r="C2017"/>
    </row>
    <row r="2018" spans="2:3" x14ac:dyDescent="0.2">
      <c r="B2018"/>
      <c r="C2018"/>
    </row>
    <row r="2019" spans="2:3" x14ac:dyDescent="0.2">
      <c r="B2019"/>
      <c r="C2019"/>
    </row>
    <row r="2020" spans="2:3" x14ac:dyDescent="0.2">
      <c r="B2020"/>
      <c r="C2020"/>
    </row>
    <row r="2021" spans="2:3" x14ac:dyDescent="0.2">
      <c r="B2021"/>
      <c r="C2021"/>
    </row>
    <row r="2022" spans="2:3" x14ac:dyDescent="0.2">
      <c r="B2022"/>
      <c r="C2022"/>
    </row>
    <row r="2023" spans="2:3" x14ac:dyDescent="0.2">
      <c r="B2023"/>
      <c r="C2023"/>
    </row>
    <row r="2024" spans="2:3" x14ac:dyDescent="0.2">
      <c r="B2024"/>
      <c r="C2024"/>
    </row>
    <row r="2025" spans="2:3" x14ac:dyDescent="0.2">
      <c r="B2025"/>
      <c r="C2025"/>
    </row>
    <row r="2026" spans="2:3" x14ac:dyDescent="0.2">
      <c r="B2026"/>
      <c r="C2026"/>
    </row>
    <row r="2027" spans="2:3" x14ac:dyDescent="0.2">
      <c r="B2027"/>
      <c r="C2027"/>
    </row>
    <row r="2028" spans="2:3" x14ac:dyDescent="0.2">
      <c r="B2028"/>
      <c r="C2028"/>
    </row>
    <row r="2029" spans="2:3" x14ac:dyDescent="0.2">
      <c r="B2029"/>
      <c r="C2029"/>
    </row>
    <row r="2030" spans="2:3" x14ac:dyDescent="0.2">
      <c r="B2030"/>
      <c r="C2030"/>
    </row>
    <row r="2031" spans="2:3" x14ac:dyDescent="0.2">
      <c r="B2031"/>
      <c r="C2031"/>
    </row>
    <row r="2032" spans="2:3" x14ac:dyDescent="0.2">
      <c r="B2032"/>
      <c r="C2032"/>
    </row>
    <row r="2033" spans="2:3" x14ac:dyDescent="0.2">
      <c r="B2033"/>
      <c r="C2033"/>
    </row>
    <row r="2034" spans="2:3" x14ac:dyDescent="0.2">
      <c r="B2034"/>
      <c r="C2034"/>
    </row>
    <row r="2035" spans="2:3" x14ac:dyDescent="0.2">
      <c r="B2035"/>
      <c r="C2035"/>
    </row>
    <row r="2036" spans="2:3" x14ac:dyDescent="0.2">
      <c r="B2036"/>
      <c r="C2036"/>
    </row>
    <row r="2037" spans="2:3" x14ac:dyDescent="0.2">
      <c r="B2037"/>
      <c r="C2037"/>
    </row>
    <row r="2038" spans="2:3" x14ac:dyDescent="0.2">
      <c r="B2038"/>
      <c r="C2038"/>
    </row>
    <row r="2039" spans="2:3" x14ac:dyDescent="0.2">
      <c r="B2039"/>
      <c r="C2039"/>
    </row>
    <row r="2040" spans="2:3" x14ac:dyDescent="0.2">
      <c r="B2040"/>
      <c r="C2040"/>
    </row>
    <row r="2041" spans="2:3" x14ac:dyDescent="0.2">
      <c r="B2041"/>
      <c r="C2041"/>
    </row>
    <row r="2042" spans="2:3" x14ac:dyDescent="0.2">
      <c r="B2042"/>
      <c r="C2042"/>
    </row>
    <row r="2043" spans="2:3" x14ac:dyDescent="0.2">
      <c r="B2043"/>
      <c r="C2043"/>
    </row>
    <row r="2044" spans="2:3" x14ac:dyDescent="0.2">
      <c r="B2044"/>
      <c r="C2044"/>
    </row>
    <row r="2045" spans="2:3" x14ac:dyDescent="0.2">
      <c r="B2045"/>
      <c r="C2045"/>
    </row>
    <row r="2046" spans="2:3" x14ac:dyDescent="0.2">
      <c r="B2046"/>
      <c r="C2046"/>
    </row>
    <row r="2047" spans="2:3" x14ac:dyDescent="0.2">
      <c r="B2047"/>
      <c r="C2047"/>
    </row>
    <row r="2048" spans="2:3" x14ac:dyDescent="0.2">
      <c r="B2048"/>
      <c r="C2048"/>
    </row>
    <row r="2049" spans="2:3" x14ac:dyDescent="0.2">
      <c r="B2049"/>
      <c r="C2049"/>
    </row>
    <row r="2050" spans="2:3" x14ac:dyDescent="0.2">
      <c r="B2050"/>
      <c r="C2050"/>
    </row>
    <row r="2051" spans="2:3" x14ac:dyDescent="0.2">
      <c r="B2051"/>
      <c r="C2051"/>
    </row>
    <row r="2052" spans="2:3" x14ac:dyDescent="0.2">
      <c r="B2052"/>
      <c r="C2052"/>
    </row>
    <row r="2053" spans="2:3" x14ac:dyDescent="0.2">
      <c r="B2053"/>
      <c r="C2053"/>
    </row>
    <row r="2054" spans="2:3" x14ac:dyDescent="0.2">
      <c r="B2054"/>
      <c r="C2054"/>
    </row>
    <row r="2055" spans="2:3" x14ac:dyDescent="0.2">
      <c r="B2055"/>
      <c r="C2055"/>
    </row>
    <row r="2056" spans="2:3" x14ac:dyDescent="0.2">
      <c r="B2056"/>
      <c r="C2056"/>
    </row>
    <row r="2057" spans="2:3" x14ac:dyDescent="0.2">
      <c r="B2057"/>
      <c r="C2057"/>
    </row>
    <row r="2058" spans="2:3" x14ac:dyDescent="0.2">
      <c r="B2058"/>
      <c r="C2058"/>
    </row>
    <row r="2059" spans="2:3" x14ac:dyDescent="0.2">
      <c r="B2059"/>
      <c r="C2059"/>
    </row>
    <row r="2060" spans="2:3" x14ac:dyDescent="0.2">
      <c r="B2060"/>
      <c r="C2060"/>
    </row>
    <row r="2061" spans="2:3" x14ac:dyDescent="0.2">
      <c r="B2061"/>
      <c r="C2061"/>
    </row>
    <row r="2062" spans="2:3" x14ac:dyDescent="0.2">
      <c r="B2062"/>
      <c r="C2062"/>
    </row>
    <row r="2063" spans="2:3" x14ac:dyDescent="0.2">
      <c r="B2063"/>
      <c r="C2063"/>
    </row>
    <row r="2064" spans="2:3" x14ac:dyDescent="0.2">
      <c r="B2064"/>
      <c r="C2064"/>
    </row>
    <row r="2065" spans="2:3" x14ac:dyDescent="0.2">
      <c r="B2065"/>
      <c r="C2065"/>
    </row>
    <row r="2066" spans="2:3" x14ac:dyDescent="0.2">
      <c r="B2066"/>
      <c r="C2066"/>
    </row>
    <row r="2067" spans="2:3" x14ac:dyDescent="0.2">
      <c r="B2067"/>
      <c r="C2067"/>
    </row>
    <row r="2068" spans="2:3" x14ac:dyDescent="0.2">
      <c r="B2068"/>
      <c r="C2068"/>
    </row>
    <row r="2069" spans="2:3" x14ac:dyDescent="0.2">
      <c r="B2069"/>
      <c r="C2069"/>
    </row>
    <row r="2070" spans="2:3" x14ac:dyDescent="0.2">
      <c r="B2070"/>
      <c r="C2070"/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5.6640625" customWidth="1"/>
    <col min="2" max="2" width="28.33203125" customWidth="1"/>
    <col min="3" max="4" width="16.33203125" customWidth="1"/>
    <col min="5" max="6" width="11.33203125" customWidth="1"/>
    <col min="7" max="11" width="2" customWidth="1"/>
    <col min="12" max="99" width="3" customWidth="1"/>
    <col min="100" max="100" width="11.33203125" bestFit="1" customWidth="1"/>
  </cols>
  <sheetData>
    <row r="3" spans="1:2" x14ac:dyDescent="0.2">
      <c r="A3" s="26" t="s">
        <v>31</v>
      </c>
      <c r="B3" t="s">
        <v>37</v>
      </c>
    </row>
    <row r="4" spans="1:2" x14ac:dyDescent="0.2">
      <c r="A4" s="28" t="s">
        <v>9</v>
      </c>
      <c r="B4" s="30">
        <v>11</v>
      </c>
    </row>
    <row r="5" spans="1:2" x14ac:dyDescent="0.2">
      <c r="A5" s="28" t="s">
        <v>13</v>
      </c>
      <c r="B5" s="30">
        <v>33</v>
      </c>
    </row>
    <row r="6" spans="1:2" x14ac:dyDescent="0.2">
      <c r="A6" s="28" t="s">
        <v>10</v>
      </c>
      <c r="B6" s="30">
        <v>28</v>
      </c>
    </row>
    <row r="7" spans="1:2" x14ac:dyDescent="0.2">
      <c r="A7" s="28" t="s">
        <v>12</v>
      </c>
      <c r="B7" s="30">
        <v>26</v>
      </c>
    </row>
    <row r="8" spans="1:2" x14ac:dyDescent="0.2">
      <c r="A8" s="28" t="s">
        <v>30</v>
      </c>
      <c r="B8" s="30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39"/>
  <sheetViews>
    <sheetView workbookViewId="0"/>
  </sheetViews>
  <sheetFormatPr baseColWidth="10" defaultColWidth="8.83203125" defaultRowHeight="15" x14ac:dyDescent="0.2"/>
  <cols>
    <col min="2" max="2" width="22" customWidth="1"/>
    <col min="3" max="3" width="18.5" customWidth="1"/>
    <col min="4" max="4" width="13.5" customWidth="1"/>
    <col min="5" max="5" width="11.5" customWidth="1"/>
    <col min="6" max="6" width="12.33203125" customWidth="1"/>
    <col min="7" max="7" width="13.1640625" customWidth="1"/>
    <col min="8" max="8" width="16.5" customWidth="1"/>
    <col min="9" max="9" width="23.1640625" customWidth="1"/>
  </cols>
  <sheetData>
    <row r="2" spans="2:9" s="5" customFormat="1" x14ac:dyDescent="0.2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2:9" x14ac:dyDescent="0.2">
      <c r="B3" s="3">
        <v>38353.045081018521</v>
      </c>
      <c r="C3" t="s">
        <v>8</v>
      </c>
      <c r="D3">
        <v>67</v>
      </c>
      <c r="E3">
        <v>40</v>
      </c>
      <c r="F3">
        <v>1996</v>
      </c>
      <c r="G3">
        <v>6187.6</v>
      </c>
      <c r="H3">
        <v>67</v>
      </c>
      <c r="I3" t="s">
        <v>9</v>
      </c>
    </row>
    <row r="4" spans="2:9" x14ac:dyDescent="0.2">
      <c r="B4" s="3">
        <v>38353.051296296297</v>
      </c>
      <c r="C4" t="s">
        <v>8</v>
      </c>
      <c r="D4">
        <v>96</v>
      </c>
      <c r="E4">
        <v>20</v>
      </c>
      <c r="F4">
        <v>84</v>
      </c>
      <c r="G4">
        <v>260.39999999999998</v>
      </c>
      <c r="H4">
        <v>96</v>
      </c>
      <c r="I4" t="s">
        <v>10</v>
      </c>
    </row>
    <row r="5" spans="2:9" x14ac:dyDescent="0.2">
      <c r="B5" s="3">
        <v>38353.061527777776</v>
      </c>
      <c r="C5" t="s">
        <v>11</v>
      </c>
      <c r="D5">
        <v>35</v>
      </c>
      <c r="G5">
        <v>0</v>
      </c>
      <c r="H5">
        <v>35</v>
      </c>
      <c r="I5" t="s">
        <v>12</v>
      </c>
    </row>
    <row r="6" spans="2:9" x14ac:dyDescent="0.2">
      <c r="B6" s="3">
        <v>38353.061944444446</v>
      </c>
      <c r="C6" t="s">
        <v>8</v>
      </c>
      <c r="D6">
        <v>66</v>
      </c>
      <c r="E6">
        <v>2</v>
      </c>
      <c r="F6">
        <v>246</v>
      </c>
      <c r="G6">
        <v>762.6</v>
      </c>
      <c r="H6">
        <v>66</v>
      </c>
      <c r="I6" t="s">
        <v>10</v>
      </c>
    </row>
    <row r="7" spans="2:9" x14ac:dyDescent="0.2">
      <c r="B7" s="3">
        <v>38353.068379629629</v>
      </c>
      <c r="C7" t="s">
        <v>8</v>
      </c>
      <c r="D7">
        <v>58</v>
      </c>
      <c r="E7">
        <v>35</v>
      </c>
      <c r="F7">
        <v>192</v>
      </c>
      <c r="G7">
        <v>595.20000000000005</v>
      </c>
      <c r="H7">
        <v>58</v>
      </c>
      <c r="I7" t="s">
        <v>13</v>
      </c>
    </row>
    <row r="8" spans="2:9" x14ac:dyDescent="0.2">
      <c r="B8" s="3">
        <v>38353.072291666664</v>
      </c>
      <c r="C8" t="s">
        <v>8</v>
      </c>
      <c r="D8">
        <v>77</v>
      </c>
      <c r="E8">
        <v>4</v>
      </c>
      <c r="F8">
        <v>486</v>
      </c>
      <c r="G8">
        <v>1506.6</v>
      </c>
      <c r="H8">
        <v>77</v>
      </c>
      <c r="I8" t="s">
        <v>13</v>
      </c>
    </row>
    <row r="9" spans="2:9" x14ac:dyDescent="0.2">
      <c r="B9" s="3">
        <v>38353.089687500003</v>
      </c>
      <c r="C9" t="s">
        <v>8</v>
      </c>
      <c r="D9">
        <v>34</v>
      </c>
      <c r="E9">
        <v>24</v>
      </c>
      <c r="F9">
        <v>782</v>
      </c>
      <c r="G9">
        <v>2424.1999999999998</v>
      </c>
      <c r="H9">
        <v>34</v>
      </c>
      <c r="I9" t="s">
        <v>10</v>
      </c>
    </row>
    <row r="10" spans="2:9" x14ac:dyDescent="0.2">
      <c r="B10" s="3">
        <v>38353.094560185185</v>
      </c>
      <c r="C10" t="s">
        <v>8</v>
      </c>
      <c r="D10">
        <v>38</v>
      </c>
      <c r="E10">
        <v>12</v>
      </c>
      <c r="F10">
        <v>424</v>
      </c>
      <c r="G10">
        <v>1314.4</v>
      </c>
      <c r="H10">
        <v>38</v>
      </c>
      <c r="I10" t="s">
        <v>10</v>
      </c>
    </row>
    <row r="11" spans="2:9" x14ac:dyDescent="0.2">
      <c r="B11" s="3">
        <v>38353.102754629632</v>
      </c>
      <c r="C11" t="s">
        <v>8</v>
      </c>
      <c r="D11">
        <v>33</v>
      </c>
      <c r="E11">
        <v>32</v>
      </c>
      <c r="F11">
        <v>4</v>
      </c>
      <c r="G11">
        <v>12.4</v>
      </c>
      <c r="H11">
        <v>33</v>
      </c>
      <c r="I11" t="s">
        <v>9</v>
      </c>
    </row>
    <row r="12" spans="2:9" x14ac:dyDescent="0.2">
      <c r="B12" s="3">
        <v>38353.103449074071</v>
      </c>
      <c r="C12" t="s">
        <v>8</v>
      </c>
      <c r="D12">
        <v>88</v>
      </c>
      <c r="E12">
        <v>63</v>
      </c>
      <c r="F12">
        <v>791</v>
      </c>
      <c r="G12">
        <v>2452.1</v>
      </c>
      <c r="H12">
        <v>88</v>
      </c>
      <c r="I12" t="s">
        <v>12</v>
      </c>
    </row>
    <row r="13" spans="2:9" x14ac:dyDescent="0.2">
      <c r="B13" s="3">
        <v>38353.107824074075</v>
      </c>
      <c r="C13" t="s">
        <v>11</v>
      </c>
      <c r="D13">
        <v>90</v>
      </c>
      <c r="G13">
        <v>0</v>
      </c>
      <c r="H13">
        <v>90</v>
      </c>
      <c r="I13" t="s">
        <v>10</v>
      </c>
    </row>
    <row r="14" spans="2:9" x14ac:dyDescent="0.2">
      <c r="B14" s="3">
        <v>38353.108587962961</v>
      </c>
      <c r="C14" t="s">
        <v>8</v>
      </c>
      <c r="D14">
        <v>51</v>
      </c>
      <c r="E14">
        <v>82</v>
      </c>
      <c r="F14">
        <v>58</v>
      </c>
      <c r="G14">
        <v>179.8</v>
      </c>
      <c r="H14">
        <v>51</v>
      </c>
      <c r="I14" t="s">
        <v>13</v>
      </c>
    </row>
    <row r="15" spans="2:9" x14ac:dyDescent="0.2">
      <c r="B15" s="3">
        <v>38353.116724537038</v>
      </c>
      <c r="C15" t="s">
        <v>8</v>
      </c>
      <c r="D15">
        <v>11</v>
      </c>
      <c r="E15">
        <v>7</v>
      </c>
      <c r="F15">
        <v>15</v>
      </c>
      <c r="G15">
        <v>46.5</v>
      </c>
      <c r="H15">
        <v>11</v>
      </c>
      <c r="I15" t="s">
        <v>13</v>
      </c>
    </row>
    <row r="16" spans="2:9" x14ac:dyDescent="0.2">
      <c r="B16" s="3">
        <v>38353.127789351849</v>
      </c>
      <c r="C16" t="s">
        <v>14</v>
      </c>
      <c r="D16">
        <v>35</v>
      </c>
      <c r="E16">
        <v>33</v>
      </c>
      <c r="G16">
        <v>50</v>
      </c>
      <c r="H16">
        <v>35</v>
      </c>
      <c r="I16" t="s">
        <v>12</v>
      </c>
    </row>
    <row r="17" spans="2:9" x14ac:dyDescent="0.2">
      <c r="B17" s="3">
        <v>38353.136423611111</v>
      </c>
      <c r="C17" t="s">
        <v>8</v>
      </c>
      <c r="D17">
        <v>34</v>
      </c>
      <c r="E17">
        <v>77</v>
      </c>
      <c r="F17">
        <v>44</v>
      </c>
      <c r="G17">
        <v>136.4</v>
      </c>
      <c r="H17">
        <v>34</v>
      </c>
      <c r="I17" t="s">
        <v>10</v>
      </c>
    </row>
    <row r="18" spans="2:9" x14ac:dyDescent="0.2">
      <c r="B18" s="3">
        <v>38353.141053240739</v>
      </c>
      <c r="C18" t="s">
        <v>8</v>
      </c>
      <c r="D18">
        <v>76</v>
      </c>
      <c r="E18">
        <v>48</v>
      </c>
      <c r="F18">
        <v>430</v>
      </c>
      <c r="G18">
        <v>1333</v>
      </c>
      <c r="H18">
        <v>76</v>
      </c>
      <c r="I18" t="s">
        <v>9</v>
      </c>
    </row>
    <row r="19" spans="2:9" x14ac:dyDescent="0.2">
      <c r="B19" s="3">
        <v>38353.147928240738</v>
      </c>
      <c r="C19" t="s">
        <v>8</v>
      </c>
      <c r="D19">
        <v>69</v>
      </c>
      <c r="E19">
        <v>24</v>
      </c>
      <c r="F19">
        <v>22</v>
      </c>
      <c r="G19">
        <v>68.2</v>
      </c>
      <c r="H19">
        <v>69</v>
      </c>
      <c r="I19" t="s">
        <v>13</v>
      </c>
    </row>
    <row r="20" spans="2:9" x14ac:dyDescent="0.2">
      <c r="B20" s="3">
        <v>38353.157465277778</v>
      </c>
      <c r="C20" t="s">
        <v>11</v>
      </c>
      <c r="D20">
        <v>6</v>
      </c>
      <c r="G20">
        <v>0</v>
      </c>
      <c r="H20">
        <v>6</v>
      </c>
      <c r="I20" t="s">
        <v>12</v>
      </c>
    </row>
    <row r="21" spans="2:9" x14ac:dyDescent="0.2">
      <c r="B21" s="3">
        <v>38353.15834490741</v>
      </c>
      <c r="C21" t="s">
        <v>8</v>
      </c>
      <c r="D21">
        <v>96</v>
      </c>
      <c r="E21">
        <v>31</v>
      </c>
      <c r="F21">
        <v>157</v>
      </c>
      <c r="G21">
        <v>486.7</v>
      </c>
      <c r="H21">
        <v>96</v>
      </c>
      <c r="I21" t="s">
        <v>10</v>
      </c>
    </row>
    <row r="22" spans="2:9" x14ac:dyDescent="0.2">
      <c r="B22" s="3">
        <v>38353.16741898148</v>
      </c>
      <c r="C22" t="s">
        <v>8</v>
      </c>
      <c r="D22">
        <v>36</v>
      </c>
      <c r="E22">
        <v>1</v>
      </c>
      <c r="F22">
        <v>195</v>
      </c>
      <c r="G22">
        <v>604.5</v>
      </c>
      <c r="H22">
        <v>36</v>
      </c>
      <c r="I22" t="s">
        <v>10</v>
      </c>
    </row>
    <row r="23" spans="2:9" x14ac:dyDescent="0.2">
      <c r="B23" s="3">
        <v>38353.178148148145</v>
      </c>
      <c r="C23" t="s">
        <v>15</v>
      </c>
      <c r="D23">
        <v>77</v>
      </c>
      <c r="G23">
        <v>-1000</v>
      </c>
      <c r="H23">
        <v>77</v>
      </c>
      <c r="I23" t="s">
        <v>13</v>
      </c>
    </row>
    <row r="24" spans="2:9" x14ac:dyDescent="0.2">
      <c r="B24" s="3">
        <v>38353.182222222225</v>
      </c>
      <c r="C24" t="s">
        <v>8</v>
      </c>
      <c r="D24">
        <v>32</v>
      </c>
      <c r="E24">
        <v>36</v>
      </c>
      <c r="F24">
        <v>25</v>
      </c>
      <c r="G24">
        <v>77.5</v>
      </c>
      <c r="H24">
        <v>32</v>
      </c>
      <c r="I24" t="s">
        <v>9</v>
      </c>
    </row>
    <row r="25" spans="2:9" x14ac:dyDescent="0.2">
      <c r="B25" s="3">
        <v>38353.188425925924</v>
      </c>
      <c r="C25" t="s">
        <v>15</v>
      </c>
      <c r="D25">
        <v>10</v>
      </c>
      <c r="G25">
        <v>-1000</v>
      </c>
      <c r="H25">
        <v>10</v>
      </c>
      <c r="I25" t="s">
        <v>9</v>
      </c>
    </row>
    <row r="26" spans="2:9" x14ac:dyDescent="0.2">
      <c r="B26" s="3">
        <v>38353.196770833332</v>
      </c>
      <c r="C26" t="s">
        <v>14</v>
      </c>
      <c r="D26">
        <v>11</v>
      </c>
      <c r="E26">
        <v>63</v>
      </c>
      <c r="G26">
        <v>50</v>
      </c>
      <c r="H26">
        <v>11</v>
      </c>
      <c r="I26" t="s">
        <v>13</v>
      </c>
    </row>
    <row r="27" spans="2:9" x14ac:dyDescent="0.2">
      <c r="B27" s="3">
        <v>38353.203425925924</v>
      </c>
      <c r="C27" t="s">
        <v>15</v>
      </c>
      <c r="D27">
        <v>35</v>
      </c>
      <c r="G27">
        <v>-1000</v>
      </c>
      <c r="H27">
        <v>35</v>
      </c>
      <c r="I27" t="s">
        <v>12</v>
      </c>
    </row>
    <row r="28" spans="2:9" x14ac:dyDescent="0.2">
      <c r="B28" s="3">
        <v>38353.208368055559</v>
      </c>
      <c r="C28" t="s">
        <v>8</v>
      </c>
      <c r="D28">
        <v>63</v>
      </c>
      <c r="E28">
        <v>11</v>
      </c>
      <c r="F28">
        <v>361</v>
      </c>
      <c r="G28">
        <v>1119.0999999999999</v>
      </c>
      <c r="H28">
        <v>63</v>
      </c>
      <c r="I28" t="s">
        <v>10</v>
      </c>
    </row>
    <row r="29" spans="2:9" x14ac:dyDescent="0.2">
      <c r="B29" s="3">
        <v>38353.218113425923</v>
      </c>
      <c r="C29" t="s">
        <v>8</v>
      </c>
      <c r="D29">
        <v>0</v>
      </c>
      <c r="E29">
        <v>16</v>
      </c>
      <c r="F29">
        <v>948</v>
      </c>
      <c r="G29">
        <v>2938.8</v>
      </c>
      <c r="H29">
        <v>0</v>
      </c>
      <c r="I29" t="s">
        <v>9</v>
      </c>
    </row>
    <row r="30" spans="2:9" x14ac:dyDescent="0.2">
      <c r="B30" s="3">
        <v>38353.218900462962</v>
      </c>
      <c r="C30" t="s">
        <v>11</v>
      </c>
      <c r="D30">
        <v>23</v>
      </c>
      <c r="G30">
        <v>0</v>
      </c>
      <c r="H30">
        <v>23</v>
      </c>
      <c r="I30" t="s">
        <v>13</v>
      </c>
    </row>
    <row r="31" spans="2:9" x14ac:dyDescent="0.2">
      <c r="B31" s="3">
        <v>38353.227233796293</v>
      </c>
      <c r="C31" t="s">
        <v>8</v>
      </c>
      <c r="D31">
        <v>23</v>
      </c>
      <c r="E31">
        <v>6</v>
      </c>
      <c r="F31">
        <v>37</v>
      </c>
      <c r="G31">
        <v>114.7</v>
      </c>
      <c r="H31">
        <v>23</v>
      </c>
      <c r="I31" t="s">
        <v>13</v>
      </c>
    </row>
    <row r="32" spans="2:9" x14ac:dyDescent="0.2">
      <c r="B32" s="3">
        <v>38353.236481481479</v>
      </c>
      <c r="C32" t="s">
        <v>8</v>
      </c>
      <c r="D32">
        <v>77</v>
      </c>
      <c r="E32">
        <v>15</v>
      </c>
      <c r="F32">
        <v>330</v>
      </c>
      <c r="G32">
        <v>1023</v>
      </c>
      <c r="H32">
        <v>77</v>
      </c>
      <c r="I32" t="s">
        <v>13</v>
      </c>
    </row>
    <row r="33" spans="2:9" x14ac:dyDescent="0.2">
      <c r="B33" s="3">
        <v>38353.240231481483</v>
      </c>
      <c r="C33" t="s">
        <v>8</v>
      </c>
      <c r="D33">
        <v>39</v>
      </c>
      <c r="E33">
        <v>24</v>
      </c>
      <c r="F33">
        <v>213</v>
      </c>
      <c r="G33">
        <v>660.3</v>
      </c>
      <c r="H33">
        <v>39</v>
      </c>
      <c r="I33" t="s">
        <v>9</v>
      </c>
    </row>
    <row r="34" spans="2:9" x14ac:dyDescent="0.2">
      <c r="B34" s="3">
        <v>38353.243333333332</v>
      </c>
      <c r="C34" t="s">
        <v>8</v>
      </c>
      <c r="D34">
        <v>45</v>
      </c>
      <c r="E34">
        <v>32</v>
      </c>
      <c r="F34">
        <v>60</v>
      </c>
      <c r="G34">
        <v>186</v>
      </c>
      <c r="H34">
        <v>45</v>
      </c>
      <c r="I34" t="s">
        <v>10</v>
      </c>
    </row>
    <row r="35" spans="2:9" x14ac:dyDescent="0.2">
      <c r="B35" s="3">
        <v>38353.243668981479</v>
      </c>
      <c r="C35" t="s">
        <v>15</v>
      </c>
      <c r="D35">
        <v>17</v>
      </c>
      <c r="G35">
        <v>-500</v>
      </c>
      <c r="H35">
        <v>17</v>
      </c>
      <c r="I35" t="s">
        <v>12</v>
      </c>
    </row>
    <row r="36" spans="2:9" x14ac:dyDescent="0.2">
      <c r="B36" s="3">
        <v>38353.253298611111</v>
      </c>
      <c r="C36" t="s">
        <v>8</v>
      </c>
      <c r="D36">
        <v>31</v>
      </c>
      <c r="E36">
        <v>90</v>
      </c>
      <c r="F36">
        <v>869</v>
      </c>
      <c r="G36">
        <v>2693.9</v>
      </c>
      <c r="H36">
        <v>31</v>
      </c>
      <c r="I36" t="s">
        <v>13</v>
      </c>
    </row>
    <row r="37" spans="2:9" x14ac:dyDescent="0.2">
      <c r="B37" s="3">
        <v>38353.253298611111</v>
      </c>
      <c r="C37" t="s">
        <v>8</v>
      </c>
      <c r="D37">
        <v>31</v>
      </c>
      <c r="E37">
        <v>6</v>
      </c>
      <c r="F37">
        <v>1160</v>
      </c>
      <c r="G37">
        <v>3596</v>
      </c>
      <c r="H37">
        <v>31</v>
      </c>
      <c r="I37" t="s">
        <v>13</v>
      </c>
    </row>
    <row r="38" spans="2:9" x14ac:dyDescent="0.2">
      <c r="B38" s="3">
        <v>38353.260972222219</v>
      </c>
      <c r="C38" t="s">
        <v>8</v>
      </c>
      <c r="D38">
        <v>41</v>
      </c>
      <c r="E38">
        <v>57</v>
      </c>
      <c r="F38">
        <v>64</v>
      </c>
      <c r="G38">
        <v>198.4</v>
      </c>
      <c r="H38">
        <v>41</v>
      </c>
      <c r="I38" t="s">
        <v>12</v>
      </c>
    </row>
    <row r="39" spans="2:9" x14ac:dyDescent="0.2">
      <c r="B39" s="3">
        <v>38353.262928240743</v>
      </c>
      <c r="C39" t="s">
        <v>15</v>
      </c>
      <c r="D39">
        <v>43</v>
      </c>
      <c r="G39">
        <v>-2000</v>
      </c>
      <c r="H39">
        <v>43</v>
      </c>
      <c r="I39" t="s">
        <v>12</v>
      </c>
    </row>
    <row r="40" spans="2:9" x14ac:dyDescent="0.2">
      <c r="B40" s="3">
        <v>38353.269108796296</v>
      </c>
      <c r="C40" t="s">
        <v>8</v>
      </c>
      <c r="D40">
        <v>23</v>
      </c>
      <c r="E40">
        <v>11</v>
      </c>
      <c r="F40">
        <v>482</v>
      </c>
      <c r="G40">
        <v>1494.2</v>
      </c>
      <c r="H40">
        <v>23</v>
      </c>
      <c r="I40" t="s">
        <v>13</v>
      </c>
    </row>
    <row r="41" spans="2:9" x14ac:dyDescent="0.2">
      <c r="B41" s="3">
        <v>38353.27920138889</v>
      </c>
      <c r="C41" t="s">
        <v>8</v>
      </c>
      <c r="D41">
        <v>93</v>
      </c>
      <c r="E41">
        <v>72</v>
      </c>
      <c r="F41">
        <v>1016</v>
      </c>
      <c r="G41">
        <v>3149.6</v>
      </c>
      <c r="H41">
        <v>93</v>
      </c>
      <c r="I41" t="s">
        <v>12</v>
      </c>
    </row>
    <row r="42" spans="2:9" x14ac:dyDescent="0.2">
      <c r="B42" s="3">
        <v>38353.289814814816</v>
      </c>
      <c r="C42" t="s">
        <v>8</v>
      </c>
      <c r="D42">
        <v>99</v>
      </c>
      <c r="E42">
        <v>38</v>
      </c>
      <c r="F42">
        <v>107</v>
      </c>
      <c r="G42">
        <v>331.7</v>
      </c>
      <c r="H42">
        <v>99</v>
      </c>
      <c r="I42" t="s">
        <v>10</v>
      </c>
    </row>
    <row r="43" spans="2:9" x14ac:dyDescent="0.2">
      <c r="B43" s="3">
        <v>38353.316921296297</v>
      </c>
      <c r="C43" t="s">
        <v>8</v>
      </c>
      <c r="D43">
        <v>7</v>
      </c>
      <c r="E43">
        <v>6</v>
      </c>
      <c r="F43">
        <v>89</v>
      </c>
      <c r="G43">
        <v>275.89999999999998</v>
      </c>
      <c r="H43">
        <v>7</v>
      </c>
      <c r="I43" t="s">
        <v>13</v>
      </c>
    </row>
    <row r="44" spans="2:9" x14ac:dyDescent="0.2">
      <c r="B44" s="3">
        <v>38353.31763888889</v>
      </c>
      <c r="C44" t="s">
        <v>15</v>
      </c>
      <c r="D44">
        <v>72</v>
      </c>
      <c r="G44">
        <v>-1000</v>
      </c>
      <c r="H44">
        <v>72</v>
      </c>
      <c r="I44" t="s">
        <v>10</v>
      </c>
    </row>
    <row r="45" spans="2:9" x14ac:dyDescent="0.2">
      <c r="B45" s="3">
        <v>38353.318796296298</v>
      </c>
      <c r="C45" t="s">
        <v>8</v>
      </c>
      <c r="D45">
        <v>27</v>
      </c>
      <c r="E45">
        <v>5</v>
      </c>
      <c r="F45">
        <v>540</v>
      </c>
      <c r="G45">
        <v>1674</v>
      </c>
      <c r="H45">
        <v>27</v>
      </c>
      <c r="I45" t="s">
        <v>10</v>
      </c>
    </row>
    <row r="46" spans="2:9" x14ac:dyDescent="0.2">
      <c r="B46" s="3">
        <v>38353.32539351852</v>
      </c>
      <c r="C46" t="s">
        <v>15</v>
      </c>
      <c r="D46">
        <v>29</v>
      </c>
      <c r="G46">
        <v>-2000</v>
      </c>
      <c r="H46">
        <v>29</v>
      </c>
      <c r="I46" t="s">
        <v>13</v>
      </c>
    </row>
    <row r="47" spans="2:9" x14ac:dyDescent="0.2">
      <c r="B47" s="3">
        <v>38353.334953703707</v>
      </c>
      <c r="C47" t="s">
        <v>15</v>
      </c>
      <c r="D47">
        <v>78</v>
      </c>
      <c r="G47">
        <v>-500</v>
      </c>
      <c r="H47">
        <v>78</v>
      </c>
      <c r="I47" t="s">
        <v>12</v>
      </c>
    </row>
    <row r="48" spans="2:9" x14ac:dyDescent="0.2">
      <c r="B48" s="3">
        <v>38353.342465277776</v>
      </c>
      <c r="C48" t="s">
        <v>8</v>
      </c>
      <c r="D48">
        <v>59</v>
      </c>
      <c r="E48">
        <v>35</v>
      </c>
      <c r="F48">
        <v>577</v>
      </c>
      <c r="G48">
        <v>1788.7</v>
      </c>
      <c r="H48">
        <v>59</v>
      </c>
      <c r="I48" t="s">
        <v>12</v>
      </c>
    </row>
    <row r="49" spans="2:9" x14ac:dyDescent="0.2">
      <c r="B49" s="3">
        <v>38353.344409722224</v>
      </c>
      <c r="C49" t="s">
        <v>8</v>
      </c>
      <c r="D49">
        <v>79</v>
      </c>
      <c r="E49">
        <v>22</v>
      </c>
      <c r="F49">
        <v>132</v>
      </c>
      <c r="G49">
        <v>409.2</v>
      </c>
      <c r="H49">
        <v>79</v>
      </c>
      <c r="I49" t="s">
        <v>10</v>
      </c>
    </row>
    <row r="50" spans="2:9" x14ac:dyDescent="0.2">
      <c r="B50" s="3">
        <v>38353.352164351854</v>
      </c>
      <c r="C50" t="s">
        <v>14</v>
      </c>
      <c r="D50">
        <v>62</v>
      </c>
      <c r="E50">
        <v>97</v>
      </c>
      <c r="G50">
        <v>50</v>
      </c>
      <c r="H50">
        <v>62</v>
      </c>
      <c r="I50" t="s">
        <v>13</v>
      </c>
    </row>
    <row r="51" spans="2:9" x14ac:dyDescent="0.2">
      <c r="B51" s="3">
        <v>38353.354259259257</v>
      </c>
      <c r="C51" t="s">
        <v>15</v>
      </c>
      <c r="D51">
        <v>93</v>
      </c>
      <c r="G51">
        <v>-10000</v>
      </c>
      <c r="H51">
        <v>93</v>
      </c>
      <c r="I51" t="s">
        <v>12</v>
      </c>
    </row>
    <row r="52" spans="2:9" x14ac:dyDescent="0.2">
      <c r="B52" s="3">
        <v>38353.364166666666</v>
      </c>
      <c r="C52" t="s">
        <v>8</v>
      </c>
      <c r="D52">
        <v>4</v>
      </c>
      <c r="E52">
        <v>0</v>
      </c>
      <c r="F52">
        <v>351</v>
      </c>
      <c r="G52">
        <v>1088.0999999999999</v>
      </c>
      <c r="H52">
        <v>4</v>
      </c>
      <c r="I52" t="s">
        <v>10</v>
      </c>
    </row>
    <row r="53" spans="2:9" x14ac:dyDescent="0.2">
      <c r="B53" s="3">
        <v>38353.374594907407</v>
      </c>
      <c r="C53" t="s">
        <v>8</v>
      </c>
      <c r="D53">
        <v>20</v>
      </c>
      <c r="E53">
        <v>10</v>
      </c>
      <c r="F53">
        <v>146</v>
      </c>
      <c r="G53">
        <v>452.6</v>
      </c>
      <c r="H53">
        <v>20</v>
      </c>
      <c r="I53" t="s">
        <v>13</v>
      </c>
    </row>
    <row r="54" spans="2:9" x14ac:dyDescent="0.2">
      <c r="B54" s="3">
        <v>38353.384756944448</v>
      </c>
      <c r="C54" t="s">
        <v>15</v>
      </c>
      <c r="D54">
        <v>63</v>
      </c>
      <c r="G54">
        <v>-500</v>
      </c>
      <c r="H54">
        <v>63</v>
      </c>
      <c r="I54" t="s">
        <v>10</v>
      </c>
    </row>
    <row r="55" spans="2:9" x14ac:dyDescent="0.2">
      <c r="B55" s="3">
        <v>38353.389513888891</v>
      </c>
      <c r="C55" t="s">
        <v>14</v>
      </c>
      <c r="D55">
        <v>20</v>
      </c>
      <c r="E55">
        <v>8</v>
      </c>
      <c r="G55">
        <v>50</v>
      </c>
      <c r="H55">
        <v>20</v>
      </c>
      <c r="I55" t="s">
        <v>13</v>
      </c>
    </row>
    <row r="56" spans="2:9" x14ac:dyDescent="0.2">
      <c r="B56" s="3">
        <v>38353.395069444443</v>
      </c>
      <c r="C56" t="s">
        <v>8</v>
      </c>
      <c r="D56">
        <v>93</v>
      </c>
      <c r="E56">
        <v>1</v>
      </c>
      <c r="F56">
        <v>305</v>
      </c>
      <c r="G56">
        <v>945.5</v>
      </c>
      <c r="H56">
        <v>93</v>
      </c>
      <c r="I56" t="s">
        <v>12</v>
      </c>
    </row>
    <row r="57" spans="2:9" x14ac:dyDescent="0.2">
      <c r="B57" s="3">
        <v>38353.397534722222</v>
      </c>
      <c r="C57" t="s">
        <v>8</v>
      </c>
      <c r="D57">
        <v>62</v>
      </c>
      <c r="E57">
        <v>97</v>
      </c>
      <c r="F57">
        <v>122</v>
      </c>
      <c r="G57">
        <v>378.2</v>
      </c>
      <c r="H57">
        <v>62</v>
      </c>
      <c r="I57" t="s">
        <v>13</v>
      </c>
    </row>
    <row r="58" spans="2:9" x14ac:dyDescent="0.2">
      <c r="B58" s="3">
        <v>38353.407708333332</v>
      </c>
      <c r="C58" t="s">
        <v>8</v>
      </c>
      <c r="D58">
        <v>48</v>
      </c>
      <c r="E58">
        <v>13</v>
      </c>
      <c r="F58">
        <v>472</v>
      </c>
      <c r="G58">
        <v>1463.2</v>
      </c>
      <c r="H58">
        <v>48</v>
      </c>
      <c r="I58" t="s">
        <v>12</v>
      </c>
    </row>
    <row r="59" spans="2:9" x14ac:dyDescent="0.2">
      <c r="B59" s="3">
        <v>38353.420439814814</v>
      </c>
      <c r="C59" t="s">
        <v>8</v>
      </c>
      <c r="D59">
        <v>41</v>
      </c>
      <c r="E59">
        <v>10</v>
      </c>
      <c r="F59">
        <v>423</v>
      </c>
      <c r="G59">
        <v>1311.3</v>
      </c>
      <c r="H59">
        <v>41</v>
      </c>
      <c r="I59" t="s">
        <v>12</v>
      </c>
    </row>
    <row r="60" spans="2:9" x14ac:dyDescent="0.2">
      <c r="B60" s="3">
        <v>38353.427349537036</v>
      </c>
      <c r="C60" t="s">
        <v>15</v>
      </c>
      <c r="D60">
        <v>38</v>
      </c>
      <c r="G60">
        <v>-10000</v>
      </c>
      <c r="H60">
        <v>38</v>
      </c>
      <c r="I60" t="s">
        <v>10</v>
      </c>
    </row>
    <row r="61" spans="2:9" x14ac:dyDescent="0.2">
      <c r="B61" s="3">
        <v>38353.434236111112</v>
      </c>
      <c r="C61" t="s">
        <v>8</v>
      </c>
      <c r="D61">
        <v>40</v>
      </c>
      <c r="E61">
        <v>3</v>
      </c>
      <c r="F61">
        <v>576</v>
      </c>
      <c r="G61">
        <v>1785.6</v>
      </c>
      <c r="H61">
        <v>40</v>
      </c>
      <c r="I61" t="s">
        <v>10</v>
      </c>
    </row>
    <row r="62" spans="2:9" x14ac:dyDescent="0.2">
      <c r="B62" s="3">
        <v>38353.438668981478</v>
      </c>
      <c r="C62" t="s">
        <v>8</v>
      </c>
      <c r="D62">
        <v>6</v>
      </c>
      <c r="E62">
        <v>5</v>
      </c>
      <c r="F62">
        <v>103</v>
      </c>
      <c r="G62">
        <v>319.3</v>
      </c>
      <c r="H62">
        <v>6</v>
      </c>
      <c r="I62" t="s">
        <v>12</v>
      </c>
    </row>
    <row r="63" spans="2:9" x14ac:dyDescent="0.2">
      <c r="B63" s="3">
        <v>38353.448842592596</v>
      </c>
      <c r="C63" t="s">
        <v>8</v>
      </c>
      <c r="D63">
        <v>20</v>
      </c>
      <c r="E63">
        <v>6</v>
      </c>
      <c r="F63">
        <v>113</v>
      </c>
      <c r="G63">
        <v>350.3</v>
      </c>
      <c r="H63">
        <v>20</v>
      </c>
      <c r="I63" t="s">
        <v>13</v>
      </c>
    </row>
    <row r="64" spans="2:9" x14ac:dyDescent="0.2">
      <c r="B64" s="3">
        <v>38353.45417824074</v>
      </c>
      <c r="C64" t="s">
        <v>11</v>
      </c>
      <c r="D64">
        <v>3</v>
      </c>
      <c r="G64">
        <v>0</v>
      </c>
      <c r="H64">
        <v>3</v>
      </c>
      <c r="I64" t="s">
        <v>10</v>
      </c>
    </row>
    <row r="65" spans="2:9" x14ac:dyDescent="0.2">
      <c r="B65" s="3">
        <v>38353.46435185185</v>
      </c>
      <c r="C65" t="s">
        <v>8</v>
      </c>
      <c r="D65">
        <v>15</v>
      </c>
      <c r="E65">
        <v>68</v>
      </c>
      <c r="F65">
        <v>337</v>
      </c>
      <c r="G65">
        <v>1044.7</v>
      </c>
      <c r="H65">
        <v>15</v>
      </c>
      <c r="I65" t="s">
        <v>13</v>
      </c>
    </row>
    <row r="66" spans="2:9" x14ac:dyDescent="0.2">
      <c r="B66" s="3">
        <v>38353.468865740739</v>
      </c>
      <c r="C66" t="s">
        <v>8</v>
      </c>
      <c r="D66">
        <v>10</v>
      </c>
      <c r="E66">
        <v>8</v>
      </c>
      <c r="F66">
        <v>140</v>
      </c>
      <c r="G66">
        <v>434</v>
      </c>
      <c r="H66">
        <v>10</v>
      </c>
      <c r="I66" t="s">
        <v>9</v>
      </c>
    </row>
    <row r="67" spans="2:9" x14ac:dyDescent="0.2">
      <c r="B67" s="3">
        <v>38353.471192129633</v>
      </c>
      <c r="C67" t="s">
        <v>8</v>
      </c>
      <c r="D67">
        <v>7</v>
      </c>
      <c r="E67">
        <v>0</v>
      </c>
      <c r="F67">
        <v>403</v>
      </c>
      <c r="G67">
        <v>1249.3</v>
      </c>
      <c r="H67">
        <v>7</v>
      </c>
      <c r="I67" t="s">
        <v>13</v>
      </c>
    </row>
    <row r="68" spans="2:9" x14ac:dyDescent="0.2">
      <c r="B68" s="3">
        <v>38353.478576388887</v>
      </c>
      <c r="C68" t="s">
        <v>8</v>
      </c>
      <c r="D68">
        <v>4</v>
      </c>
      <c r="E68">
        <v>1</v>
      </c>
      <c r="F68">
        <v>4</v>
      </c>
      <c r="G68">
        <v>12.4</v>
      </c>
      <c r="H68">
        <v>4</v>
      </c>
      <c r="I68" t="s">
        <v>10</v>
      </c>
    </row>
    <row r="69" spans="2:9" x14ac:dyDescent="0.2">
      <c r="B69" s="3">
        <v>38353.485046296293</v>
      </c>
      <c r="C69" t="s">
        <v>8</v>
      </c>
      <c r="D69">
        <v>13</v>
      </c>
      <c r="E69">
        <v>11</v>
      </c>
      <c r="F69">
        <v>1222</v>
      </c>
      <c r="G69">
        <v>3788.2</v>
      </c>
      <c r="H69">
        <v>13</v>
      </c>
      <c r="I69" t="s">
        <v>10</v>
      </c>
    </row>
    <row r="70" spans="2:9" x14ac:dyDescent="0.2">
      <c r="B70" s="3">
        <v>38353.495497685188</v>
      </c>
      <c r="C70" t="s">
        <v>14</v>
      </c>
      <c r="D70">
        <v>49</v>
      </c>
      <c r="E70">
        <v>5</v>
      </c>
      <c r="G70">
        <v>50</v>
      </c>
      <c r="H70">
        <v>49</v>
      </c>
      <c r="I70" t="s">
        <v>13</v>
      </c>
    </row>
    <row r="71" spans="2:9" x14ac:dyDescent="0.2">
      <c r="B71" s="3">
        <v>38353.506458333337</v>
      </c>
      <c r="C71" t="s">
        <v>8</v>
      </c>
      <c r="D71">
        <v>72</v>
      </c>
      <c r="E71">
        <v>59</v>
      </c>
      <c r="F71">
        <v>440</v>
      </c>
      <c r="G71">
        <v>1364</v>
      </c>
      <c r="H71">
        <v>72</v>
      </c>
      <c r="I71" t="s">
        <v>10</v>
      </c>
    </row>
    <row r="72" spans="2:9" x14ac:dyDescent="0.2">
      <c r="B72" s="3">
        <v>38353.517743055556</v>
      </c>
      <c r="C72" t="s">
        <v>8</v>
      </c>
      <c r="D72">
        <v>79</v>
      </c>
      <c r="E72">
        <v>10</v>
      </c>
      <c r="F72">
        <v>245</v>
      </c>
      <c r="G72">
        <v>759.5</v>
      </c>
      <c r="H72">
        <v>79</v>
      </c>
      <c r="I72" t="s">
        <v>10</v>
      </c>
    </row>
    <row r="73" spans="2:9" x14ac:dyDescent="0.2">
      <c r="B73" s="3">
        <v>38353.521747685183</v>
      </c>
      <c r="C73" t="s">
        <v>8</v>
      </c>
      <c r="D73">
        <v>61</v>
      </c>
      <c r="E73">
        <v>88</v>
      </c>
      <c r="F73">
        <v>104</v>
      </c>
      <c r="G73">
        <v>322.39999999999998</v>
      </c>
      <c r="H73">
        <v>61</v>
      </c>
      <c r="I73" t="s">
        <v>10</v>
      </c>
    </row>
    <row r="74" spans="2:9" x14ac:dyDescent="0.2">
      <c r="B74" s="3">
        <v>38353.523854166669</v>
      </c>
      <c r="C74" t="s">
        <v>8</v>
      </c>
      <c r="D74">
        <v>40</v>
      </c>
      <c r="E74">
        <v>20</v>
      </c>
      <c r="F74">
        <v>455</v>
      </c>
      <c r="G74">
        <v>1410.5</v>
      </c>
      <c r="H74">
        <v>40</v>
      </c>
      <c r="I74" t="s">
        <v>10</v>
      </c>
    </row>
    <row r="75" spans="2:9" x14ac:dyDescent="0.2">
      <c r="B75" s="3">
        <v>38353.528900462959</v>
      </c>
      <c r="C75" t="s">
        <v>8</v>
      </c>
      <c r="D75">
        <v>67</v>
      </c>
      <c r="E75">
        <v>48</v>
      </c>
      <c r="F75">
        <v>487</v>
      </c>
      <c r="G75">
        <v>1509.7</v>
      </c>
      <c r="H75">
        <v>67</v>
      </c>
      <c r="I75" t="s">
        <v>9</v>
      </c>
    </row>
    <row r="76" spans="2:9" x14ac:dyDescent="0.2">
      <c r="B76" s="3">
        <v>38353.533148148148</v>
      </c>
      <c r="C76" t="s">
        <v>15</v>
      </c>
      <c r="D76">
        <v>7</v>
      </c>
      <c r="G76">
        <v>-1000</v>
      </c>
      <c r="H76">
        <v>7</v>
      </c>
      <c r="I76" t="s">
        <v>13</v>
      </c>
    </row>
    <row r="77" spans="2:9" x14ac:dyDescent="0.2">
      <c r="B77" s="3">
        <v>38353.533171296294</v>
      </c>
      <c r="C77" t="s">
        <v>11</v>
      </c>
      <c r="D77">
        <v>71</v>
      </c>
      <c r="G77">
        <v>0</v>
      </c>
      <c r="H77">
        <v>71</v>
      </c>
      <c r="I77" t="s">
        <v>10</v>
      </c>
    </row>
    <row r="78" spans="2:9" x14ac:dyDescent="0.2">
      <c r="B78" s="3">
        <v>38353.534525462965</v>
      </c>
      <c r="C78" t="s">
        <v>8</v>
      </c>
      <c r="D78">
        <v>91</v>
      </c>
      <c r="E78">
        <v>55</v>
      </c>
      <c r="F78">
        <v>257</v>
      </c>
      <c r="G78">
        <v>796.7</v>
      </c>
      <c r="H78">
        <v>91</v>
      </c>
      <c r="I78" t="s">
        <v>13</v>
      </c>
    </row>
    <row r="79" spans="2:9" x14ac:dyDescent="0.2">
      <c r="B79" s="3">
        <v>38353.541805555556</v>
      </c>
      <c r="C79" t="s">
        <v>8</v>
      </c>
      <c r="D79">
        <v>3</v>
      </c>
      <c r="E79">
        <v>71</v>
      </c>
      <c r="F79">
        <v>21</v>
      </c>
      <c r="G79">
        <v>65.099999999999994</v>
      </c>
      <c r="H79">
        <v>3</v>
      </c>
      <c r="I79" t="s">
        <v>10</v>
      </c>
    </row>
    <row r="80" spans="2:9" x14ac:dyDescent="0.2">
      <c r="B80" s="3">
        <v>38353.545266203706</v>
      </c>
      <c r="C80" t="s">
        <v>14</v>
      </c>
      <c r="D80">
        <v>82</v>
      </c>
      <c r="E80">
        <v>64</v>
      </c>
      <c r="G80">
        <v>50</v>
      </c>
      <c r="H80">
        <v>82</v>
      </c>
      <c r="I80" t="s">
        <v>13</v>
      </c>
    </row>
    <row r="81" spans="2:9" x14ac:dyDescent="0.2">
      <c r="B81" s="3">
        <v>38353.547326388885</v>
      </c>
      <c r="C81" t="s">
        <v>8</v>
      </c>
      <c r="D81">
        <v>7</v>
      </c>
      <c r="E81">
        <v>4</v>
      </c>
      <c r="F81">
        <v>91</v>
      </c>
      <c r="G81">
        <v>282.10000000000002</v>
      </c>
      <c r="H81">
        <v>7</v>
      </c>
      <c r="I81" t="s">
        <v>13</v>
      </c>
    </row>
    <row r="82" spans="2:9" x14ac:dyDescent="0.2">
      <c r="B82" s="3">
        <v>38353.551180555558</v>
      </c>
      <c r="C82" t="s">
        <v>8</v>
      </c>
      <c r="D82">
        <v>57</v>
      </c>
      <c r="E82">
        <v>41</v>
      </c>
      <c r="F82">
        <v>159</v>
      </c>
      <c r="G82">
        <v>492.9</v>
      </c>
      <c r="H82">
        <v>57</v>
      </c>
      <c r="I82" t="s">
        <v>10</v>
      </c>
    </row>
    <row r="83" spans="2:9" x14ac:dyDescent="0.2">
      <c r="B83" s="3">
        <v>38353.560729166667</v>
      </c>
      <c r="C83" t="s">
        <v>8</v>
      </c>
      <c r="D83">
        <v>33</v>
      </c>
      <c r="E83">
        <v>32</v>
      </c>
      <c r="F83">
        <v>141</v>
      </c>
      <c r="G83">
        <v>437.1</v>
      </c>
      <c r="H83">
        <v>33</v>
      </c>
      <c r="I83" t="s">
        <v>9</v>
      </c>
    </row>
    <row r="84" spans="2:9" x14ac:dyDescent="0.2">
      <c r="B84" s="3">
        <v>38353.564467592594</v>
      </c>
      <c r="C84" t="s">
        <v>8</v>
      </c>
      <c r="D84">
        <v>30</v>
      </c>
      <c r="E84">
        <v>82</v>
      </c>
      <c r="F84">
        <v>183</v>
      </c>
      <c r="G84">
        <v>567.29999999999995</v>
      </c>
      <c r="H84">
        <v>30</v>
      </c>
      <c r="I84" t="s">
        <v>10</v>
      </c>
    </row>
    <row r="85" spans="2:9" x14ac:dyDescent="0.2">
      <c r="B85" s="3">
        <v>38353.568796296298</v>
      </c>
      <c r="C85" t="s">
        <v>8</v>
      </c>
      <c r="D85">
        <v>5</v>
      </c>
      <c r="E85">
        <v>23</v>
      </c>
      <c r="F85">
        <v>317</v>
      </c>
      <c r="G85">
        <v>982.7</v>
      </c>
      <c r="H85">
        <v>5</v>
      </c>
      <c r="I85" t="s">
        <v>12</v>
      </c>
    </row>
    <row r="86" spans="2:9" x14ac:dyDescent="0.2">
      <c r="B86" s="3">
        <v>38353.578611111108</v>
      </c>
      <c r="C86" t="s">
        <v>8</v>
      </c>
      <c r="D86">
        <v>4</v>
      </c>
      <c r="E86">
        <v>7</v>
      </c>
      <c r="F86">
        <v>265</v>
      </c>
      <c r="G86">
        <v>821.5</v>
      </c>
      <c r="H86">
        <v>4</v>
      </c>
      <c r="I86" t="s">
        <v>10</v>
      </c>
    </row>
    <row r="87" spans="2:9" x14ac:dyDescent="0.2">
      <c r="B87" s="3">
        <v>38353.588645833333</v>
      </c>
      <c r="C87" t="s">
        <v>8</v>
      </c>
      <c r="D87">
        <v>4</v>
      </c>
      <c r="E87">
        <v>3</v>
      </c>
      <c r="F87">
        <v>435</v>
      </c>
      <c r="G87">
        <v>1348.5</v>
      </c>
      <c r="H87">
        <v>4</v>
      </c>
      <c r="I87" t="s">
        <v>10</v>
      </c>
    </row>
    <row r="88" spans="2:9" x14ac:dyDescent="0.2">
      <c r="B88" s="3">
        <v>38353.59883101852</v>
      </c>
      <c r="C88" t="s">
        <v>8</v>
      </c>
      <c r="D88">
        <v>91</v>
      </c>
      <c r="E88">
        <v>33</v>
      </c>
      <c r="F88">
        <v>531</v>
      </c>
      <c r="G88">
        <v>1646.1</v>
      </c>
      <c r="H88">
        <v>91</v>
      </c>
      <c r="I88" t="s">
        <v>13</v>
      </c>
    </row>
    <row r="89" spans="2:9" x14ac:dyDescent="0.2">
      <c r="B89" s="3">
        <v>38353.610231481478</v>
      </c>
      <c r="C89" t="s">
        <v>8</v>
      </c>
      <c r="D89">
        <v>19</v>
      </c>
      <c r="E89">
        <v>7</v>
      </c>
      <c r="F89">
        <v>293</v>
      </c>
      <c r="G89">
        <v>908.3</v>
      </c>
      <c r="H89">
        <v>19</v>
      </c>
      <c r="I89" t="s">
        <v>12</v>
      </c>
    </row>
    <row r="90" spans="2:9" x14ac:dyDescent="0.2">
      <c r="B90" s="3">
        <v>38353.619456018518</v>
      </c>
      <c r="C90" t="s">
        <v>8</v>
      </c>
      <c r="D90">
        <v>57</v>
      </c>
      <c r="E90">
        <v>55</v>
      </c>
      <c r="F90">
        <v>32</v>
      </c>
      <c r="G90">
        <v>99.2</v>
      </c>
      <c r="H90">
        <v>57</v>
      </c>
      <c r="I90" t="s">
        <v>10</v>
      </c>
    </row>
    <row r="91" spans="2:9" x14ac:dyDescent="0.2">
      <c r="B91" s="3">
        <v>38353.623148148145</v>
      </c>
      <c r="C91" t="s">
        <v>8</v>
      </c>
      <c r="D91">
        <v>68</v>
      </c>
      <c r="E91">
        <v>8</v>
      </c>
      <c r="F91">
        <v>14</v>
      </c>
      <c r="G91">
        <v>43.4</v>
      </c>
      <c r="H91">
        <v>68</v>
      </c>
      <c r="I91" t="s">
        <v>12</v>
      </c>
    </row>
    <row r="92" spans="2:9" x14ac:dyDescent="0.2">
      <c r="B92" s="3">
        <v>38353.630925925929</v>
      </c>
      <c r="C92" t="s">
        <v>8</v>
      </c>
      <c r="D92">
        <v>41</v>
      </c>
      <c r="E92">
        <v>54</v>
      </c>
      <c r="F92">
        <v>1386</v>
      </c>
      <c r="G92">
        <v>4296.6000000000004</v>
      </c>
      <c r="H92">
        <v>41</v>
      </c>
      <c r="I92" t="s">
        <v>12</v>
      </c>
    </row>
    <row r="93" spans="2:9" x14ac:dyDescent="0.2">
      <c r="B93" s="3">
        <v>38353.636643518519</v>
      </c>
      <c r="C93" t="s">
        <v>8</v>
      </c>
      <c r="D93">
        <v>0</v>
      </c>
      <c r="E93">
        <v>1</v>
      </c>
      <c r="F93">
        <v>318</v>
      </c>
      <c r="G93">
        <v>985.8</v>
      </c>
      <c r="H93">
        <v>0</v>
      </c>
      <c r="I93" t="s">
        <v>9</v>
      </c>
    </row>
    <row r="94" spans="2:9" x14ac:dyDescent="0.2">
      <c r="B94" s="3">
        <v>38353.640439814815</v>
      </c>
      <c r="C94" t="s">
        <v>8</v>
      </c>
      <c r="D94">
        <v>46</v>
      </c>
      <c r="E94">
        <v>63</v>
      </c>
      <c r="F94">
        <v>145</v>
      </c>
      <c r="G94">
        <v>449.5</v>
      </c>
      <c r="H94">
        <v>46</v>
      </c>
      <c r="I94" t="s">
        <v>13</v>
      </c>
    </row>
    <row r="95" spans="2:9" x14ac:dyDescent="0.2">
      <c r="B95" s="3">
        <v>38353.644733796296</v>
      </c>
      <c r="C95" t="s">
        <v>14</v>
      </c>
      <c r="D95">
        <v>32</v>
      </c>
      <c r="E95">
        <v>33</v>
      </c>
      <c r="G95">
        <v>50</v>
      </c>
      <c r="H95">
        <v>32</v>
      </c>
      <c r="I95" t="s">
        <v>9</v>
      </c>
    </row>
    <row r="96" spans="2:9" x14ac:dyDescent="0.2">
      <c r="B96" s="3">
        <v>38353.654594907406</v>
      </c>
      <c r="C96" t="s">
        <v>8</v>
      </c>
      <c r="D96">
        <v>10</v>
      </c>
      <c r="E96">
        <v>2</v>
      </c>
      <c r="F96">
        <v>307</v>
      </c>
      <c r="G96">
        <v>951.7</v>
      </c>
      <c r="H96">
        <v>10</v>
      </c>
      <c r="I96" t="s">
        <v>9</v>
      </c>
    </row>
    <row r="97" spans="2:9" x14ac:dyDescent="0.2">
      <c r="B97" s="3">
        <v>38353.659930555557</v>
      </c>
      <c r="C97" t="s">
        <v>8</v>
      </c>
      <c r="D97">
        <v>62</v>
      </c>
      <c r="E97">
        <v>40</v>
      </c>
      <c r="F97">
        <v>484</v>
      </c>
      <c r="G97">
        <v>1500.4</v>
      </c>
      <c r="H97">
        <v>62</v>
      </c>
      <c r="I97" t="s">
        <v>13</v>
      </c>
    </row>
    <row r="98" spans="2:9" x14ac:dyDescent="0.2">
      <c r="B98" s="3">
        <v>38353.667592592596</v>
      </c>
      <c r="C98" t="s">
        <v>8</v>
      </c>
      <c r="D98">
        <v>3</v>
      </c>
      <c r="E98">
        <v>30</v>
      </c>
      <c r="F98">
        <v>213</v>
      </c>
      <c r="G98">
        <v>660.3</v>
      </c>
      <c r="H98">
        <v>3</v>
      </c>
      <c r="I98" t="s">
        <v>10</v>
      </c>
    </row>
    <row r="99" spans="2:9" x14ac:dyDescent="0.2">
      <c r="B99" s="3">
        <v>38353.669363425928</v>
      </c>
      <c r="C99" t="s">
        <v>8</v>
      </c>
      <c r="D99">
        <v>75</v>
      </c>
      <c r="E99">
        <v>57</v>
      </c>
      <c r="F99">
        <v>469</v>
      </c>
      <c r="G99">
        <v>1453.9</v>
      </c>
      <c r="H99">
        <v>75</v>
      </c>
      <c r="I99" t="s">
        <v>12</v>
      </c>
    </row>
    <row r="100" spans="2:9" x14ac:dyDescent="0.2">
      <c r="B100" s="3">
        <v>38353.679050925923</v>
      </c>
      <c r="C100" t="s">
        <v>8</v>
      </c>
      <c r="D100">
        <v>32</v>
      </c>
      <c r="E100">
        <v>11</v>
      </c>
      <c r="F100">
        <v>150</v>
      </c>
      <c r="G100">
        <v>465</v>
      </c>
      <c r="H100">
        <v>32</v>
      </c>
      <c r="I100" t="s">
        <v>9</v>
      </c>
    </row>
    <row r="101" spans="2:9" x14ac:dyDescent="0.2">
      <c r="B101" s="3">
        <v>38353.687222222223</v>
      </c>
      <c r="C101" t="s">
        <v>15</v>
      </c>
      <c r="D101">
        <v>80</v>
      </c>
      <c r="G101">
        <v>-500</v>
      </c>
      <c r="H101">
        <v>80</v>
      </c>
      <c r="I101" t="s">
        <v>12</v>
      </c>
    </row>
    <row r="102" spans="2:9" x14ac:dyDescent="0.2">
      <c r="B102" s="3">
        <v>38353.695474537039</v>
      </c>
      <c r="C102" t="s">
        <v>8</v>
      </c>
      <c r="D102">
        <v>77</v>
      </c>
      <c r="E102">
        <v>91</v>
      </c>
      <c r="F102">
        <v>398</v>
      </c>
      <c r="G102">
        <v>1233.8</v>
      </c>
      <c r="H102">
        <v>77</v>
      </c>
      <c r="I102" t="s">
        <v>13</v>
      </c>
    </row>
    <row r="103" spans="2:9" x14ac:dyDescent="0.2">
      <c r="B103" s="3">
        <v>38353.695879629631</v>
      </c>
      <c r="C103" t="s">
        <v>8</v>
      </c>
      <c r="D103">
        <v>81</v>
      </c>
      <c r="E103">
        <v>22</v>
      </c>
      <c r="F103">
        <v>219</v>
      </c>
      <c r="G103">
        <v>678.9</v>
      </c>
      <c r="H103">
        <v>81</v>
      </c>
      <c r="I103" t="s">
        <v>10</v>
      </c>
    </row>
    <row r="104" spans="2:9" x14ac:dyDescent="0.2">
      <c r="B104" s="3">
        <v>38353.69635416667</v>
      </c>
      <c r="C104" t="s">
        <v>8</v>
      </c>
      <c r="D104">
        <v>95</v>
      </c>
      <c r="E104">
        <v>54</v>
      </c>
      <c r="F104">
        <v>293</v>
      </c>
      <c r="G104">
        <v>908.3</v>
      </c>
      <c r="H104">
        <v>95</v>
      </c>
      <c r="I104" t="s">
        <v>13</v>
      </c>
    </row>
    <row r="105" spans="2:9" x14ac:dyDescent="0.2">
      <c r="B105" s="3">
        <v>38353.7028125</v>
      </c>
      <c r="C105" t="s">
        <v>8</v>
      </c>
      <c r="D105">
        <v>83</v>
      </c>
      <c r="E105">
        <v>72</v>
      </c>
      <c r="F105">
        <v>400</v>
      </c>
      <c r="G105">
        <v>1240</v>
      </c>
      <c r="H105">
        <v>83</v>
      </c>
      <c r="I105" t="s">
        <v>10</v>
      </c>
    </row>
    <row r="106" spans="2:9" x14ac:dyDescent="0.2">
      <c r="B106" s="3">
        <v>38353.710474537038</v>
      </c>
      <c r="C106" t="s">
        <v>8</v>
      </c>
      <c r="D106">
        <v>3</v>
      </c>
      <c r="E106">
        <v>71</v>
      </c>
      <c r="F106">
        <v>449</v>
      </c>
      <c r="G106">
        <v>1391.9</v>
      </c>
      <c r="H106">
        <v>3</v>
      </c>
      <c r="I106" t="s">
        <v>10</v>
      </c>
    </row>
    <row r="107" spans="2:9" x14ac:dyDescent="0.2">
      <c r="B107" s="3">
        <v>38353.711412037039</v>
      </c>
      <c r="C107" t="s">
        <v>8</v>
      </c>
      <c r="D107">
        <v>76</v>
      </c>
      <c r="E107">
        <v>27</v>
      </c>
      <c r="F107">
        <v>849</v>
      </c>
      <c r="G107">
        <v>2631.9</v>
      </c>
      <c r="H107">
        <v>76</v>
      </c>
      <c r="I107" t="s">
        <v>9</v>
      </c>
    </row>
    <row r="108" spans="2:9" x14ac:dyDescent="0.2">
      <c r="B108" s="3">
        <v>38353.719097222223</v>
      </c>
      <c r="C108" t="s">
        <v>11</v>
      </c>
      <c r="D108">
        <v>45</v>
      </c>
      <c r="G108">
        <v>0</v>
      </c>
      <c r="H108">
        <v>45</v>
      </c>
      <c r="I108" t="s">
        <v>10</v>
      </c>
    </row>
    <row r="109" spans="2:9" x14ac:dyDescent="0.2">
      <c r="B109" s="3">
        <v>38353.726053240738</v>
      </c>
      <c r="C109" t="s">
        <v>11</v>
      </c>
      <c r="D109">
        <v>41</v>
      </c>
      <c r="G109">
        <v>0</v>
      </c>
      <c r="H109">
        <v>41</v>
      </c>
      <c r="I109" t="s">
        <v>12</v>
      </c>
    </row>
    <row r="110" spans="2:9" x14ac:dyDescent="0.2">
      <c r="B110" s="3">
        <v>38353.727800925924</v>
      </c>
      <c r="C110" t="s">
        <v>14</v>
      </c>
      <c r="D110">
        <v>23</v>
      </c>
      <c r="E110">
        <v>4</v>
      </c>
      <c r="G110">
        <v>50</v>
      </c>
      <c r="H110">
        <v>23</v>
      </c>
      <c r="I110" t="s">
        <v>13</v>
      </c>
    </row>
    <row r="111" spans="2:9" x14ac:dyDescent="0.2">
      <c r="B111" s="3">
        <v>38353.739108796297</v>
      </c>
      <c r="C111" t="s">
        <v>8</v>
      </c>
      <c r="D111">
        <v>40</v>
      </c>
      <c r="E111">
        <v>59</v>
      </c>
      <c r="F111">
        <v>79</v>
      </c>
      <c r="G111">
        <v>244.9</v>
      </c>
      <c r="H111">
        <v>40</v>
      </c>
      <c r="I111" t="s">
        <v>10</v>
      </c>
    </row>
    <row r="112" spans="2:9" x14ac:dyDescent="0.2">
      <c r="B112" s="3">
        <v>38353.748773148145</v>
      </c>
      <c r="C112" t="s">
        <v>8</v>
      </c>
      <c r="D112">
        <v>36</v>
      </c>
      <c r="E112">
        <v>2</v>
      </c>
      <c r="F112">
        <v>25</v>
      </c>
      <c r="G112">
        <v>77.5</v>
      </c>
      <c r="H112">
        <v>36</v>
      </c>
      <c r="I112" t="s">
        <v>10</v>
      </c>
    </row>
    <row r="113" spans="2:9" x14ac:dyDescent="0.2">
      <c r="B113" s="3">
        <v>38353.748784722222</v>
      </c>
      <c r="C113" t="s">
        <v>8</v>
      </c>
      <c r="D113">
        <v>84</v>
      </c>
      <c r="E113">
        <v>13</v>
      </c>
      <c r="F113">
        <v>257</v>
      </c>
      <c r="G113">
        <v>796.7</v>
      </c>
      <c r="H113">
        <v>84</v>
      </c>
      <c r="I113" t="s">
        <v>13</v>
      </c>
    </row>
    <row r="114" spans="2:9" x14ac:dyDescent="0.2">
      <c r="B114" s="3">
        <v>38353.753391203703</v>
      </c>
      <c r="C114" t="s">
        <v>15</v>
      </c>
      <c r="D114">
        <v>56</v>
      </c>
      <c r="G114">
        <v>-500</v>
      </c>
      <c r="H114">
        <v>56</v>
      </c>
      <c r="I114" t="s">
        <v>13</v>
      </c>
    </row>
    <row r="115" spans="2:9" x14ac:dyDescent="0.2">
      <c r="B115" s="3">
        <v>38353.764953703707</v>
      </c>
      <c r="C115" t="s">
        <v>8</v>
      </c>
      <c r="D115">
        <v>43</v>
      </c>
      <c r="E115">
        <v>6</v>
      </c>
      <c r="F115">
        <v>159</v>
      </c>
      <c r="G115">
        <v>492.9</v>
      </c>
      <c r="H115">
        <v>43</v>
      </c>
      <c r="I115" t="s">
        <v>12</v>
      </c>
    </row>
    <row r="116" spans="2:9" x14ac:dyDescent="0.2">
      <c r="B116" s="3">
        <v>38353.775787037041</v>
      </c>
      <c r="C116" t="s">
        <v>8</v>
      </c>
      <c r="D116">
        <v>40</v>
      </c>
      <c r="E116">
        <v>3</v>
      </c>
      <c r="F116">
        <v>225</v>
      </c>
      <c r="G116">
        <v>697.5</v>
      </c>
      <c r="H116">
        <v>40</v>
      </c>
      <c r="I116" t="s">
        <v>10</v>
      </c>
    </row>
    <row r="117" spans="2:9" x14ac:dyDescent="0.2">
      <c r="B117" s="3">
        <v>38353.783576388887</v>
      </c>
      <c r="C117" t="s">
        <v>8</v>
      </c>
      <c r="D117">
        <v>11</v>
      </c>
      <c r="E117">
        <v>0</v>
      </c>
      <c r="F117">
        <v>154</v>
      </c>
      <c r="G117">
        <v>477.4</v>
      </c>
      <c r="H117">
        <v>11</v>
      </c>
      <c r="I117" t="s">
        <v>13</v>
      </c>
    </row>
    <row r="118" spans="2:9" x14ac:dyDescent="0.2">
      <c r="B118" s="3">
        <v>38353.791979166665</v>
      </c>
      <c r="C118" t="s">
        <v>8</v>
      </c>
      <c r="D118">
        <v>64</v>
      </c>
      <c r="E118">
        <v>10</v>
      </c>
      <c r="F118">
        <v>71</v>
      </c>
      <c r="G118">
        <v>220.1</v>
      </c>
      <c r="H118">
        <v>64</v>
      </c>
      <c r="I118" t="s">
        <v>12</v>
      </c>
    </row>
    <row r="119" spans="2:9" x14ac:dyDescent="0.2">
      <c r="B119" s="3">
        <v>38353.79346064815</v>
      </c>
      <c r="C119" t="s">
        <v>11</v>
      </c>
      <c r="D119">
        <v>88</v>
      </c>
      <c r="G119">
        <v>0</v>
      </c>
      <c r="H119">
        <v>88</v>
      </c>
      <c r="I119" t="s">
        <v>12</v>
      </c>
    </row>
    <row r="120" spans="2:9" x14ac:dyDescent="0.2">
      <c r="B120" s="3">
        <v>38353.794907407406</v>
      </c>
      <c r="C120" t="s">
        <v>8</v>
      </c>
      <c r="D120">
        <v>65</v>
      </c>
      <c r="E120">
        <v>21</v>
      </c>
      <c r="F120">
        <v>36</v>
      </c>
      <c r="G120">
        <v>111.6</v>
      </c>
      <c r="H120">
        <v>65</v>
      </c>
      <c r="I120" t="s">
        <v>12</v>
      </c>
    </row>
    <row r="121" spans="2:9" x14ac:dyDescent="0.2">
      <c r="B121" s="3">
        <v>38353.801921296297</v>
      </c>
      <c r="C121" t="s">
        <v>8</v>
      </c>
      <c r="D121">
        <v>74</v>
      </c>
      <c r="E121">
        <v>10</v>
      </c>
      <c r="F121">
        <v>882</v>
      </c>
      <c r="G121">
        <v>2734.2</v>
      </c>
      <c r="H121">
        <v>74</v>
      </c>
      <c r="I121" t="s">
        <v>12</v>
      </c>
    </row>
    <row r="122" spans="2:9" x14ac:dyDescent="0.2">
      <c r="B122" s="3">
        <v>38353.826435185183</v>
      </c>
      <c r="C122" t="s">
        <v>14</v>
      </c>
      <c r="D122">
        <v>5</v>
      </c>
      <c r="E122">
        <v>46</v>
      </c>
      <c r="G122">
        <v>50</v>
      </c>
      <c r="H122">
        <v>5</v>
      </c>
      <c r="I122" t="s">
        <v>12</v>
      </c>
    </row>
    <row r="123" spans="2:9" x14ac:dyDescent="0.2">
      <c r="B123" s="3">
        <v>38353.828715277778</v>
      </c>
      <c r="C123" t="s">
        <v>14</v>
      </c>
      <c r="D123">
        <v>52</v>
      </c>
      <c r="E123">
        <v>1</v>
      </c>
      <c r="G123">
        <v>50</v>
      </c>
      <c r="H123">
        <v>52</v>
      </c>
      <c r="I123" t="s">
        <v>12</v>
      </c>
    </row>
    <row r="124" spans="2:9" x14ac:dyDescent="0.2">
      <c r="B124" s="3">
        <v>38353.829131944447</v>
      </c>
      <c r="C124" t="s">
        <v>14</v>
      </c>
      <c r="D124">
        <v>55</v>
      </c>
      <c r="E124">
        <v>26</v>
      </c>
      <c r="G124">
        <v>50</v>
      </c>
      <c r="H124">
        <v>55</v>
      </c>
      <c r="I124" t="s">
        <v>10</v>
      </c>
    </row>
    <row r="125" spans="2:9" x14ac:dyDescent="0.2">
      <c r="B125" s="3">
        <v>38353.835439814815</v>
      </c>
      <c r="C125" t="s">
        <v>8</v>
      </c>
      <c r="D125">
        <v>41</v>
      </c>
      <c r="E125">
        <v>15</v>
      </c>
      <c r="F125">
        <v>181</v>
      </c>
      <c r="G125">
        <v>561.1</v>
      </c>
      <c r="H125">
        <v>41</v>
      </c>
      <c r="I125" t="s">
        <v>12</v>
      </c>
    </row>
    <row r="126" spans="2:9" x14ac:dyDescent="0.2">
      <c r="B126" s="3">
        <v>38353.835590277777</v>
      </c>
      <c r="C126" t="s">
        <v>8</v>
      </c>
      <c r="D126">
        <v>20</v>
      </c>
      <c r="E126">
        <v>58</v>
      </c>
      <c r="F126">
        <v>199</v>
      </c>
      <c r="G126">
        <v>616.9</v>
      </c>
      <c r="H126">
        <v>20</v>
      </c>
      <c r="I126" t="s">
        <v>13</v>
      </c>
    </row>
    <row r="127" spans="2:9" x14ac:dyDescent="0.2">
      <c r="B127" s="3">
        <v>38353.842164351852</v>
      </c>
      <c r="C127" t="s">
        <v>8</v>
      </c>
      <c r="D127">
        <v>30</v>
      </c>
      <c r="E127">
        <v>3</v>
      </c>
      <c r="F127">
        <v>532</v>
      </c>
      <c r="G127">
        <v>1649.2</v>
      </c>
      <c r="H127">
        <v>30</v>
      </c>
      <c r="I127" t="s">
        <v>10</v>
      </c>
    </row>
    <row r="128" spans="2:9" x14ac:dyDescent="0.2">
      <c r="B128" s="3">
        <v>38353.846990740742</v>
      </c>
      <c r="C128" t="s">
        <v>11</v>
      </c>
      <c r="D128">
        <v>71</v>
      </c>
      <c r="G128">
        <v>0</v>
      </c>
      <c r="H128">
        <v>71</v>
      </c>
      <c r="I128" t="s">
        <v>10</v>
      </c>
    </row>
    <row r="129" spans="2:9" x14ac:dyDescent="0.2">
      <c r="B129" s="3">
        <v>38353.853356481479</v>
      </c>
      <c r="C129" t="s">
        <v>8</v>
      </c>
      <c r="D129">
        <v>35</v>
      </c>
      <c r="E129">
        <v>1</v>
      </c>
      <c r="F129">
        <v>565</v>
      </c>
      <c r="G129">
        <v>1751.5</v>
      </c>
      <c r="H129">
        <v>35</v>
      </c>
      <c r="I129" t="s">
        <v>12</v>
      </c>
    </row>
    <row r="130" spans="2:9" x14ac:dyDescent="0.2">
      <c r="B130" s="3">
        <v>38353.86246527778</v>
      </c>
      <c r="C130" t="s">
        <v>8</v>
      </c>
      <c r="D130">
        <v>70</v>
      </c>
      <c r="E130">
        <v>29</v>
      </c>
      <c r="F130">
        <v>233</v>
      </c>
      <c r="G130">
        <v>722.3</v>
      </c>
      <c r="H130">
        <v>70</v>
      </c>
      <c r="I130" t="s">
        <v>13</v>
      </c>
    </row>
    <row r="131" spans="2:9" x14ac:dyDescent="0.2">
      <c r="B131" s="3">
        <v>38353.869664351849</v>
      </c>
      <c r="C131" t="s">
        <v>8</v>
      </c>
      <c r="D131">
        <v>41</v>
      </c>
      <c r="E131">
        <v>10</v>
      </c>
      <c r="F131">
        <v>342</v>
      </c>
      <c r="G131">
        <v>1060.2</v>
      </c>
      <c r="H131">
        <v>41</v>
      </c>
      <c r="I131" t="s">
        <v>12</v>
      </c>
    </row>
    <row r="132" spans="2:9" x14ac:dyDescent="0.2">
      <c r="B132" s="3">
        <v>38353.871712962966</v>
      </c>
      <c r="C132" t="s">
        <v>8</v>
      </c>
      <c r="D132">
        <v>9</v>
      </c>
      <c r="E132">
        <v>0</v>
      </c>
      <c r="F132">
        <v>875</v>
      </c>
      <c r="G132">
        <v>2712.5</v>
      </c>
      <c r="H132">
        <v>9</v>
      </c>
      <c r="I132" t="s">
        <v>13</v>
      </c>
    </row>
    <row r="133" spans="2:9" x14ac:dyDescent="0.2">
      <c r="B133" s="3">
        <v>38353.880659722221</v>
      </c>
      <c r="C133" t="s">
        <v>8</v>
      </c>
      <c r="D133">
        <v>24</v>
      </c>
      <c r="E133">
        <v>23</v>
      </c>
      <c r="F133">
        <v>431</v>
      </c>
      <c r="G133">
        <v>1336.1</v>
      </c>
      <c r="H133">
        <v>24</v>
      </c>
      <c r="I133" t="s">
        <v>12</v>
      </c>
    </row>
    <row r="134" spans="2:9" x14ac:dyDescent="0.2">
      <c r="B134" s="3">
        <v>38353.88208333333</v>
      </c>
      <c r="C134" t="s">
        <v>14</v>
      </c>
      <c r="D134">
        <v>15</v>
      </c>
      <c r="E134">
        <v>1</v>
      </c>
      <c r="G134">
        <v>50</v>
      </c>
      <c r="H134">
        <v>15</v>
      </c>
      <c r="I134" t="s">
        <v>13</v>
      </c>
    </row>
    <row r="135" spans="2:9" x14ac:dyDescent="0.2">
      <c r="B135" s="3">
        <v>38353.88689814815</v>
      </c>
      <c r="C135" t="s">
        <v>8</v>
      </c>
      <c r="D135">
        <v>4</v>
      </c>
      <c r="E135">
        <v>7</v>
      </c>
      <c r="F135">
        <v>140</v>
      </c>
      <c r="G135">
        <v>434</v>
      </c>
      <c r="H135">
        <v>4</v>
      </c>
      <c r="I135" t="s">
        <v>10</v>
      </c>
    </row>
    <row r="136" spans="2:9" x14ac:dyDescent="0.2">
      <c r="B136" s="3">
        <v>38353.893240740741</v>
      </c>
      <c r="C136" t="s">
        <v>8</v>
      </c>
      <c r="D136">
        <v>59</v>
      </c>
      <c r="E136">
        <v>9</v>
      </c>
      <c r="F136">
        <v>47</v>
      </c>
      <c r="G136">
        <v>145.69999999999999</v>
      </c>
      <c r="H136">
        <v>59</v>
      </c>
      <c r="I136" t="s">
        <v>12</v>
      </c>
    </row>
    <row r="137" spans="2:9" x14ac:dyDescent="0.2">
      <c r="B137" s="3">
        <v>38353.903020833335</v>
      </c>
      <c r="C137" t="s">
        <v>8</v>
      </c>
      <c r="D137">
        <v>33</v>
      </c>
      <c r="E137">
        <v>10</v>
      </c>
      <c r="F137">
        <v>47</v>
      </c>
      <c r="G137">
        <v>145.69999999999999</v>
      </c>
      <c r="H137">
        <v>33</v>
      </c>
      <c r="I137" t="s">
        <v>9</v>
      </c>
    </row>
    <row r="138" spans="2:9" x14ac:dyDescent="0.2">
      <c r="B138" s="3">
        <v>38353.905150462961</v>
      </c>
      <c r="C138" t="s">
        <v>8</v>
      </c>
      <c r="D138">
        <v>62</v>
      </c>
      <c r="E138">
        <v>61</v>
      </c>
      <c r="F138">
        <v>372</v>
      </c>
      <c r="G138">
        <v>1153.2</v>
      </c>
      <c r="H138">
        <v>62</v>
      </c>
      <c r="I138" t="s">
        <v>13</v>
      </c>
    </row>
    <row r="139" spans="2:9" x14ac:dyDescent="0.2">
      <c r="B139" s="3">
        <v>38353.911574074074</v>
      </c>
      <c r="C139" t="s">
        <v>8</v>
      </c>
      <c r="D139">
        <v>46</v>
      </c>
      <c r="E139">
        <v>19</v>
      </c>
      <c r="F139">
        <v>303</v>
      </c>
      <c r="G139">
        <v>939.3</v>
      </c>
      <c r="H139">
        <v>46</v>
      </c>
      <c r="I139" t="s">
        <v>13</v>
      </c>
    </row>
    <row r="140" spans="2:9" x14ac:dyDescent="0.2">
      <c r="B140" s="3">
        <v>38353.915439814817</v>
      </c>
      <c r="C140" t="s">
        <v>8</v>
      </c>
      <c r="D140">
        <v>58</v>
      </c>
      <c r="E140">
        <v>10</v>
      </c>
      <c r="F140">
        <v>281</v>
      </c>
      <c r="G140">
        <v>871.1</v>
      </c>
      <c r="H140">
        <v>58</v>
      </c>
      <c r="I140" t="s">
        <v>13</v>
      </c>
    </row>
    <row r="141" spans="2:9" x14ac:dyDescent="0.2">
      <c r="B141" s="3">
        <v>38353.916412037041</v>
      </c>
      <c r="C141" t="s">
        <v>8</v>
      </c>
      <c r="D141">
        <v>82</v>
      </c>
      <c r="E141">
        <v>64</v>
      </c>
      <c r="F141">
        <v>403</v>
      </c>
      <c r="G141">
        <v>1249.3</v>
      </c>
      <c r="H141">
        <v>82</v>
      </c>
      <c r="I141" t="s">
        <v>13</v>
      </c>
    </row>
    <row r="142" spans="2:9" x14ac:dyDescent="0.2">
      <c r="B142" s="3">
        <v>38353.920335648145</v>
      </c>
      <c r="C142" t="s">
        <v>8</v>
      </c>
      <c r="D142">
        <v>68</v>
      </c>
      <c r="E142">
        <v>15</v>
      </c>
      <c r="F142">
        <v>453</v>
      </c>
      <c r="G142">
        <v>1404.3</v>
      </c>
      <c r="H142">
        <v>68</v>
      </c>
      <c r="I142" t="s">
        <v>12</v>
      </c>
    </row>
    <row r="143" spans="2:9" x14ac:dyDescent="0.2">
      <c r="B143" s="3">
        <v>38353.931840277779</v>
      </c>
      <c r="C143" t="s">
        <v>8</v>
      </c>
      <c r="D143">
        <v>6</v>
      </c>
      <c r="E143">
        <v>1</v>
      </c>
      <c r="F143">
        <v>183</v>
      </c>
      <c r="G143">
        <v>567.29999999999995</v>
      </c>
      <c r="H143">
        <v>6</v>
      </c>
      <c r="I143" t="s">
        <v>12</v>
      </c>
    </row>
    <row r="144" spans="2:9" x14ac:dyDescent="0.2">
      <c r="B144" s="3">
        <v>38353.94158564815</v>
      </c>
      <c r="C144" t="s">
        <v>8</v>
      </c>
      <c r="D144">
        <v>49</v>
      </c>
      <c r="E144">
        <v>5</v>
      </c>
      <c r="F144">
        <v>549</v>
      </c>
      <c r="G144">
        <v>1701.9</v>
      </c>
      <c r="H144">
        <v>49</v>
      </c>
      <c r="I144" t="s">
        <v>13</v>
      </c>
    </row>
    <row r="145" spans="2:9" x14ac:dyDescent="0.2">
      <c r="B145" s="3">
        <v>38353.943194444444</v>
      </c>
      <c r="C145" t="s">
        <v>8</v>
      </c>
      <c r="D145">
        <v>10</v>
      </c>
      <c r="E145">
        <v>1</v>
      </c>
      <c r="F145">
        <v>510</v>
      </c>
      <c r="G145">
        <v>1581</v>
      </c>
      <c r="H145">
        <v>10</v>
      </c>
      <c r="I145" t="s">
        <v>9</v>
      </c>
    </row>
    <row r="146" spans="2:9" x14ac:dyDescent="0.2">
      <c r="B146" s="3">
        <v>38353.949872685182</v>
      </c>
      <c r="C146" t="s">
        <v>11</v>
      </c>
      <c r="D146">
        <v>10</v>
      </c>
      <c r="G146">
        <v>0</v>
      </c>
      <c r="H146">
        <v>10</v>
      </c>
      <c r="I146" t="s">
        <v>9</v>
      </c>
    </row>
    <row r="147" spans="2:9" x14ac:dyDescent="0.2">
      <c r="B147" s="3">
        <v>38353.954212962963</v>
      </c>
      <c r="C147" t="s">
        <v>11</v>
      </c>
      <c r="D147">
        <v>32</v>
      </c>
      <c r="G147">
        <v>0</v>
      </c>
      <c r="H147">
        <v>32</v>
      </c>
      <c r="I147" t="s">
        <v>9</v>
      </c>
    </row>
    <row r="148" spans="2:9" x14ac:dyDescent="0.2">
      <c r="B148" s="3">
        <v>38353.958379629628</v>
      </c>
      <c r="C148" t="s">
        <v>8</v>
      </c>
      <c r="D148">
        <v>91</v>
      </c>
      <c r="E148">
        <v>55</v>
      </c>
      <c r="F148">
        <v>160</v>
      </c>
      <c r="G148">
        <v>496</v>
      </c>
      <c r="H148">
        <v>91</v>
      </c>
      <c r="I148" t="s">
        <v>13</v>
      </c>
    </row>
    <row r="149" spans="2:9" x14ac:dyDescent="0.2">
      <c r="B149" s="3">
        <v>38353.962719907409</v>
      </c>
      <c r="C149" t="s">
        <v>8</v>
      </c>
      <c r="D149">
        <v>72</v>
      </c>
      <c r="E149">
        <v>93</v>
      </c>
      <c r="F149">
        <v>178</v>
      </c>
      <c r="G149">
        <v>551.79999999999995</v>
      </c>
      <c r="H149">
        <v>72</v>
      </c>
      <c r="I149" t="s">
        <v>10</v>
      </c>
    </row>
    <row r="150" spans="2:9" x14ac:dyDescent="0.2">
      <c r="B150" s="3">
        <v>38353.965138888889</v>
      </c>
      <c r="C150" t="s">
        <v>8</v>
      </c>
      <c r="D150">
        <v>19</v>
      </c>
      <c r="E150">
        <v>7</v>
      </c>
      <c r="F150">
        <v>140</v>
      </c>
      <c r="G150">
        <v>434</v>
      </c>
      <c r="H150">
        <v>19</v>
      </c>
      <c r="I150" t="s">
        <v>12</v>
      </c>
    </row>
    <row r="151" spans="2:9" x14ac:dyDescent="0.2">
      <c r="B151" s="3">
        <v>38353.968344907407</v>
      </c>
      <c r="C151" t="s">
        <v>8</v>
      </c>
      <c r="D151">
        <v>67</v>
      </c>
      <c r="E151">
        <v>36</v>
      </c>
      <c r="F151">
        <v>422</v>
      </c>
      <c r="G151">
        <v>1308.2</v>
      </c>
      <c r="H151">
        <v>67</v>
      </c>
      <c r="I151" t="s">
        <v>9</v>
      </c>
    </row>
    <row r="152" spans="2:9" x14ac:dyDescent="0.2">
      <c r="B152" s="3">
        <v>38353.972141203703</v>
      </c>
      <c r="C152" t="s">
        <v>14</v>
      </c>
      <c r="D152">
        <v>65</v>
      </c>
      <c r="E152">
        <v>20</v>
      </c>
      <c r="G152">
        <v>50</v>
      </c>
      <c r="H152">
        <v>65</v>
      </c>
      <c r="I152" t="s">
        <v>12</v>
      </c>
    </row>
    <row r="153" spans="2:9" x14ac:dyDescent="0.2">
      <c r="B153" s="3">
        <v>38353.982638888891</v>
      </c>
      <c r="C153" t="s">
        <v>8</v>
      </c>
      <c r="D153">
        <v>90</v>
      </c>
      <c r="E153">
        <v>24</v>
      </c>
      <c r="F153">
        <v>347</v>
      </c>
      <c r="G153">
        <v>1075.7</v>
      </c>
      <c r="H153">
        <v>90</v>
      </c>
      <c r="I153" t="s">
        <v>10</v>
      </c>
    </row>
    <row r="154" spans="2:9" x14ac:dyDescent="0.2">
      <c r="B154" s="3">
        <v>38353.992037037038</v>
      </c>
      <c r="C154" t="s">
        <v>8</v>
      </c>
      <c r="D154">
        <v>7</v>
      </c>
      <c r="E154">
        <v>6</v>
      </c>
      <c r="F154">
        <v>172</v>
      </c>
      <c r="G154">
        <v>533.20000000000005</v>
      </c>
      <c r="H154">
        <v>7</v>
      </c>
      <c r="I154" t="s">
        <v>13</v>
      </c>
    </row>
    <row r="155" spans="2:9" x14ac:dyDescent="0.2">
      <c r="B155" s="3">
        <v>38354.000601851854</v>
      </c>
      <c r="C155" t="s">
        <v>8</v>
      </c>
      <c r="D155">
        <v>46</v>
      </c>
      <c r="E155">
        <v>63</v>
      </c>
      <c r="F155">
        <v>1147</v>
      </c>
      <c r="G155">
        <v>3555.7</v>
      </c>
      <c r="H155">
        <v>46</v>
      </c>
      <c r="I155" t="s">
        <v>13</v>
      </c>
    </row>
    <row r="156" spans="2:9" x14ac:dyDescent="0.2">
      <c r="B156" s="3">
        <v>38354.01798611111</v>
      </c>
      <c r="C156" t="s">
        <v>8</v>
      </c>
      <c r="D156">
        <v>72</v>
      </c>
      <c r="E156">
        <v>59</v>
      </c>
      <c r="F156">
        <v>602</v>
      </c>
      <c r="G156">
        <v>1866.2</v>
      </c>
      <c r="H156">
        <v>72</v>
      </c>
      <c r="I156" t="s">
        <v>10</v>
      </c>
    </row>
    <row r="157" spans="2:9" x14ac:dyDescent="0.2">
      <c r="B157" s="3">
        <v>38354.023425925923</v>
      </c>
      <c r="C157" t="s">
        <v>8</v>
      </c>
      <c r="D157">
        <v>15</v>
      </c>
      <c r="E157">
        <v>68</v>
      </c>
      <c r="F157">
        <v>995</v>
      </c>
      <c r="G157">
        <v>3084.5</v>
      </c>
      <c r="H157">
        <v>15</v>
      </c>
      <c r="I157" t="s">
        <v>13</v>
      </c>
    </row>
    <row r="158" spans="2:9" x14ac:dyDescent="0.2">
      <c r="B158" s="3">
        <v>38354.024675925924</v>
      </c>
      <c r="C158" t="s">
        <v>11</v>
      </c>
      <c r="D158">
        <v>88</v>
      </c>
      <c r="G158">
        <v>0</v>
      </c>
      <c r="H158">
        <v>88</v>
      </c>
      <c r="I158" t="s">
        <v>12</v>
      </c>
    </row>
    <row r="159" spans="2:9" x14ac:dyDescent="0.2">
      <c r="B159" s="3">
        <v>38354.027731481481</v>
      </c>
      <c r="C159" t="s">
        <v>8</v>
      </c>
      <c r="D159">
        <v>96</v>
      </c>
      <c r="E159">
        <v>20</v>
      </c>
      <c r="F159">
        <v>1542</v>
      </c>
      <c r="G159">
        <v>4780.2</v>
      </c>
      <c r="H159">
        <v>96</v>
      </c>
      <c r="I159" t="s">
        <v>10</v>
      </c>
    </row>
    <row r="160" spans="2:9" x14ac:dyDescent="0.2">
      <c r="B160" s="3">
        <v>38354.038263888891</v>
      </c>
      <c r="C160" t="s">
        <v>8</v>
      </c>
      <c r="D160">
        <v>48</v>
      </c>
      <c r="E160">
        <v>13</v>
      </c>
      <c r="F160">
        <v>457</v>
      </c>
      <c r="G160">
        <v>1416.7</v>
      </c>
      <c r="H160">
        <v>48</v>
      </c>
      <c r="I160" t="s">
        <v>12</v>
      </c>
    </row>
    <row r="161" spans="2:9" x14ac:dyDescent="0.2">
      <c r="B161" s="3">
        <v>38354.042233796295</v>
      </c>
      <c r="C161" t="s">
        <v>8</v>
      </c>
      <c r="D161">
        <v>59</v>
      </c>
      <c r="E161">
        <v>9</v>
      </c>
      <c r="F161">
        <v>610</v>
      </c>
      <c r="G161">
        <v>1891</v>
      </c>
      <c r="H161">
        <v>59</v>
      </c>
      <c r="I161" t="s">
        <v>12</v>
      </c>
    </row>
    <row r="162" spans="2:9" x14ac:dyDescent="0.2">
      <c r="B162" s="3">
        <v>38354.053310185183</v>
      </c>
      <c r="C162" t="s">
        <v>8</v>
      </c>
      <c r="D162">
        <v>98</v>
      </c>
      <c r="E162">
        <v>53</v>
      </c>
      <c r="F162">
        <v>13</v>
      </c>
      <c r="G162">
        <v>40.299999999999997</v>
      </c>
      <c r="H162">
        <v>98</v>
      </c>
      <c r="I162" t="s">
        <v>9</v>
      </c>
    </row>
    <row r="163" spans="2:9" x14ac:dyDescent="0.2">
      <c r="B163" s="3">
        <v>38354.055775462963</v>
      </c>
      <c r="C163" t="s">
        <v>8</v>
      </c>
      <c r="D163">
        <v>30</v>
      </c>
      <c r="E163">
        <v>27</v>
      </c>
      <c r="F163">
        <v>302</v>
      </c>
      <c r="G163">
        <v>936.2</v>
      </c>
      <c r="H163">
        <v>30</v>
      </c>
      <c r="I163" t="s">
        <v>10</v>
      </c>
    </row>
    <row r="164" spans="2:9" x14ac:dyDescent="0.2">
      <c r="B164" s="3">
        <v>38354.058472222219</v>
      </c>
      <c r="C164" t="s">
        <v>8</v>
      </c>
      <c r="D164">
        <v>23</v>
      </c>
      <c r="E164">
        <v>32</v>
      </c>
      <c r="F164">
        <v>33</v>
      </c>
      <c r="G164">
        <v>102.3</v>
      </c>
      <c r="H164">
        <v>23</v>
      </c>
      <c r="I164" t="s">
        <v>13</v>
      </c>
    </row>
    <row r="165" spans="2:9" x14ac:dyDescent="0.2">
      <c r="B165" s="3">
        <v>38354.066331018519</v>
      </c>
      <c r="C165" t="s">
        <v>8</v>
      </c>
      <c r="D165">
        <v>68</v>
      </c>
      <c r="E165">
        <v>8</v>
      </c>
      <c r="F165">
        <v>572</v>
      </c>
      <c r="G165">
        <v>1773.2</v>
      </c>
      <c r="H165">
        <v>68</v>
      </c>
      <c r="I165" t="s">
        <v>12</v>
      </c>
    </row>
    <row r="166" spans="2:9" x14ac:dyDescent="0.2">
      <c r="B166" s="3">
        <v>38354.068020833336</v>
      </c>
      <c r="C166" t="s">
        <v>8</v>
      </c>
      <c r="D166">
        <v>41</v>
      </c>
      <c r="E166">
        <v>54</v>
      </c>
      <c r="F166">
        <v>443</v>
      </c>
      <c r="G166">
        <v>1373.3</v>
      </c>
      <c r="H166">
        <v>41</v>
      </c>
      <c r="I166" t="s">
        <v>12</v>
      </c>
    </row>
    <row r="167" spans="2:9" x14ac:dyDescent="0.2">
      <c r="B167" s="3">
        <v>38354.070162037038</v>
      </c>
      <c r="C167" t="s">
        <v>14</v>
      </c>
      <c r="D167">
        <v>84</v>
      </c>
      <c r="E167">
        <v>13</v>
      </c>
      <c r="G167">
        <v>50</v>
      </c>
      <c r="H167">
        <v>84</v>
      </c>
      <c r="I167" t="s">
        <v>13</v>
      </c>
    </row>
    <row r="168" spans="2:9" x14ac:dyDescent="0.2">
      <c r="B168" s="3">
        <v>38354.08116898148</v>
      </c>
      <c r="C168" t="s">
        <v>15</v>
      </c>
      <c r="D168">
        <v>40</v>
      </c>
      <c r="G168">
        <v>-1000</v>
      </c>
      <c r="H168">
        <v>40</v>
      </c>
      <c r="I168" t="s">
        <v>10</v>
      </c>
    </row>
    <row r="169" spans="2:9" x14ac:dyDescent="0.2">
      <c r="B169" s="3">
        <v>38354.086122685185</v>
      </c>
      <c r="C169" t="s">
        <v>8</v>
      </c>
      <c r="D169">
        <v>35</v>
      </c>
      <c r="E169">
        <v>14</v>
      </c>
      <c r="F169">
        <v>299</v>
      </c>
      <c r="G169">
        <v>926.9</v>
      </c>
      <c r="H169">
        <v>35</v>
      </c>
      <c r="I169" t="s">
        <v>12</v>
      </c>
    </row>
    <row r="170" spans="2:9" x14ac:dyDescent="0.2">
      <c r="B170" s="3">
        <v>38354.096319444441</v>
      </c>
      <c r="C170" t="s">
        <v>8</v>
      </c>
      <c r="D170">
        <v>76</v>
      </c>
      <c r="E170">
        <v>58</v>
      </c>
      <c r="F170">
        <v>59</v>
      </c>
      <c r="G170">
        <v>182.9</v>
      </c>
      <c r="H170">
        <v>76</v>
      </c>
      <c r="I170" t="s">
        <v>9</v>
      </c>
    </row>
    <row r="171" spans="2:9" x14ac:dyDescent="0.2">
      <c r="B171" s="3">
        <v>38354.096990740742</v>
      </c>
      <c r="C171" t="s">
        <v>8</v>
      </c>
      <c r="D171">
        <v>48</v>
      </c>
      <c r="E171">
        <v>69</v>
      </c>
      <c r="F171">
        <v>13</v>
      </c>
      <c r="G171">
        <v>40.299999999999997</v>
      </c>
      <c r="H171">
        <v>48</v>
      </c>
      <c r="I171" t="s">
        <v>12</v>
      </c>
    </row>
    <row r="172" spans="2:9" x14ac:dyDescent="0.2">
      <c r="B172" s="3">
        <v>38354.108124999999</v>
      </c>
      <c r="C172" t="s">
        <v>8</v>
      </c>
      <c r="D172">
        <v>1</v>
      </c>
      <c r="E172">
        <v>4</v>
      </c>
      <c r="F172">
        <v>200</v>
      </c>
      <c r="G172">
        <v>620</v>
      </c>
      <c r="H172">
        <v>1</v>
      </c>
      <c r="I172" t="s">
        <v>13</v>
      </c>
    </row>
    <row r="173" spans="2:9" x14ac:dyDescent="0.2">
      <c r="B173" s="3">
        <v>38354.113321759258</v>
      </c>
      <c r="C173" t="s">
        <v>8</v>
      </c>
      <c r="D173">
        <v>33</v>
      </c>
      <c r="E173">
        <v>32</v>
      </c>
      <c r="F173">
        <v>309</v>
      </c>
      <c r="G173">
        <v>957.9</v>
      </c>
      <c r="H173">
        <v>33</v>
      </c>
      <c r="I173" t="s">
        <v>9</v>
      </c>
    </row>
    <row r="174" spans="2:9" x14ac:dyDescent="0.2">
      <c r="B174" s="3">
        <v>38354.1175</v>
      </c>
      <c r="C174" t="s">
        <v>8</v>
      </c>
      <c r="D174">
        <v>72</v>
      </c>
      <c r="E174">
        <v>93</v>
      </c>
      <c r="F174">
        <v>202</v>
      </c>
      <c r="G174">
        <v>626.20000000000005</v>
      </c>
      <c r="H174">
        <v>72</v>
      </c>
      <c r="I174" t="s">
        <v>10</v>
      </c>
    </row>
    <row r="175" spans="2:9" x14ac:dyDescent="0.2">
      <c r="B175" s="3">
        <v>38354.127372685187</v>
      </c>
      <c r="C175" t="s">
        <v>8</v>
      </c>
      <c r="D175">
        <v>68</v>
      </c>
      <c r="E175">
        <v>15</v>
      </c>
      <c r="F175">
        <v>18</v>
      </c>
      <c r="G175">
        <v>55.8</v>
      </c>
      <c r="H175">
        <v>68</v>
      </c>
      <c r="I175" t="s">
        <v>12</v>
      </c>
    </row>
    <row r="176" spans="2:9" x14ac:dyDescent="0.2">
      <c r="B176" s="3">
        <v>38354.134062500001</v>
      </c>
      <c r="C176" t="s">
        <v>8</v>
      </c>
      <c r="D176">
        <v>30</v>
      </c>
      <c r="E176">
        <v>5</v>
      </c>
      <c r="F176">
        <v>497</v>
      </c>
      <c r="G176">
        <v>1540.7</v>
      </c>
      <c r="H176">
        <v>30</v>
      </c>
      <c r="I176" t="s">
        <v>10</v>
      </c>
    </row>
    <row r="177" spans="2:9" x14ac:dyDescent="0.2">
      <c r="B177" s="3">
        <v>38354.136550925927</v>
      </c>
      <c r="C177" t="s">
        <v>8</v>
      </c>
      <c r="D177">
        <v>8</v>
      </c>
      <c r="E177">
        <v>15</v>
      </c>
      <c r="F177">
        <v>184</v>
      </c>
      <c r="G177">
        <v>570.4</v>
      </c>
      <c r="H177">
        <v>8</v>
      </c>
      <c r="I177" t="s">
        <v>13</v>
      </c>
    </row>
    <row r="178" spans="2:9" x14ac:dyDescent="0.2">
      <c r="B178" s="3">
        <v>38354.147349537037</v>
      </c>
      <c r="C178" t="s">
        <v>8</v>
      </c>
      <c r="D178">
        <v>65</v>
      </c>
      <c r="E178">
        <v>6</v>
      </c>
      <c r="F178">
        <v>210</v>
      </c>
      <c r="G178">
        <v>651</v>
      </c>
      <c r="H178">
        <v>65</v>
      </c>
      <c r="I178" t="s">
        <v>12</v>
      </c>
    </row>
    <row r="179" spans="2:9" x14ac:dyDescent="0.2">
      <c r="B179" s="3">
        <v>38354.153287037036</v>
      </c>
      <c r="C179" t="s">
        <v>8</v>
      </c>
      <c r="D179">
        <v>6</v>
      </c>
      <c r="E179">
        <v>5</v>
      </c>
      <c r="F179">
        <v>1188</v>
      </c>
      <c r="G179">
        <v>3682.8</v>
      </c>
      <c r="H179">
        <v>6</v>
      </c>
      <c r="I179" t="s">
        <v>12</v>
      </c>
    </row>
    <row r="180" spans="2:9" x14ac:dyDescent="0.2">
      <c r="B180" s="3">
        <v>38354.161238425928</v>
      </c>
      <c r="C180" t="s">
        <v>15</v>
      </c>
      <c r="D180">
        <v>97</v>
      </c>
      <c r="G180">
        <v>-500</v>
      </c>
      <c r="H180">
        <v>97</v>
      </c>
      <c r="I180" t="s">
        <v>13</v>
      </c>
    </row>
    <row r="181" spans="2:9" x14ac:dyDescent="0.2">
      <c r="B181" s="3">
        <v>38354.172384259262</v>
      </c>
      <c r="C181" t="s">
        <v>8</v>
      </c>
      <c r="D181">
        <v>11</v>
      </c>
      <c r="E181">
        <v>0</v>
      </c>
      <c r="F181">
        <v>690</v>
      </c>
      <c r="G181">
        <v>2139</v>
      </c>
      <c r="H181">
        <v>11</v>
      </c>
      <c r="I181" t="s">
        <v>13</v>
      </c>
    </row>
    <row r="182" spans="2:9" x14ac:dyDescent="0.2">
      <c r="B182" s="3">
        <v>38354.177071759259</v>
      </c>
      <c r="C182" t="s">
        <v>8</v>
      </c>
      <c r="D182">
        <v>59</v>
      </c>
      <c r="E182">
        <v>9</v>
      </c>
      <c r="F182">
        <v>485</v>
      </c>
      <c r="G182">
        <v>1503.5</v>
      </c>
      <c r="H182">
        <v>59</v>
      </c>
      <c r="I182" t="s">
        <v>12</v>
      </c>
    </row>
    <row r="183" spans="2:9" x14ac:dyDescent="0.2">
      <c r="B183" s="3">
        <v>38354.18608796296</v>
      </c>
      <c r="C183" t="s">
        <v>8</v>
      </c>
      <c r="D183">
        <v>69</v>
      </c>
      <c r="E183">
        <v>24</v>
      </c>
      <c r="F183">
        <v>882</v>
      </c>
      <c r="G183">
        <v>2734.2</v>
      </c>
      <c r="H183">
        <v>69</v>
      </c>
      <c r="I183" t="s">
        <v>13</v>
      </c>
    </row>
    <row r="184" spans="2:9" x14ac:dyDescent="0.2">
      <c r="B184" s="3">
        <v>38354.186192129629</v>
      </c>
      <c r="C184" t="s">
        <v>8</v>
      </c>
      <c r="D184">
        <v>67</v>
      </c>
      <c r="E184">
        <v>40</v>
      </c>
      <c r="F184">
        <v>1197</v>
      </c>
      <c r="G184">
        <v>3710.7</v>
      </c>
      <c r="H184">
        <v>67</v>
      </c>
      <c r="I184" t="s">
        <v>9</v>
      </c>
    </row>
    <row r="185" spans="2:9" x14ac:dyDescent="0.2">
      <c r="B185" s="3">
        <v>38354.186412037037</v>
      </c>
      <c r="C185" t="s">
        <v>8</v>
      </c>
      <c r="D185">
        <v>52</v>
      </c>
      <c r="E185">
        <v>11</v>
      </c>
      <c r="F185">
        <v>83</v>
      </c>
      <c r="G185">
        <v>257.3</v>
      </c>
      <c r="H185">
        <v>52</v>
      </c>
      <c r="I185" t="s">
        <v>12</v>
      </c>
    </row>
    <row r="186" spans="2:9" x14ac:dyDescent="0.2">
      <c r="B186" s="3">
        <v>38354.189583333333</v>
      </c>
      <c r="C186" t="s">
        <v>8</v>
      </c>
      <c r="D186">
        <v>59</v>
      </c>
      <c r="E186">
        <v>36</v>
      </c>
      <c r="F186">
        <v>225</v>
      </c>
      <c r="G186">
        <v>697.5</v>
      </c>
      <c r="H186">
        <v>59</v>
      </c>
      <c r="I186" t="s">
        <v>12</v>
      </c>
    </row>
    <row r="187" spans="2:9" x14ac:dyDescent="0.2">
      <c r="B187" s="3">
        <v>38354.1955787037</v>
      </c>
      <c r="C187" t="s">
        <v>15</v>
      </c>
      <c r="D187">
        <v>9</v>
      </c>
      <c r="G187">
        <v>-2000</v>
      </c>
      <c r="H187">
        <v>9</v>
      </c>
      <c r="I187" t="s">
        <v>13</v>
      </c>
    </row>
    <row r="188" spans="2:9" x14ac:dyDescent="0.2">
      <c r="B188" s="3">
        <v>38354.200752314813</v>
      </c>
      <c r="C188" t="s">
        <v>8</v>
      </c>
      <c r="D188">
        <v>97</v>
      </c>
      <c r="E188">
        <v>62</v>
      </c>
      <c r="F188">
        <v>422</v>
      </c>
      <c r="G188">
        <v>1308.2</v>
      </c>
      <c r="H188">
        <v>97</v>
      </c>
      <c r="I188" t="s">
        <v>13</v>
      </c>
    </row>
    <row r="189" spans="2:9" x14ac:dyDescent="0.2">
      <c r="B189" s="3">
        <v>38354.205034722225</v>
      </c>
      <c r="C189" t="s">
        <v>14</v>
      </c>
      <c r="D189">
        <v>85</v>
      </c>
      <c r="E189">
        <v>74</v>
      </c>
      <c r="G189">
        <v>50</v>
      </c>
      <c r="H189">
        <v>85</v>
      </c>
      <c r="I189" t="s">
        <v>12</v>
      </c>
    </row>
    <row r="190" spans="2:9" x14ac:dyDescent="0.2">
      <c r="B190" s="3">
        <v>38354.212962962964</v>
      </c>
      <c r="C190" t="s">
        <v>8</v>
      </c>
      <c r="D190">
        <v>70</v>
      </c>
      <c r="E190">
        <v>29</v>
      </c>
      <c r="F190">
        <v>245</v>
      </c>
      <c r="G190">
        <v>759.5</v>
      </c>
      <c r="H190">
        <v>70</v>
      </c>
      <c r="I190" t="s">
        <v>13</v>
      </c>
    </row>
    <row r="191" spans="2:9" x14ac:dyDescent="0.2">
      <c r="B191" s="3">
        <v>38354.21802083333</v>
      </c>
      <c r="C191" t="s">
        <v>8</v>
      </c>
      <c r="D191">
        <v>31</v>
      </c>
      <c r="E191">
        <v>12</v>
      </c>
      <c r="F191">
        <v>392</v>
      </c>
      <c r="G191">
        <v>1215.2</v>
      </c>
      <c r="H191">
        <v>31</v>
      </c>
      <c r="I191" t="s">
        <v>13</v>
      </c>
    </row>
    <row r="192" spans="2:9" x14ac:dyDescent="0.2">
      <c r="B192" s="3">
        <v>38354.229317129626</v>
      </c>
      <c r="C192" t="s">
        <v>8</v>
      </c>
      <c r="D192">
        <v>94</v>
      </c>
      <c r="E192">
        <v>57</v>
      </c>
      <c r="F192">
        <v>197</v>
      </c>
      <c r="G192">
        <v>610.70000000000005</v>
      </c>
      <c r="H192">
        <v>94</v>
      </c>
      <c r="I192" t="s">
        <v>13</v>
      </c>
    </row>
    <row r="193" spans="2:9" x14ac:dyDescent="0.2">
      <c r="B193" s="3">
        <v>38354.231030092589</v>
      </c>
      <c r="C193" t="s">
        <v>8</v>
      </c>
      <c r="D193">
        <v>34</v>
      </c>
      <c r="E193">
        <v>4</v>
      </c>
      <c r="F193">
        <v>130</v>
      </c>
      <c r="G193">
        <v>403</v>
      </c>
      <c r="H193">
        <v>34</v>
      </c>
      <c r="I193" t="s">
        <v>10</v>
      </c>
    </row>
    <row r="194" spans="2:9" x14ac:dyDescent="0.2">
      <c r="B194" s="3">
        <v>38354.232592592591</v>
      </c>
      <c r="C194" t="s">
        <v>8</v>
      </c>
      <c r="D194">
        <v>20</v>
      </c>
      <c r="E194">
        <v>6</v>
      </c>
      <c r="F194">
        <v>799</v>
      </c>
      <c r="G194">
        <v>2476.9</v>
      </c>
      <c r="H194">
        <v>20</v>
      </c>
      <c r="I194" t="s">
        <v>13</v>
      </c>
    </row>
    <row r="195" spans="2:9" x14ac:dyDescent="0.2">
      <c r="B195" s="3">
        <v>38354.23847222222</v>
      </c>
      <c r="C195" t="s">
        <v>15</v>
      </c>
      <c r="D195">
        <v>62</v>
      </c>
      <c r="G195">
        <v>-500</v>
      </c>
      <c r="H195">
        <v>62</v>
      </c>
      <c r="I195" t="s">
        <v>13</v>
      </c>
    </row>
    <row r="196" spans="2:9" x14ac:dyDescent="0.2">
      <c r="B196" s="3">
        <v>38354.23909722222</v>
      </c>
      <c r="C196" t="s">
        <v>8</v>
      </c>
      <c r="D196">
        <v>91</v>
      </c>
      <c r="E196">
        <v>43</v>
      </c>
      <c r="F196">
        <v>1643</v>
      </c>
      <c r="G196">
        <v>5093.3</v>
      </c>
      <c r="H196">
        <v>91</v>
      </c>
      <c r="I196" t="s">
        <v>13</v>
      </c>
    </row>
    <row r="197" spans="2:9" x14ac:dyDescent="0.2">
      <c r="B197" s="3">
        <v>38354.243923611109</v>
      </c>
      <c r="C197" t="s">
        <v>8</v>
      </c>
      <c r="D197">
        <v>24</v>
      </c>
      <c r="E197">
        <v>34</v>
      </c>
      <c r="F197">
        <v>383</v>
      </c>
      <c r="G197">
        <v>1187.3</v>
      </c>
      <c r="H197">
        <v>24</v>
      </c>
      <c r="I197" t="s">
        <v>12</v>
      </c>
    </row>
    <row r="198" spans="2:9" x14ac:dyDescent="0.2">
      <c r="B198" s="3">
        <v>38354.245694444442</v>
      </c>
      <c r="C198" t="s">
        <v>8</v>
      </c>
      <c r="D198">
        <v>93</v>
      </c>
      <c r="E198">
        <v>17</v>
      </c>
      <c r="F198">
        <v>675</v>
      </c>
      <c r="G198">
        <v>2092.5</v>
      </c>
      <c r="H198">
        <v>93</v>
      </c>
      <c r="I198" t="s">
        <v>12</v>
      </c>
    </row>
    <row r="199" spans="2:9" x14ac:dyDescent="0.2">
      <c r="B199" s="3">
        <v>38354.254756944443</v>
      </c>
      <c r="C199" t="s">
        <v>8</v>
      </c>
      <c r="D199">
        <v>44</v>
      </c>
      <c r="E199">
        <v>38</v>
      </c>
      <c r="F199">
        <v>549</v>
      </c>
      <c r="G199">
        <v>1701.9</v>
      </c>
      <c r="H199">
        <v>44</v>
      </c>
      <c r="I199" t="s">
        <v>12</v>
      </c>
    </row>
    <row r="200" spans="2:9" x14ac:dyDescent="0.2">
      <c r="B200" s="3">
        <v>38354.257303240738</v>
      </c>
      <c r="C200" t="s">
        <v>8</v>
      </c>
      <c r="D200">
        <v>41</v>
      </c>
      <c r="E200">
        <v>34</v>
      </c>
      <c r="F200">
        <v>363</v>
      </c>
      <c r="G200">
        <v>1125.3</v>
      </c>
      <c r="H200">
        <v>41</v>
      </c>
      <c r="I200" t="s">
        <v>12</v>
      </c>
    </row>
    <row r="201" spans="2:9" x14ac:dyDescent="0.2">
      <c r="B201" s="3">
        <v>38354.271956018521</v>
      </c>
      <c r="C201" t="s">
        <v>8</v>
      </c>
      <c r="D201">
        <v>96</v>
      </c>
      <c r="E201">
        <v>31</v>
      </c>
      <c r="F201">
        <v>507</v>
      </c>
      <c r="G201">
        <v>1571.7</v>
      </c>
      <c r="H201">
        <v>96</v>
      </c>
      <c r="I201" t="s">
        <v>10</v>
      </c>
    </row>
    <row r="202" spans="2:9" x14ac:dyDescent="0.2">
      <c r="B202" s="3">
        <v>38354.273981481485</v>
      </c>
      <c r="C202" t="s">
        <v>8</v>
      </c>
      <c r="D202">
        <v>24</v>
      </c>
      <c r="E202">
        <v>34</v>
      </c>
      <c r="F202">
        <v>656</v>
      </c>
      <c r="G202">
        <v>2033.6</v>
      </c>
      <c r="H202">
        <v>24</v>
      </c>
      <c r="I202" t="s">
        <v>12</v>
      </c>
    </row>
    <row r="203" spans="2:9" x14ac:dyDescent="0.2">
      <c r="B203" s="3">
        <v>38354.275081018517</v>
      </c>
      <c r="C203" t="s">
        <v>8</v>
      </c>
      <c r="D203">
        <v>80</v>
      </c>
      <c r="E203">
        <v>26</v>
      </c>
      <c r="F203">
        <v>386</v>
      </c>
      <c r="G203">
        <v>1196.5999999999999</v>
      </c>
      <c r="H203">
        <v>80</v>
      </c>
      <c r="I203" t="s">
        <v>12</v>
      </c>
    </row>
    <row r="204" spans="2:9" x14ac:dyDescent="0.2">
      <c r="B204" s="3">
        <v>38354.281284722223</v>
      </c>
      <c r="C204" t="s">
        <v>8</v>
      </c>
      <c r="D204">
        <v>20</v>
      </c>
      <c r="E204">
        <v>5</v>
      </c>
      <c r="F204">
        <v>7</v>
      </c>
      <c r="G204">
        <v>21.7</v>
      </c>
      <c r="H204">
        <v>20</v>
      </c>
      <c r="I204" t="s">
        <v>13</v>
      </c>
    </row>
    <row r="205" spans="2:9" x14ac:dyDescent="0.2">
      <c r="B205" s="3">
        <v>38354.288449074076</v>
      </c>
      <c r="C205" t="s">
        <v>8</v>
      </c>
      <c r="D205">
        <v>15</v>
      </c>
      <c r="E205">
        <v>8</v>
      </c>
      <c r="F205">
        <v>705</v>
      </c>
      <c r="G205">
        <v>2185.5</v>
      </c>
      <c r="H205">
        <v>15</v>
      </c>
      <c r="I205" t="s">
        <v>13</v>
      </c>
    </row>
    <row r="206" spans="2:9" x14ac:dyDescent="0.2">
      <c r="B206" s="3">
        <v>38354.294548611113</v>
      </c>
      <c r="C206" t="s">
        <v>15</v>
      </c>
      <c r="D206">
        <v>4</v>
      </c>
      <c r="G206">
        <v>-500</v>
      </c>
      <c r="H206">
        <v>4</v>
      </c>
      <c r="I206" t="s">
        <v>10</v>
      </c>
    </row>
    <row r="207" spans="2:9" x14ac:dyDescent="0.2">
      <c r="B207" s="3">
        <v>38354.305706018517</v>
      </c>
      <c r="C207" t="s">
        <v>11</v>
      </c>
      <c r="D207">
        <v>62</v>
      </c>
      <c r="G207">
        <v>0</v>
      </c>
      <c r="H207">
        <v>62</v>
      </c>
      <c r="I207" t="s">
        <v>13</v>
      </c>
    </row>
    <row r="208" spans="2:9" x14ac:dyDescent="0.2">
      <c r="B208" s="3">
        <v>38354.307025462964</v>
      </c>
      <c r="C208" t="s">
        <v>11</v>
      </c>
      <c r="D208">
        <v>8</v>
      </c>
      <c r="G208">
        <v>0</v>
      </c>
      <c r="H208">
        <v>8</v>
      </c>
      <c r="I208" t="s">
        <v>13</v>
      </c>
    </row>
    <row r="209" spans="2:9" x14ac:dyDescent="0.2">
      <c r="B209" s="3">
        <v>38354.315717592595</v>
      </c>
      <c r="C209" t="s">
        <v>8</v>
      </c>
      <c r="D209">
        <v>6</v>
      </c>
      <c r="E209">
        <v>11</v>
      </c>
      <c r="F209">
        <v>317</v>
      </c>
      <c r="G209">
        <v>982.7</v>
      </c>
      <c r="H209">
        <v>6</v>
      </c>
      <c r="I209" t="s">
        <v>12</v>
      </c>
    </row>
    <row r="210" spans="2:9" x14ac:dyDescent="0.2">
      <c r="B210" s="3">
        <v>38354.326585648145</v>
      </c>
      <c r="C210" t="s">
        <v>8</v>
      </c>
      <c r="D210">
        <v>84</v>
      </c>
      <c r="E210">
        <v>46</v>
      </c>
      <c r="F210">
        <v>815</v>
      </c>
      <c r="G210">
        <v>2526.5</v>
      </c>
      <c r="H210">
        <v>84</v>
      </c>
      <c r="I210" t="s">
        <v>13</v>
      </c>
    </row>
    <row r="211" spans="2:9" x14ac:dyDescent="0.2">
      <c r="B211" s="3">
        <v>38354.331967592596</v>
      </c>
      <c r="C211" t="s">
        <v>11</v>
      </c>
      <c r="D211">
        <v>75</v>
      </c>
      <c r="G211">
        <v>0</v>
      </c>
      <c r="H211">
        <v>75</v>
      </c>
      <c r="I211" t="s">
        <v>12</v>
      </c>
    </row>
    <row r="212" spans="2:9" x14ac:dyDescent="0.2">
      <c r="B212" s="3">
        <v>38354.334953703707</v>
      </c>
      <c r="C212" t="s">
        <v>8</v>
      </c>
      <c r="D212">
        <v>82</v>
      </c>
      <c r="E212">
        <v>30</v>
      </c>
      <c r="F212">
        <v>192</v>
      </c>
      <c r="G212">
        <v>595.20000000000005</v>
      </c>
      <c r="H212">
        <v>82</v>
      </c>
      <c r="I212" t="s">
        <v>13</v>
      </c>
    </row>
    <row r="213" spans="2:9" x14ac:dyDescent="0.2">
      <c r="B213" s="3">
        <v>38354.339942129627</v>
      </c>
      <c r="C213" t="s">
        <v>11</v>
      </c>
      <c r="D213">
        <v>16</v>
      </c>
      <c r="G213">
        <v>0</v>
      </c>
      <c r="H213">
        <v>16</v>
      </c>
      <c r="I213" t="s">
        <v>10</v>
      </c>
    </row>
    <row r="214" spans="2:9" x14ac:dyDescent="0.2">
      <c r="B214" s="3">
        <v>38354.350300925929</v>
      </c>
      <c r="C214" t="s">
        <v>8</v>
      </c>
      <c r="D214">
        <v>12</v>
      </c>
      <c r="E214">
        <v>21</v>
      </c>
      <c r="F214">
        <v>607</v>
      </c>
      <c r="G214">
        <v>1881.7</v>
      </c>
      <c r="H214">
        <v>12</v>
      </c>
      <c r="I214" t="s">
        <v>13</v>
      </c>
    </row>
    <row r="215" spans="2:9" x14ac:dyDescent="0.2">
      <c r="B215" s="3">
        <v>38354.361828703702</v>
      </c>
      <c r="C215" t="s">
        <v>8</v>
      </c>
      <c r="D215">
        <v>87</v>
      </c>
      <c r="E215">
        <v>0</v>
      </c>
      <c r="F215">
        <v>6</v>
      </c>
      <c r="G215">
        <v>18.600000000000001</v>
      </c>
      <c r="H215">
        <v>87</v>
      </c>
      <c r="I215" t="s">
        <v>9</v>
      </c>
    </row>
    <row r="216" spans="2:9" x14ac:dyDescent="0.2">
      <c r="B216" s="3">
        <v>38354.36451388889</v>
      </c>
      <c r="C216" t="s">
        <v>8</v>
      </c>
      <c r="D216">
        <v>29</v>
      </c>
      <c r="E216">
        <v>8</v>
      </c>
      <c r="F216">
        <v>555</v>
      </c>
      <c r="G216">
        <v>1720.5</v>
      </c>
      <c r="H216">
        <v>29</v>
      </c>
      <c r="I216" t="s">
        <v>13</v>
      </c>
    </row>
    <row r="217" spans="2:9" x14ac:dyDescent="0.2">
      <c r="B217" s="3">
        <v>38354.365729166668</v>
      </c>
      <c r="C217" t="s">
        <v>8</v>
      </c>
      <c r="D217">
        <v>64</v>
      </c>
      <c r="E217">
        <v>7</v>
      </c>
      <c r="F217">
        <v>306</v>
      </c>
      <c r="G217">
        <v>948.6</v>
      </c>
      <c r="H217">
        <v>64</v>
      </c>
      <c r="I217" t="s">
        <v>12</v>
      </c>
    </row>
    <row r="218" spans="2:9" x14ac:dyDescent="0.2">
      <c r="B218" s="3">
        <v>38354.375277777777</v>
      </c>
      <c r="C218" t="s">
        <v>8</v>
      </c>
      <c r="D218">
        <v>77</v>
      </c>
      <c r="E218">
        <v>91</v>
      </c>
      <c r="F218">
        <v>615</v>
      </c>
      <c r="G218">
        <v>1906.5</v>
      </c>
      <c r="H218">
        <v>77</v>
      </c>
      <c r="I218" t="s">
        <v>13</v>
      </c>
    </row>
    <row r="219" spans="2:9" x14ac:dyDescent="0.2">
      <c r="B219" s="3">
        <v>38354.380995370368</v>
      </c>
      <c r="C219" t="s">
        <v>15</v>
      </c>
      <c r="D219">
        <v>85</v>
      </c>
      <c r="G219">
        <v>-500</v>
      </c>
      <c r="H219">
        <v>85</v>
      </c>
      <c r="I219" t="s">
        <v>12</v>
      </c>
    </row>
    <row r="220" spans="2:9" x14ac:dyDescent="0.2">
      <c r="B220" s="3">
        <v>38354.390370370369</v>
      </c>
      <c r="C220" t="s">
        <v>15</v>
      </c>
      <c r="D220">
        <v>66</v>
      </c>
      <c r="G220">
        <v>-2000</v>
      </c>
      <c r="H220">
        <v>66</v>
      </c>
      <c r="I220" t="s">
        <v>10</v>
      </c>
    </row>
    <row r="221" spans="2:9" x14ac:dyDescent="0.2">
      <c r="B221" s="3">
        <v>38354.393692129626</v>
      </c>
      <c r="C221" t="s">
        <v>15</v>
      </c>
      <c r="D221">
        <v>1</v>
      </c>
      <c r="G221">
        <v>-10000</v>
      </c>
      <c r="H221">
        <v>1</v>
      </c>
      <c r="I221" t="s">
        <v>13</v>
      </c>
    </row>
    <row r="222" spans="2:9" x14ac:dyDescent="0.2">
      <c r="B222" s="3">
        <v>38354.403761574074</v>
      </c>
      <c r="C222" t="s">
        <v>15</v>
      </c>
      <c r="D222">
        <v>6</v>
      </c>
      <c r="G222">
        <v>-2000</v>
      </c>
      <c r="H222">
        <v>6</v>
      </c>
      <c r="I222" t="s">
        <v>12</v>
      </c>
    </row>
    <row r="223" spans="2:9" x14ac:dyDescent="0.2">
      <c r="B223" s="3">
        <v>38354.410937499997</v>
      </c>
      <c r="C223" t="s">
        <v>15</v>
      </c>
      <c r="D223">
        <v>46</v>
      </c>
      <c r="G223">
        <v>-10000</v>
      </c>
      <c r="H223">
        <v>46</v>
      </c>
      <c r="I223" t="s">
        <v>13</v>
      </c>
    </row>
    <row r="224" spans="2:9" x14ac:dyDescent="0.2">
      <c r="B224" s="3">
        <v>38354.414120370369</v>
      </c>
      <c r="C224" t="s">
        <v>8</v>
      </c>
      <c r="D224">
        <v>97</v>
      </c>
      <c r="E224">
        <v>54</v>
      </c>
      <c r="F224">
        <v>202</v>
      </c>
      <c r="G224">
        <v>626.20000000000005</v>
      </c>
      <c r="H224">
        <v>97</v>
      </c>
      <c r="I224" t="s">
        <v>13</v>
      </c>
    </row>
    <row r="225" spans="2:9" x14ac:dyDescent="0.2">
      <c r="B225" s="3">
        <v>38354.422002314815</v>
      </c>
      <c r="C225" t="s">
        <v>8</v>
      </c>
      <c r="D225">
        <v>55</v>
      </c>
      <c r="E225">
        <v>91</v>
      </c>
      <c r="F225">
        <v>172</v>
      </c>
      <c r="G225">
        <v>533.20000000000005</v>
      </c>
      <c r="H225">
        <v>55</v>
      </c>
      <c r="I225" t="s">
        <v>10</v>
      </c>
    </row>
    <row r="226" spans="2:9" x14ac:dyDescent="0.2">
      <c r="B226" s="3">
        <v>38354.434224537035</v>
      </c>
      <c r="C226" t="s">
        <v>8</v>
      </c>
      <c r="D226">
        <v>55</v>
      </c>
      <c r="E226">
        <v>22</v>
      </c>
      <c r="F226">
        <v>179</v>
      </c>
      <c r="G226">
        <v>554.9</v>
      </c>
      <c r="H226">
        <v>55</v>
      </c>
      <c r="I226" t="s">
        <v>10</v>
      </c>
    </row>
    <row r="227" spans="2:9" x14ac:dyDescent="0.2">
      <c r="B227" s="3">
        <v>38354.439710648148</v>
      </c>
      <c r="C227" t="s">
        <v>8</v>
      </c>
      <c r="D227">
        <v>69</v>
      </c>
      <c r="E227">
        <v>48</v>
      </c>
      <c r="F227">
        <v>123</v>
      </c>
      <c r="G227">
        <v>381.3</v>
      </c>
      <c r="H227">
        <v>69</v>
      </c>
      <c r="I227" t="s">
        <v>13</v>
      </c>
    </row>
    <row r="228" spans="2:9" x14ac:dyDescent="0.2">
      <c r="B228" s="3">
        <v>38354.44803240741</v>
      </c>
      <c r="C228" t="s">
        <v>8</v>
      </c>
      <c r="D228">
        <v>93</v>
      </c>
      <c r="E228">
        <v>17</v>
      </c>
      <c r="F228">
        <v>1008</v>
      </c>
      <c r="G228">
        <v>3124.8</v>
      </c>
      <c r="H228">
        <v>93</v>
      </c>
      <c r="I228" t="s">
        <v>12</v>
      </c>
    </row>
    <row r="229" spans="2:9" x14ac:dyDescent="0.2">
      <c r="B229" s="3">
        <v>38354.452604166669</v>
      </c>
      <c r="C229" t="s">
        <v>8</v>
      </c>
      <c r="D229">
        <v>38</v>
      </c>
      <c r="E229">
        <v>2</v>
      </c>
      <c r="F229">
        <v>584</v>
      </c>
      <c r="G229">
        <v>1810.4</v>
      </c>
      <c r="H229">
        <v>38</v>
      </c>
      <c r="I229" t="s">
        <v>10</v>
      </c>
    </row>
    <row r="230" spans="2:9" x14ac:dyDescent="0.2">
      <c r="B230" s="3">
        <v>38354.467361111114</v>
      </c>
      <c r="C230" t="s">
        <v>14</v>
      </c>
      <c r="D230">
        <v>10</v>
      </c>
      <c r="E230">
        <v>1</v>
      </c>
      <c r="G230">
        <v>50</v>
      </c>
      <c r="H230">
        <v>10</v>
      </c>
      <c r="I230" t="s">
        <v>9</v>
      </c>
    </row>
    <row r="231" spans="2:9" x14ac:dyDescent="0.2">
      <c r="B231" s="3">
        <v>38354.476087962961</v>
      </c>
      <c r="C231" t="s">
        <v>15</v>
      </c>
      <c r="D231">
        <v>8</v>
      </c>
      <c r="G231">
        <v>-500</v>
      </c>
      <c r="H231">
        <v>8</v>
      </c>
      <c r="I231" t="s">
        <v>13</v>
      </c>
    </row>
    <row r="232" spans="2:9" x14ac:dyDescent="0.2">
      <c r="B232" s="3">
        <v>38354.484861111108</v>
      </c>
      <c r="C232" t="s">
        <v>8</v>
      </c>
      <c r="D232">
        <v>36</v>
      </c>
      <c r="E232">
        <v>59</v>
      </c>
      <c r="F232">
        <v>1003</v>
      </c>
      <c r="G232">
        <v>3109.3</v>
      </c>
      <c r="H232">
        <v>36</v>
      </c>
      <c r="I232" t="s">
        <v>10</v>
      </c>
    </row>
    <row r="233" spans="2:9" x14ac:dyDescent="0.2">
      <c r="B233" s="3">
        <v>38354.493877314817</v>
      </c>
      <c r="C233" t="s">
        <v>8</v>
      </c>
      <c r="D233">
        <v>88</v>
      </c>
      <c r="E233">
        <v>61</v>
      </c>
      <c r="F233">
        <v>69</v>
      </c>
      <c r="G233">
        <v>213.9</v>
      </c>
      <c r="H233">
        <v>88</v>
      </c>
      <c r="I233" t="s">
        <v>12</v>
      </c>
    </row>
    <row r="234" spans="2:9" x14ac:dyDescent="0.2">
      <c r="B234" s="3">
        <v>38354.503391203703</v>
      </c>
      <c r="C234" t="s">
        <v>8</v>
      </c>
      <c r="D234">
        <v>20</v>
      </c>
      <c r="E234">
        <v>7</v>
      </c>
      <c r="F234">
        <v>248</v>
      </c>
      <c r="G234">
        <v>768.8</v>
      </c>
      <c r="H234">
        <v>20</v>
      </c>
      <c r="I234" t="s">
        <v>13</v>
      </c>
    </row>
    <row r="235" spans="2:9" x14ac:dyDescent="0.2">
      <c r="B235" s="3">
        <v>38354.509259259263</v>
      </c>
      <c r="C235" t="s">
        <v>8</v>
      </c>
      <c r="D235">
        <v>12</v>
      </c>
      <c r="E235">
        <v>5</v>
      </c>
      <c r="F235">
        <v>7</v>
      </c>
      <c r="G235">
        <v>21.7</v>
      </c>
      <c r="H235">
        <v>12</v>
      </c>
      <c r="I235" t="s">
        <v>13</v>
      </c>
    </row>
    <row r="236" spans="2:9" x14ac:dyDescent="0.2">
      <c r="B236" s="3">
        <v>38354.516041666669</v>
      </c>
      <c r="C236" t="s">
        <v>8</v>
      </c>
      <c r="D236">
        <v>43</v>
      </c>
      <c r="E236">
        <v>3</v>
      </c>
      <c r="F236">
        <v>584</v>
      </c>
      <c r="G236">
        <v>1810.4</v>
      </c>
      <c r="H236">
        <v>43</v>
      </c>
      <c r="I236" t="s">
        <v>12</v>
      </c>
    </row>
    <row r="237" spans="2:9" x14ac:dyDescent="0.2">
      <c r="B237" s="3">
        <v>38354.525520833333</v>
      </c>
      <c r="C237" t="s">
        <v>8</v>
      </c>
      <c r="D237">
        <v>0</v>
      </c>
      <c r="E237">
        <v>16</v>
      </c>
      <c r="F237">
        <v>366</v>
      </c>
      <c r="G237">
        <v>1134.5999999999999</v>
      </c>
      <c r="H237">
        <v>0</v>
      </c>
      <c r="I237" t="s">
        <v>9</v>
      </c>
    </row>
    <row r="238" spans="2:9" x14ac:dyDescent="0.2">
      <c r="B238" s="3">
        <v>38354.526678240742</v>
      </c>
      <c r="C238" t="s">
        <v>8</v>
      </c>
      <c r="D238">
        <v>28</v>
      </c>
      <c r="E238">
        <v>2</v>
      </c>
      <c r="F238">
        <v>336</v>
      </c>
      <c r="G238">
        <v>1041.5999999999999</v>
      </c>
      <c r="H238">
        <v>28</v>
      </c>
      <c r="I238" t="s">
        <v>13</v>
      </c>
    </row>
    <row r="239" spans="2:9" x14ac:dyDescent="0.2">
      <c r="B239" s="3">
        <v>38354.52684027778</v>
      </c>
      <c r="C239" t="s">
        <v>8</v>
      </c>
      <c r="D239">
        <v>36</v>
      </c>
      <c r="E239">
        <v>7</v>
      </c>
      <c r="F239">
        <v>519</v>
      </c>
      <c r="G239">
        <v>1608.9</v>
      </c>
      <c r="H239">
        <v>36</v>
      </c>
      <c r="I239" t="s">
        <v>10</v>
      </c>
    </row>
    <row r="240" spans="2:9" x14ac:dyDescent="0.2">
      <c r="B240" s="3">
        <v>38354.534756944442</v>
      </c>
      <c r="C240" t="s">
        <v>8</v>
      </c>
      <c r="D240">
        <v>21</v>
      </c>
      <c r="E240">
        <v>46</v>
      </c>
      <c r="F240">
        <v>132</v>
      </c>
      <c r="G240">
        <v>409.2</v>
      </c>
      <c r="H240">
        <v>21</v>
      </c>
      <c r="I240" t="s">
        <v>12</v>
      </c>
    </row>
    <row r="241" spans="2:9" x14ac:dyDescent="0.2">
      <c r="B241" s="3">
        <v>38354.53502314815</v>
      </c>
      <c r="C241" t="s">
        <v>8</v>
      </c>
      <c r="D241">
        <v>43</v>
      </c>
      <c r="E241">
        <v>35</v>
      </c>
      <c r="F241">
        <v>269</v>
      </c>
      <c r="G241">
        <v>833.9</v>
      </c>
      <c r="H241">
        <v>43</v>
      </c>
      <c r="I241" t="s">
        <v>12</v>
      </c>
    </row>
    <row r="242" spans="2:9" x14ac:dyDescent="0.2">
      <c r="B242" s="3">
        <v>38354.539340277777</v>
      </c>
      <c r="C242" t="s">
        <v>8</v>
      </c>
      <c r="D242">
        <v>96</v>
      </c>
      <c r="E242">
        <v>14</v>
      </c>
      <c r="F242">
        <v>643</v>
      </c>
      <c r="G242">
        <v>1993.3</v>
      </c>
      <c r="H242">
        <v>96</v>
      </c>
      <c r="I242" t="s">
        <v>10</v>
      </c>
    </row>
    <row r="243" spans="2:9" x14ac:dyDescent="0.2">
      <c r="B243" s="3">
        <v>38354.549930555557</v>
      </c>
      <c r="C243" t="s">
        <v>8</v>
      </c>
      <c r="D243">
        <v>41</v>
      </c>
      <c r="E243">
        <v>54</v>
      </c>
      <c r="F243">
        <v>400</v>
      </c>
      <c r="G243">
        <v>1240</v>
      </c>
      <c r="H243">
        <v>41</v>
      </c>
      <c r="I243" t="s">
        <v>12</v>
      </c>
    </row>
    <row r="244" spans="2:9" x14ac:dyDescent="0.2">
      <c r="B244" s="3">
        <v>38354.557928240742</v>
      </c>
      <c r="C244" t="s">
        <v>8</v>
      </c>
      <c r="D244">
        <v>92</v>
      </c>
      <c r="E244">
        <v>26</v>
      </c>
      <c r="F244">
        <v>657</v>
      </c>
      <c r="G244">
        <v>2036.7</v>
      </c>
      <c r="H244">
        <v>92</v>
      </c>
      <c r="I244" t="s">
        <v>9</v>
      </c>
    </row>
    <row r="245" spans="2:9" x14ac:dyDescent="0.2">
      <c r="B245" s="3">
        <v>38354.571064814816</v>
      </c>
      <c r="C245" t="s">
        <v>8</v>
      </c>
      <c r="D245">
        <v>8</v>
      </c>
      <c r="E245">
        <v>1</v>
      </c>
      <c r="F245">
        <v>363</v>
      </c>
      <c r="G245">
        <v>1125.3</v>
      </c>
      <c r="H245">
        <v>8</v>
      </c>
      <c r="I245" t="s">
        <v>13</v>
      </c>
    </row>
    <row r="246" spans="2:9" x14ac:dyDescent="0.2">
      <c r="B246" s="3">
        <v>38354.574097222219</v>
      </c>
      <c r="C246" t="s">
        <v>8</v>
      </c>
      <c r="D246">
        <v>99</v>
      </c>
      <c r="E246">
        <v>38</v>
      </c>
      <c r="F246">
        <v>533</v>
      </c>
      <c r="G246">
        <v>1652.3</v>
      </c>
      <c r="H246">
        <v>99</v>
      </c>
      <c r="I246" t="s">
        <v>10</v>
      </c>
    </row>
    <row r="247" spans="2:9" x14ac:dyDescent="0.2">
      <c r="B247" s="3">
        <v>38354.582939814813</v>
      </c>
      <c r="C247" t="s">
        <v>14</v>
      </c>
      <c r="D247">
        <v>43</v>
      </c>
      <c r="E247">
        <v>48</v>
      </c>
      <c r="G247">
        <v>50</v>
      </c>
      <c r="H247">
        <v>43</v>
      </c>
      <c r="I247" t="s">
        <v>12</v>
      </c>
    </row>
    <row r="248" spans="2:9" x14ac:dyDescent="0.2">
      <c r="B248" s="3">
        <v>38354.589594907404</v>
      </c>
      <c r="C248" t="s">
        <v>8</v>
      </c>
      <c r="D248">
        <v>7</v>
      </c>
      <c r="E248">
        <v>53</v>
      </c>
      <c r="F248">
        <v>53</v>
      </c>
      <c r="G248">
        <v>164.3</v>
      </c>
      <c r="H248">
        <v>7</v>
      </c>
      <c r="I248" t="s">
        <v>13</v>
      </c>
    </row>
    <row r="249" spans="2:9" x14ac:dyDescent="0.2">
      <c r="B249" s="3">
        <v>38354.595092592594</v>
      </c>
      <c r="C249" t="s">
        <v>8</v>
      </c>
      <c r="D249">
        <v>11</v>
      </c>
      <c r="E249">
        <v>4</v>
      </c>
      <c r="F249">
        <v>237</v>
      </c>
      <c r="G249">
        <v>734.7</v>
      </c>
      <c r="H249">
        <v>11</v>
      </c>
      <c r="I249" t="s">
        <v>13</v>
      </c>
    </row>
    <row r="250" spans="2:9" x14ac:dyDescent="0.2">
      <c r="B250" s="3">
        <v>38354.604548611111</v>
      </c>
      <c r="C250" t="s">
        <v>15</v>
      </c>
      <c r="D250">
        <v>87</v>
      </c>
      <c r="G250">
        <v>-1000</v>
      </c>
      <c r="H250">
        <v>87</v>
      </c>
      <c r="I250" t="s">
        <v>9</v>
      </c>
    </row>
    <row r="251" spans="2:9" x14ac:dyDescent="0.2">
      <c r="B251" s="3">
        <v>38354.612835648149</v>
      </c>
      <c r="C251" t="s">
        <v>8</v>
      </c>
      <c r="D251">
        <v>24</v>
      </c>
      <c r="E251">
        <v>34</v>
      </c>
      <c r="F251">
        <v>121</v>
      </c>
      <c r="G251">
        <v>375.1</v>
      </c>
      <c r="H251">
        <v>24</v>
      </c>
      <c r="I251" t="s">
        <v>12</v>
      </c>
    </row>
    <row r="252" spans="2:9" x14ac:dyDescent="0.2">
      <c r="B252" s="3">
        <v>38354.620138888888</v>
      </c>
      <c r="C252" t="s">
        <v>8</v>
      </c>
      <c r="D252">
        <v>35</v>
      </c>
      <c r="E252">
        <v>14</v>
      </c>
      <c r="F252">
        <v>179</v>
      </c>
      <c r="G252">
        <v>554.9</v>
      </c>
      <c r="H252">
        <v>35</v>
      </c>
      <c r="I252" t="s">
        <v>12</v>
      </c>
    </row>
    <row r="253" spans="2:9" x14ac:dyDescent="0.2">
      <c r="B253" s="3">
        <v>38354.622546296298</v>
      </c>
      <c r="C253" t="s">
        <v>8</v>
      </c>
      <c r="D253">
        <v>32</v>
      </c>
      <c r="E253">
        <v>33</v>
      </c>
      <c r="F253">
        <v>34</v>
      </c>
      <c r="G253">
        <v>105.4</v>
      </c>
      <c r="H253">
        <v>32</v>
      </c>
      <c r="I253" t="s">
        <v>9</v>
      </c>
    </row>
    <row r="254" spans="2:9" x14ac:dyDescent="0.2">
      <c r="B254" s="3">
        <v>38354.630868055552</v>
      </c>
      <c r="C254" t="s">
        <v>8</v>
      </c>
      <c r="D254">
        <v>84</v>
      </c>
      <c r="E254">
        <v>46</v>
      </c>
      <c r="F254">
        <v>436</v>
      </c>
      <c r="G254">
        <v>1351.6</v>
      </c>
      <c r="H254">
        <v>84</v>
      </c>
      <c r="I254" t="s">
        <v>13</v>
      </c>
    </row>
    <row r="255" spans="2:9" x14ac:dyDescent="0.2">
      <c r="B255" s="3">
        <v>38354.636863425927</v>
      </c>
      <c r="C255" t="s">
        <v>8</v>
      </c>
      <c r="D255">
        <v>14</v>
      </c>
      <c r="E255">
        <v>75</v>
      </c>
      <c r="F255">
        <v>233</v>
      </c>
      <c r="G255">
        <v>722.3</v>
      </c>
      <c r="H255">
        <v>14</v>
      </c>
      <c r="I255" t="s">
        <v>12</v>
      </c>
    </row>
    <row r="256" spans="2:9" x14ac:dyDescent="0.2">
      <c r="B256" s="3">
        <v>38354.63726851852</v>
      </c>
      <c r="C256" t="s">
        <v>15</v>
      </c>
      <c r="D256">
        <v>19</v>
      </c>
      <c r="G256">
        <v>-5000</v>
      </c>
      <c r="H256">
        <v>19</v>
      </c>
      <c r="I256" t="s">
        <v>12</v>
      </c>
    </row>
    <row r="257" spans="2:9" x14ac:dyDescent="0.2">
      <c r="B257" s="3">
        <v>38354.643437500003</v>
      </c>
      <c r="C257" t="s">
        <v>15</v>
      </c>
      <c r="D257">
        <v>20</v>
      </c>
      <c r="G257">
        <v>-2000</v>
      </c>
      <c r="H257">
        <v>20</v>
      </c>
      <c r="I257" t="s">
        <v>13</v>
      </c>
    </row>
    <row r="258" spans="2:9" x14ac:dyDescent="0.2">
      <c r="B258" s="3">
        <v>38354.643680555557</v>
      </c>
      <c r="C258" t="s">
        <v>8</v>
      </c>
      <c r="D258">
        <v>51</v>
      </c>
      <c r="E258">
        <v>26</v>
      </c>
      <c r="F258">
        <v>238</v>
      </c>
      <c r="G258">
        <v>737.8</v>
      </c>
      <c r="H258">
        <v>51</v>
      </c>
      <c r="I258" t="s">
        <v>13</v>
      </c>
    </row>
    <row r="259" spans="2:9" x14ac:dyDescent="0.2">
      <c r="B259" s="3">
        <v>38354.651817129627</v>
      </c>
      <c r="C259" t="s">
        <v>8</v>
      </c>
      <c r="D259">
        <v>48</v>
      </c>
      <c r="E259">
        <v>43</v>
      </c>
      <c r="F259">
        <v>17</v>
      </c>
      <c r="G259">
        <v>52.7</v>
      </c>
      <c r="H259">
        <v>48</v>
      </c>
      <c r="I259" t="s">
        <v>12</v>
      </c>
    </row>
    <row r="260" spans="2:9" x14ac:dyDescent="0.2">
      <c r="B260" s="3">
        <v>38354.652696759258</v>
      </c>
      <c r="C260" t="s">
        <v>8</v>
      </c>
      <c r="D260">
        <v>54</v>
      </c>
      <c r="E260">
        <v>15</v>
      </c>
      <c r="F260">
        <v>747</v>
      </c>
      <c r="G260">
        <v>2315.6999999999998</v>
      </c>
      <c r="H260">
        <v>54</v>
      </c>
      <c r="I260" t="s">
        <v>10</v>
      </c>
    </row>
    <row r="261" spans="2:9" x14ac:dyDescent="0.2">
      <c r="B261" s="3">
        <v>38354.656967592593</v>
      </c>
      <c r="C261" t="s">
        <v>8</v>
      </c>
      <c r="D261">
        <v>65</v>
      </c>
      <c r="E261">
        <v>6</v>
      </c>
      <c r="F261">
        <v>173</v>
      </c>
      <c r="G261">
        <v>536.29999999999995</v>
      </c>
      <c r="H261">
        <v>65</v>
      </c>
      <c r="I261" t="s">
        <v>12</v>
      </c>
    </row>
    <row r="262" spans="2:9" x14ac:dyDescent="0.2">
      <c r="B262" s="3">
        <v>38354.659085648149</v>
      </c>
      <c r="C262" t="s">
        <v>8</v>
      </c>
      <c r="D262">
        <v>26</v>
      </c>
      <c r="E262">
        <v>11</v>
      </c>
      <c r="F262">
        <v>530</v>
      </c>
      <c r="G262">
        <v>1643</v>
      </c>
      <c r="H262">
        <v>26</v>
      </c>
      <c r="I262" t="s">
        <v>13</v>
      </c>
    </row>
    <row r="263" spans="2:9" x14ac:dyDescent="0.2">
      <c r="B263" s="3">
        <v>38354.676099537035</v>
      </c>
      <c r="C263" t="s">
        <v>8</v>
      </c>
      <c r="D263">
        <v>77</v>
      </c>
      <c r="E263">
        <v>24</v>
      </c>
      <c r="F263">
        <v>152</v>
      </c>
      <c r="G263">
        <v>471.2</v>
      </c>
      <c r="H263">
        <v>77</v>
      </c>
      <c r="I263" t="s">
        <v>13</v>
      </c>
    </row>
    <row r="264" spans="2:9" x14ac:dyDescent="0.2">
      <c r="B264" s="3">
        <v>38354.681284722225</v>
      </c>
      <c r="C264" t="s">
        <v>8</v>
      </c>
      <c r="D264">
        <v>41</v>
      </c>
      <c r="E264">
        <v>4</v>
      </c>
      <c r="F264">
        <v>856</v>
      </c>
      <c r="G264">
        <v>2653.6</v>
      </c>
      <c r="H264">
        <v>41</v>
      </c>
      <c r="I264" t="s">
        <v>12</v>
      </c>
    </row>
    <row r="265" spans="2:9" x14ac:dyDescent="0.2">
      <c r="B265" s="3">
        <v>38354.687847222223</v>
      </c>
      <c r="C265" t="s">
        <v>8</v>
      </c>
      <c r="D265">
        <v>53</v>
      </c>
      <c r="E265">
        <v>7</v>
      </c>
      <c r="F265">
        <v>622</v>
      </c>
      <c r="G265">
        <v>1928.2</v>
      </c>
      <c r="H265">
        <v>53</v>
      </c>
      <c r="I265" t="s">
        <v>13</v>
      </c>
    </row>
    <row r="266" spans="2:9" x14ac:dyDescent="0.2">
      <c r="B266" s="3">
        <v>38354.696643518517</v>
      </c>
      <c r="C266" t="s">
        <v>8</v>
      </c>
      <c r="D266">
        <v>17</v>
      </c>
      <c r="E266">
        <v>40</v>
      </c>
      <c r="F266">
        <v>1135</v>
      </c>
      <c r="G266">
        <v>3518.5</v>
      </c>
      <c r="H266">
        <v>17</v>
      </c>
      <c r="I266" t="s">
        <v>12</v>
      </c>
    </row>
    <row r="267" spans="2:9" x14ac:dyDescent="0.2">
      <c r="B267" s="3">
        <v>38354.697395833333</v>
      </c>
      <c r="C267" t="s">
        <v>14</v>
      </c>
      <c r="D267">
        <v>54</v>
      </c>
      <c r="E267">
        <v>80</v>
      </c>
      <c r="G267">
        <v>50</v>
      </c>
      <c r="H267">
        <v>54</v>
      </c>
      <c r="I267" t="s">
        <v>10</v>
      </c>
    </row>
    <row r="268" spans="2:9" x14ac:dyDescent="0.2">
      <c r="B268" s="3">
        <v>38354.699571759258</v>
      </c>
      <c r="C268" t="s">
        <v>8</v>
      </c>
      <c r="D268">
        <v>31</v>
      </c>
      <c r="E268">
        <v>48</v>
      </c>
      <c r="F268">
        <v>207</v>
      </c>
      <c r="G268">
        <v>641.70000000000005</v>
      </c>
      <c r="H268">
        <v>31</v>
      </c>
      <c r="I268" t="s">
        <v>13</v>
      </c>
    </row>
    <row r="269" spans="2:9" x14ac:dyDescent="0.2">
      <c r="B269" s="3">
        <v>38354.706319444442</v>
      </c>
      <c r="C269" t="s">
        <v>8</v>
      </c>
      <c r="D269">
        <v>9</v>
      </c>
      <c r="E269">
        <v>62</v>
      </c>
      <c r="F269">
        <v>29</v>
      </c>
      <c r="G269">
        <v>89.9</v>
      </c>
      <c r="H269">
        <v>9</v>
      </c>
      <c r="I269" t="s">
        <v>13</v>
      </c>
    </row>
    <row r="270" spans="2:9" x14ac:dyDescent="0.2">
      <c r="B270" s="3">
        <v>38354.715821759259</v>
      </c>
      <c r="C270" t="s">
        <v>8</v>
      </c>
      <c r="D270">
        <v>14</v>
      </c>
      <c r="E270">
        <v>1</v>
      </c>
      <c r="F270">
        <v>33</v>
      </c>
      <c r="G270">
        <v>102.3</v>
      </c>
      <c r="H270">
        <v>14</v>
      </c>
      <c r="I270" t="s">
        <v>12</v>
      </c>
    </row>
    <row r="271" spans="2:9" x14ac:dyDescent="0.2">
      <c r="B271" s="3">
        <v>38354.722326388888</v>
      </c>
      <c r="C271" t="s">
        <v>8</v>
      </c>
      <c r="D271">
        <v>42</v>
      </c>
      <c r="E271">
        <v>41</v>
      </c>
      <c r="F271">
        <v>214</v>
      </c>
      <c r="G271">
        <v>663.4</v>
      </c>
      <c r="H271">
        <v>42</v>
      </c>
      <c r="I271" t="s">
        <v>10</v>
      </c>
    </row>
    <row r="272" spans="2:9" x14ac:dyDescent="0.2">
      <c r="B272" s="3">
        <v>38354.73027777778</v>
      </c>
      <c r="C272" t="s">
        <v>8</v>
      </c>
      <c r="D272">
        <v>20</v>
      </c>
      <c r="E272">
        <v>8</v>
      </c>
      <c r="F272">
        <v>966</v>
      </c>
      <c r="G272">
        <v>2994.6</v>
      </c>
      <c r="H272">
        <v>20</v>
      </c>
      <c r="I272" t="s">
        <v>13</v>
      </c>
    </row>
    <row r="273" spans="2:9" x14ac:dyDescent="0.2">
      <c r="B273" s="3">
        <v>38354.738252314812</v>
      </c>
      <c r="C273" t="s">
        <v>8</v>
      </c>
      <c r="D273">
        <v>10</v>
      </c>
      <c r="E273">
        <v>58</v>
      </c>
      <c r="F273">
        <v>130</v>
      </c>
      <c r="G273">
        <v>403</v>
      </c>
      <c r="H273">
        <v>10</v>
      </c>
      <c r="I273" t="s">
        <v>9</v>
      </c>
    </row>
    <row r="274" spans="2:9" x14ac:dyDescent="0.2">
      <c r="B274" s="3">
        <v>38354.744027777779</v>
      </c>
      <c r="C274" t="s">
        <v>8</v>
      </c>
      <c r="D274">
        <v>34</v>
      </c>
      <c r="E274">
        <v>24</v>
      </c>
      <c r="F274">
        <v>6</v>
      </c>
      <c r="G274">
        <v>18.600000000000001</v>
      </c>
      <c r="H274">
        <v>34</v>
      </c>
      <c r="I274" t="s">
        <v>10</v>
      </c>
    </row>
    <row r="275" spans="2:9" x14ac:dyDescent="0.2">
      <c r="B275" s="3">
        <v>38354.753645833334</v>
      </c>
      <c r="C275" t="s">
        <v>8</v>
      </c>
      <c r="D275">
        <v>1</v>
      </c>
      <c r="E275">
        <v>0</v>
      </c>
      <c r="F275">
        <v>378</v>
      </c>
      <c r="G275">
        <v>1171.8</v>
      </c>
      <c r="H275">
        <v>1</v>
      </c>
      <c r="I275" t="s">
        <v>13</v>
      </c>
    </row>
    <row r="276" spans="2:9" x14ac:dyDescent="0.2">
      <c r="B276" s="3">
        <v>38354.75986111111</v>
      </c>
      <c r="C276" t="s">
        <v>8</v>
      </c>
      <c r="D276">
        <v>77</v>
      </c>
      <c r="E276">
        <v>40</v>
      </c>
      <c r="F276">
        <v>1</v>
      </c>
      <c r="G276">
        <v>3.1</v>
      </c>
      <c r="H276">
        <v>77</v>
      </c>
      <c r="I276" t="s">
        <v>13</v>
      </c>
    </row>
    <row r="277" spans="2:9" x14ac:dyDescent="0.2">
      <c r="B277" s="3">
        <v>38354.769571759258</v>
      </c>
      <c r="C277" t="s">
        <v>8</v>
      </c>
      <c r="D277">
        <v>5</v>
      </c>
      <c r="E277">
        <v>23</v>
      </c>
      <c r="F277">
        <v>1547</v>
      </c>
      <c r="G277">
        <v>4795.7</v>
      </c>
      <c r="H277">
        <v>5</v>
      </c>
      <c r="I277" t="s">
        <v>12</v>
      </c>
    </row>
    <row r="278" spans="2:9" x14ac:dyDescent="0.2">
      <c r="B278" s="3">
        <v>38354.778703703705</v>
      </c>
      <c r="C278" t="s">
        <v>8</v>
      </c>
      <c r="D278">
        <v>45</v>
      </c>
      <c r="E278">
        <v>32</v>
      </c>
      <c r="F278">
        <v>297</v>
      </c>
      <c r="G278">
        <v>920.7</v>
      </c>
      <c r="H278">
        <v>45</v>
      </c>
      <c r="I278" t="s">
        <v>10</v>
      </c>
    </row>
    <row r="279" spans="2:9" x14ac:dyDescent="0.2">
      <c r="B279" s="3">
        <v>38354.788842592592</v>
      </c>
      <c r="C279" t="s">
        <v>8</v>
      </c>
      <c r="D279">
        <v>48</v>
      </c>
      <c r="E279">
        <v>33</v>
      </c>
      <c r="F279">
        <v>739</v>
      </c>
      <c r="G279">
        <v>2290.9</v>
      </c>
      <c r="H279">
        <v>48</v>
      </c>
      <c r="I279" t="s">
        <v>12</v>
      </c>
    </row>
    <row r="280" spans="2:9" x14ac:dyDescent="0.2">
      <c r="B280" s="3">
        <v>38354.79828703704</v>
      </c>
      <c r="C280" t="s">
        <v>8</v>
      </c>
      <c r="D280">
        <v>9</v>
      </c>
      <c r="E280">
        <v>6</v>
      </c>
      <c r="F280">
        <v>372</v>
      </c>
      <c r="G280">
        <v>1153.2</v>
      </c>
      <c r="H280">
        <v>9</v>
      </c>
      <c r="I280" t="s">
        <v>13</v>
      </c>
    </row>
    <row r="281" spans="2:9" x14ac:dyDescent="0.2">
      <c r="B281" s="3">
        <v>38354.809317129628</v>
      </c>
      <c r="C281" t="s">
        <v>15</v>
      </c>
      <c r="D281">
        <v>6</v>
      </c>
      <c r="G281">
        <v>-500</v>
      </c>
      <c r="H281">
        <v>6</v>
      </c>
      <c r="I281" t="s">
        <v>12</v>
      </c>
    </row>
    <row r="282" spans="2:9" x14ac:dyDescent="0.2">
      <c r="B282" s="3">
        <v>38354.816655092596</v>
      </c>
      <c r="C282" t="s">
        <v>8</v>
      </c>
      <c r="D282">
        <v>4</v>
      </c>
      <c r="E282">
        <v>26</v>
      </c>
      <c r="F282">
        <v>20</v>
      </c>
      <c r="G282">
        <v>62</v>
      </c>
      <c r="H282">
        <v>4</v>
      </c>
      <c r="I282" t="s">
        <v>10</v>
      </c>
    </row>
    <row r="283" spans="2:9" x14ac:dyDescent="0.2">
      <c r="B283" s="3">
        <v>38354.822268518517</v>
      </c>
      <c r="C283" t="s">
        <v>15</v>
      </c>
      <c r="D283">
        <v>33</v>
      </c>
      <c r="G283">
        <v>-1000</v>
      </c>
      <c r="H283">
        <v>33</v>
      </c>
      <c r="I283" t="s">
        <v>9</v>
      </c>
    </row>
    <row r="284" spans="2:9" x14ac:dyDescent="0.2">
      <c r="B284" s="3">
        <v>38354.82640046296</v>
      </c>
      <c r="C284" t="s">
        <v>8</v>
      </c>
      <c r="D284">
        <v>40</v>
      </c>
      <c r="E284">
        <v>11</v>
      </c>
      <c r="F284">
        <v>288</v>
      </c>
      <c r="G284">
        <v>892.8</v>
      </c>
      <c r="H284">
        <v>40</v>
      </c>
      <c r="I284" t="s">
        <v>10</v>
      </c>
    </row>
    <row r="285" spans="2:9" x14ac:dyDescent="0.2">
      <c r="B285" s="3">
        <v>38354.834479166668</v>
      </c>
      <c r="C285" t="s">
        <v>8</v>
      </c>
      <c r="D285">
        <v>51</v>
      </c>
      <c r="E285">
        <v>82</v>
      </c>
      <c r="F285">
        <v>1188</v>
      </c>
      <c r="G285">
        <v>3682.8</v>
      </c>
      <c r="H285">
        <v>51</v>
      </c>
      <c r="I285" t="s">
        <v>13</v>
      </c>
    </row>
    <row r="286" spans="2:9" x14ac:dyDescent="0.2">
      <c r="B286" s="3">
        <v>38354.843981481485</v>
      </c>
      <c r="C286" t="s">
        <v>8</v>
      </c>
      <c r="D286">
        <v>58</v>
      </c>
      <c r="E286">
        <v>20</v>
      </c>
      <c r="F286">
        <v>866</v>
      </c>
      <c r="G286">
        <v>2684.6</v>
      </c>
      <c r="H286">
        <v>58</v>
      </c>
      <c r="I286" t="s">
        <v>13</v>
      </c>
    </row>
    <row r="287" spans="2:9" x14ac:dyDescent="0.2">
      <c r="B287" s="3">
        <v>38354.85083333333</v>
      </c>
      <c r="C287" t="s">
        <v>8</v>
      </c>
      <c r="D287">
        <v>46</v>
      </c>
      <c r="E287">
        <v>21</v>
      </c>
      <c r="F287">
        <v>503</v>
      </c>
      <c r="G287">
        <v>1559.3</v>
      </c>
      <c r="H287">
        <v>46</v>
      </c>
      <c r="I287" t="s">
        <v>13</v>
      </c>
    </row>
    <row r="288" spans="2:9" x14ac:dyDescent="0.2">
      <c r="B288" s="3">
        <v>38354.855868055558</v>
      </c>
      <c r="C288" t="s">
        <v>11</v>
      </c>
      <c r="D288">
        <v>86</v>
      </c>
      <c r="G288">
        <v>0</v>
      </c>
      <c r="H288">
        <v>86</v>
      </c>
      <c r="I288" t="s">
        <v>13</v>
      </c>
    </row>
    <row r="289" spans="2:9" x14ac:dyDescent="0.2">
      <c r="B289" s="3">
        <v>38354.859178240738</v>
      </c>
      <c r="C289" t="s">
        <v>8</v>
      </c>
      <c r="D289">
        <v>83</v>
      </c>
      <c r="E289">
        <v>13</v>
      </c>
      <c r="F289">
        <v>5</v>
      </c>
      <c r="G289">
        <v>15.5</v>
      </c>
      <c r="H289">
        <v>83</v>
      </c>
      <c r="I289" t="s">
        <v>10</v>
      </c>
    </row>
    <row r="290" spans="2:9" x14ac:dyDescent="0.2">
      <c r="B290" s="3">
        <v>38354.868449074071</v>
      </c>
      <c r="C290" t="s">
        <v>15</v>
      </c>
      <c r="D290">
        <v>69</v>
      </c>
      <c r="G290">
        <v>-500</v>
      </c>
      <c r="H290">
        <v>69</v>
      </c>
      <c r="I290" t="s">
        <v>13</v>
      </c>
    </row>
    <row r="291" spans="2:9" x14ac:dyDescent="0.2">
      <c r="B291" s="3">
        <v>38354.883958333332</v>
      </c>
      <c r="C291" t="s">
        <v>8</v>
      </c>
      <c r="D291">
        <v>11</v>
      </c>
      <c r="E291">
        <v>63</v>
      </c>
      <c r="F291">
        <v>659</v>
      </c>
      <c r="G291">
        <v>2042.9</v>
      </c>
      <c r="H291">
        <v>11</v>
      </c>
      <c r="I291" t="s">
        <v>13</v>
      </c>
    </row>
    <row r="292" spans="2:9" x14ac:dyDescent="0.2">
      <c r="B292" s="3">
        <v>38354.886134259257</v>
      </c>
      <c r="C292" t="s">
        <v>8</v>
      </c>
      <c r="D292">
        <v>77</v>
      </c>
      <c r="E292">
        <v>34</v>
      </c>
      <c r="F292">
        <v>296</v>
      </c>
      <c r="G292">
        <v>917.6</v>
      </c>
      <c r="H292">
        <v>77</v>
      </c>
      <c r="I292" t="s">
        <v>13</v>
      </c>
    </row>
    <row r="293" spans="2:9" x14ac:dyDescent="0.2">
      <c r="B293" s="3">
        <v>38354.895486111112</v>
      </c>
      <c r="C293" t="s">
        <v>8</v>
      </c>
      <c r="D293">
        <v>72</v>
      </c>
      <c r="E293">
        <v>59</v>
      </c>
      <c r="F293">
        <v>95</v>
      </c>
      <c r="G293">
        <v>294.5</v>
      </c>
      <c r="H293">
        <v>72</v>
      </c>
      <c r="I293" t="s">
        <v>10</v>
      </c>
    </row>
    <row r="294" spans="2:9" x14ac:dyDescent="0.2">
      <c r="B294" s="3">
        <v>38354.89770833333</v>
      </c>
      <c r="C294" t="s">
        <v>8</v>
      </c>
      <c r="D294">
        <v>35</v>
      </c>
      <c r="E294">
        <v>58</v>
      </c>
      <c r="F294">
        <v>65</v>
      </c>
      <c r="G294">
        <v>201.5</v>
      </c>
      <c r="H294">
        <v>35</v>
      </c>
      <c r="I294" t="s">
        <v>12</v>
      </c>
    </row>
    <row r="295" spans="2:9" x14ac:dyDescent="0.2">
      <c r="B295" s="3">
        <v>38354.901342592595</v>
      </c>
      <c r="C295" t="s">
        <v>8</v>
      </c>
      <c r="D295">
        <v>92</v>
      </c>
      <c r="E295">
        <v>24</v>
      </c>
      <c r="F295">
        <v>36</v>
      </c>
      <c r="G295">
        <v>111.6</v>
      </c>
      <c r="H295">
        <v>92</v>
      </c>
      <c r="I295" t="s">
        <v>9</v>
      </c>
    </row>
    <row r="296" spans="2:9" x14ac:dyDescent="0.2">
      <c r="B296" s="3">
        <v>38354.907384259262</v>
      </c>
      <c r="C296" t="s">
        <v>14</v>
      </c>
      <c r="D296">
        <v>82</v>
      </c>
      <c r="E296">
        <v>34</v>
      </c>
      <c r="G296">
        <v>50</v>
      </c>
      <c r="H296">
        <v>82</v>
      </c>
      <c r="I296" t="s">
        <v>13</v>
      </c>
    </row>
    <row r="297" spans="2:9" x14ac:dyDescent="0.2">
      <c r="B297" s="3">
        <v>38354.918414351851</v>
      </c>
      <c r="C297" t="s">
        <v>8</v>
      </c>
      <c r="D297">
        <v>4</v>
      </c>
      <c r="E297">
        <v>1</v>
      </c>
      <c r="F297">
        <v>441</v>
      </c>
      <c r="G297">
        <v>1367.1</v>
      </c>
      <c r="H297">
        <v>4</v>
      </c>
      <c r="I297" t="s">
        <v>10</v>
      </c>
    </row>
    <row r="298" spans="2:9" x14ac:dyDescent="0.2">
      <c r="B298" s="3">
        <v>38354.930046296293</v>
      </c>
      <c r="C298" t="s">
        <v>8</v>
      </c>
      <c r="D298">
        <v>23</v>
      </c>
      <c r="E298">
        <v>5</v>
      </c>
      <c r="F298">
        <v>171</v>
      </c>
      <c r="G298">
        <v>530.1</v>
      </c>
      <c r="H298">
        <v>23</v>
      </c>
      <c r="I298" t="s">
        <v>13</v>
      </c>
    </row>
    <row r="299" spans="2:9" x14ac:dyDescent="0.2">
      <c r="B299" s="3">
        <v>38354.933020833334</v>
      </c>
      <c r="C299" t="s">
        <v>8</v>
      </c>
      <c r="D299">
        <v>73</v>
      </c>
      <c r="E299">
        <v>50</v>
      </c>
      <c r="F299">
        <v>1115</v>
      </c>
      <c r="G299">
        <v>3456.5</v>
      </c>
      <c r="H299">
        <v>73</v>
      </c>
      <c r="I299" t="s">
        <v>9</v>
      </c>
    </row>
    <row r="300" spans="2:9" x14ac:dyDescent="0.2">
      <c r="B300" s="3">
        <v>38354.936909722222</v>
      </c>
      <c r="C300" t="s">
        <v>8</v>
      </c>
      <c r="D300">
        <v>73</v>
      </c>
      <c r="E300">
        <v>50</v>
      </c>
      <c r="F300">
        <v>46</v>
      </c>
      <c r="G300">
        <v>142.6</v>
      </c>
      <c r="H300">
        <v>73</v>
      </c>
      <c r="I300" t="s">
        <v>9</v>
      </c>
    </row>
    <row r="301" spans="2:9" x14ac:dyDescent="0.2">
      <c r="B301" s="3">
        <v>38354.950844907406</v>
      </c>
      <c r="C301" t="s">
        <v>8</v>
      </c>
      <c r="D301">
        <v>67</v>
      </c>
      <c r="E301">
        <v>48</v>
      </c>
      <c r="F301">
        <v>122</v>
      </c>
      <c r="G301">
        <v>378.2</v>
      </c>
      <c r="H301">
        <v>67</v>
      </c>
      <c r="I301" t="s">
        <v>9</v>
      </c>
    </row>
    <row r="302" spans="2:9" x14ac:dyDescent="0.2">
      <c r="B302" s="3">
        <v>38354.953506944446</v>
      </c>
      <c r="C302" t="s">
        <v>8</v>
      </c>
      <c r="D302">
        <v>83</v>
      </c>
      <c r="E302">
        <v>13</v>
      </c>
      <c r="F302">
        <v>712</v>
      </c>
      <c r="G302">
        <v>2207.1999999999998</v>
      </c>
      <c r="H302">
        <v>83</v>
      </c>
      <c r="I302" t="s">
        <v>10</v>
      </c>
    </row>
    <row r="303" spans="2:9" x14ac:dyDescent="0.2">
      <c r="B303" s="3">
        <v>38354.961388888885</v>
      </c>
      <c r="C303" t="s">
        <v>11</v>
      </c>
      <c r="D303">
        <v>82</v>
      </c>
      <c r="G303">
        <v>0</v>
      </c>
      <c r="H303">
        <v>82</v>
      </c>
      <c r="I303" t="s">
        <v>13</v>
      </c>
    </row>
    <row r="304" spans="2:9" x14ac:dyDescent="0.2">
      <c r="B304" s="3">
        <v>38354.969317129631</v>
      </c>
      <c r="C304" t="s">
        <v>14</v>
      </c>
      <c r="D304">
        <v>78</v>
      </c>
      <c r="E304">
        <v>60</v>
      </c>
      <c r="G304">
        <v>50</v>
      </c>
      <c r="H304">
        <v>78</v>
      </c>
      <c r="I304" t="s">
        <v>12</v>
      </c>
    </row>
    <row r="305" spans="2:9" x14ac:dyDescent="0.2">
      <c r="B305" s="3">
        <v>38354.976504629631</v>
      </c>
      <c r="C305" t="s">
        <v>15</v>
      </c>
      <c r="D305">
        <v>20</v>
      </c>
      <c r="G305">
        <v>-10000</v>
      </c>
      <c r="H305">
        <v>20</v>
      </c>
      <c r="I305" t="s">
        <v>13</v>
      </c>
    </row>
    <row r="306" spans="2:9" x14ac:dyDescent="0.2">
      <c r="B306" s="3">
        <v>38354.977094907408</v>
      </c>
      <c r="C306" t="s">
        <v>8</v>
      </c>
      <c r="D306">
        <v>3</v>
      </c>
      <c r="E306">
        <v>71</v>
      </c>
      <c r="F306">
        <v>146</v>
      </c>
      <c r="G306">
        <v>452.6</v>
      </c>
      <c r="H306">
        <v>3</v>
      </c>
      <c r="I306" t="s">
        <v>10</v>
      </c>
    </row>
    <row r="307" spans="2:9" x14ac:dyDescent="0.2">
      <c r="B307" s="3">
        <v>38354.984652777777</v>
      </c>
      <c r="C307" t="s">
        <v>8</v>
      </c>
      <c r="D307">
        <v>43</v>
      </c>
      <c r="E307">
        <v>35</v>
      </c>
      <c r="F307">
        <v>329</v>
      </c>
      <c r="G307">
        <v>1019.9</v>
      </c>
      <c r="H307">
        <v>43</v>
      </c>
      <c r="I307" t="s">
        <v>12</v>
      </c>
    </row>
    <row r="308" spans="2:9" x14ac:dyDescent="0.2">
      <c r="B308" s="3">
        <v>38354.98847222222</v>
      </c>
      <c r="C308" t="s">
        <v>11</v>
      </c>
      <c r="D308">
        <v>40</v>
      </c>
      <c r="G308">
        <v>0</v>
      </c>
      <c r="H308">
        <v>40</v>
      </c>
      <c r="I308" t="s">
        <v>10</v>
      </c>
    </row>
    <row r="309" spans="2:9" x14ac:dyDescent="0.2">
      <c r="B309" s="3">
        <v>38354.992662037039</v>
      </c>
      <c r="C309" t="s">
        <v>8</v>
      </c>
      <c r="D309">
        <v>8</v>
      </c>
      <c r="E309">
        <v>20</v>
      </c>
      <c r="F309">
        <v>253</v>
      </c>
      <c r="G309">
        <v>784.3</v>
      </c>
      <c r="H309">
        <v>8</v>
      </c>
      <c r="I309" t="s">
        <v>13</v>
      </c>
    </row>
    <row r="310" spans="2:9" x14ac:dyDescent="0.2">
      <c r="B310" s="3">
        <v>38354.999085648145</v>
      </c>
      <c r="C310" t="s">
        <v>11</v>
      </c>
      <c r="D310">
        <v>1</v>
      </c>
      <c r="G310">
        <v>0</v>
      </c>
      <c r="H310">
        <v>1</v>
      </c>
      <c r="I310" t="s">
        <v>13</v>
      </c>
    </row>
    <row r="311" spans="2:9" x14ac:dyDescent="0.2">
      <c r="B311" s="3">
        <v>38355.005543981482</v>
      </c>
      <c r="C311" t="s">
        <v>8</v>
      </c>
      <c r="D311">
        <v>8</v>
      </c>
      <c r="E311">
        <v>5</v>
      </c>
      <c r="F311">
        <v>1010</v>
      </c>
      <c r="G311">
        <v>3131</v>
      </c>
      <c r="H311">
        <v>8</v>
      </c>
      <c r="I311" t="s">
        <v>13</v>
      </c>
    </row>
    <row r="312" spans="2:9" x14ac:dyDescent="0.2">
      <c r="B312" s="3">
        <v>38355.01054398148</v>
      </c>
      <c r="C312" t="s">
        <v>8</v>
      </c>
      <c r="D312">
        <v>49</v>
      </c>
      <c r="E312">
        <v>5</v>
      </c>
      <c r="F312">
        <v>306</v>
      </c>
      <c r="G312">
        <v>948.6</v>
      </c>
      <c r="H312">
        <v>49</v>
      </c>
      <c r="I312" t="s">
        <v>13</v>
      </c>
    </row>
    <row r="313" spans="2:9" x14ac:dyDescent="0.2">
      <c r="B313" s="3">
        <v>38355.013495370367</v>
      </c>
      <c r="C313" t="s">
        <v>8</v>
      </c>
      <c r="D313">
        <v>88</v>
      </c>
      <c r="E313">
        <v>40</v>
      </c>
      <c r="F313">
        <v>96</v>
      </c>
      <c r="G313">
        <v>297.60000000000002</v>
      </c>
      <c r="H313">
        <v>88</v>
      </c>
      <c r="I313" t="s">
        <v>12</v>
      </c>
    </row>
    <row r="314" spans="2:9" x14ac:dyDescent="0.2">
      <c r="B314" s="3">
        <v>38355.020243055558</v>
      </c>
      <c r="C314" t="s">
        <v>14</v>
      </c>
      <c r="D314">
        <v>20</v>
      </c>
      <c r="E314">
        <v>5</v>
      </c>
      <c r="G314">
        <v>50</v>
      </c>
      <c r="H314">
        <v>20</v>
      </c>
      <c r="I314" t="s">
        <v>13</v>
      </c>
    </row>
    <row r="315" spans="2:9" x14ac:dyDescent="0.2">
      <c r="B315" s="3">
        <v>38355.026493055557</v>
      </c>
      <c r="C315" t="s">
        <v>8</v>
      </c>
      <c r="D315">
        <v>91</v>
      </c>
      <c r="E315">
        <v>77</v>
      </c>
      <c r="F315">
        <v>955</v>
      </c>
      <c r="G315">
        <v>2960.5</v>
      </c>
      <c r="H315">
        <v>91</v>
      </c>
      <c r="I315" t="s">
        <v>13</v>
      </c>
    </row>
    <row r="316" spans="2:9" x14ac:dyDescent="0.2">
      <c r="B316" s="3">
        <v>38355.052164351851</v>
      </c>
      <c r="C316" t="s">
        <v>8</v>
      </c>
      <c r="D316">
        <v>96</v>
      </c>
      <c r="E316">
        <v>80</v>
      </c>
      <c r="F316">
        <v>110</v>
      </c>
      <c r="G316">
        <v>341</v>
      </c>
      <c r="H316">
        <v>96</v>
      </c>
      <c r="I316" t="s">
        <v>10</v>
      </c>
    </row>
    <row r="317" spans="2:9" x14ac:dyDescent="0.2">
      <c r="B317" s="3">
        <v>38355.06108796296</v>
      </c>
      <c r="C317" t="s">
        <v>8</v>
      </c>
      <c r="D317">
        <v>63</v>
      </c>
      <c r="E317">
        <v>24</v>
      </c>
      <c r="F317">
        <v>73</v>
      </c>
      <c r="G317">
        <v>226.3</v>
      </c>
      <c r="H317">
        <v>63</v>
      </c>
      <c r="I317" t="s">
        <v>10</v>
      </c>
    </row>
    <row r="318" spans="2:9" x14ac:dyDescent="0.2">
      <c r="B318" s="3">
        <v>38355.070671296293</v>
      </c>
      <c r="C318" t="s">
        <v>8</v>
      </c>
      <c r="D318">
        <v>58</v>
      </c>
      <c r="E318">
        <v>5</v>
      </c>
      <c r="F318">
        <v>65</v>
      </c>
      <c r="G318">
        <v>201.5</v>
      </c>
      <c r="H318">
        <v>58</v>
      </c>
      <c r="I318" t="s">
        <v>13</v>
      </c>
    </row>
    <row r="319" spans="2:9" x14ac:dyDescent="0.2">
      <c r="B319" s="3">
        <v>38355.071782407409</v>
      </c>
      <c r="C319" t="s">
        <v>8</v>
      </c>
      <c r="D319">
        <v>91</v>
      </c>
      <c r="E319">
        <v>43</v>
      </c>
      <c r="F319">
        <v>26</v>
      </c>
      <c r="G319">
        <v>80.599999999999994</v>
      </c>
      <c r="H319">
        <v>91</v>
      </c>
      <c r="I319" t="s">
        <v>13</v>
      </c>
    </row>
    <row r="320" spans="2:9" x14ac:dyDescent="0.2">
      <c r="B320" s="3">
        <v>38355.076377314814</v>
      </c>
      <c r="C320" t="s">
        <v>8</v>
      </c>
      <c r="D320">
        <v>14</v>
      </c>
      <c r="E320">
        <v>75</v>
      </c>
      <c r="F320">
        <v>151</v>
      </c>
      <c r="G320">
        <v>468.1</v>
      </c>
      <c r="H320">
        <v>14</v>
      </c>
      <c r="I320" t="s">
        <v>12</v>
      </c>
    </row>
    <row r="321" spans="2:9" x14ac:dyDescent="0.2">
      <c r="B321" s="3">
        <v>38355.084641203706</v>
      </c>
      <c r="C321" t="s">
        <v>15</v>
      </c>
      <c r="D321">
        <v>63</v>
      </c>
      <c r="G321">
        <v>-500</v>
      </c>
      <c r="H321">
        <v>63</v>
      </c>
      <c r="I321" t="s">
        <v>10</v>
      </c>
    </row>
    <row r="322" spans="2:9" x14ac:dyDescent="0.2">
      <c r="B322" s="3">
        <v>38355.094004629631</v>
      </c>
      <c r="C322" t="s">
        <v>8</v>
      </c>
      <c r="D322">
        <v>40</v>
      </c>
      <c r="E322">
        <v>88</v>
      </c>
      <c r="F322">
        <v>459</v>
      </c>
      <c r="G322">
        <v>1422.9</v>
      </c>
      <c r="H322">
        <v>40</v>
      </c>
      <c r="I322" t="s">
        <v>10</v>
      </c>
    </row>
    <row r="323" spans="2:9" x14ac:dyDescent="0.2">
      <c r="B323" s="3">
        <v>38355.101539351854</v>
      </c>
      <c r="C323" t="s">
        <v>8</v>
      </c>
      <c r="D323">
        <v>48</v>
      </c>
      <c r="E323">
        <v>33</v>
      </c>
      <c r="F323">
        <v>30</v>
      </c>
      <c r="G323">
        <v>93</v>
      </c>
      <c r="H323">
        <v>48</v>
      </c>
      <c r="I323" t="s">
        <v>12</v>
      </c>
    </row>
    <row r="324" spans="2:9" x14ac:dyDescent="0.2">
      <c r="B324" s="3">
        <v>38355.106076388889</v>
      </c>
      <c r="C324" t="s">
        <v>11</v>
      </c>
      <c r="D324">
        <v>52</v>
      </c>
      <c r="G324">
        <v>0</v>
      </c>
      <c r="H324">
        <v>52</v>
      </c>
      <c r="I324" t="s">
        <v>12</v>
      </c>
    </row>
    <row r="325" spans="2:9" x14ac:dyDescent="0.2">
      <c r="B325" s="3">
        <v>38355.114479166667</v>
      </c>
      <c r="C325" t="s">
        <v>11</v>
      </c>
      <c r="D325">
        <v>28</v>
      </c>
      <c r="G325">
        <v>0</v>
      </c>
      <c r="H325">
        <v>28</v>
      </c>
      <c r="I325" t="s">
        <v>13</v>
      </c>
    </row>
    <row r="326" spans="2:9" x14ac:dyDescent="0.2">
      <c r="B326" s="3">
        <v>38355.115868055553</v>
      </c>
      <c r="C326" t="s">
        <v>15</v>
      </c>
      <c r="D326">
        <v>64</v>
      </c>
      <c r="G326">
        <v>-500</v>
      </c>
      <c r="H326">
        <v>64</v>
      </c>
      <c r="I326" t="s">
        <v>12</v>
      </c>
    </row>
    <row r="327" spans="2:9" x14ac:dyDescent="0.2">
      <c r="B327" s="3">
        <v>38355.118738425925</v>
      </c>
      <c r="C327" t="s">
        <v>8</v>
      </c>
      <c r="D327">
        <v>73</v>
      </c>
      <c r="E327">
        <v>31</v>
      </c>
      <c r="F327">
        <v>105</v>
      </c>
      <c r="G327">
        <v>325.5</v>
      </c>
      <c r="H327">
        <v>73</v>
      </c>
      <c r="I327" t="s">
        <v>9</v>
      </c>
    </row>
    <row r="328" spans="2:9" x14ac:dyDescent="0.2">
      <c r="B328" s="3">
        <v>38355.12400462963</v>
      </c>
      <c r="C328" t="s">
        <v>8</v>
      </c>
      <c r="D328">
        <v>86</v>
      </c>
      <c r="E328">
        <v>6</v>
      </c>
      <c r="F328">
        <v>1196</v>
      </c>
      <c r="G328">
        <v>3707.6</v>
      </c>
      <c r="H328">
        <v>86</v>
      </c>
      <c r="I328" t="s">
        <v>13</v>
      </c>
    </row>
    <row r="329" spans="2:9" x14ac:dyDescent="0.2">
      <c r="B329" s="3">
        <v>38355.130428240744</v>
      </c>
      <c r="C329" t="s">
        <v>8</v>
      </c>
      <c r="D329">
        <v>55</v>
      </c>
      <c r="E329">
        <v>48</v>
      </c>
      <c r="F329">
        <v>395</v>
      </c>
      <c r="G329">
        <v>1224.5</v>
      </c>
      <c r="H329">
        <v>55</v>
      </c>
      <c r="I329" t="s">
        <v>10</v>
      </c>
    </row>
    <row r="330" spans="2:9" x14ac:dyDescent="0.2">
      <c r="B330" s="3">
        <v>38355.14099537037</v>
      </c>
      <c r="C330" t="s">
        <v>8</v>
      </c>
      <c r="D330">
        <v>76</v>
      </c>
      <c r="E330">
        <v>27</v>
      </c>
      <c r="F330">
        <v>489</v>
      </c>
      <c r="G330">
        <v>1515.9</v>
      </c>
      <c r="H330">
        <v>76</v>
      </c>
      <c r="I330" t="s">
        <v>9</v>
      </c>
    </row>
    <row r="331" spans="2:9" x14ac:dyDescent="0.2">
      <c r="B331" s="3">
        <v>38355.151921296296</v>
      </c>
      <c r="C331" t="s">
        <v>8</v>
      </c>
      <c r="D331">
        <v>72</v>
      </c>
      <c r="E331">
        <v>59</v>
      </c>
      <c r="F331">
        <v>308</v>
      </c>
      <c r="G331">
        <v>954.8</v>
      </c>
      <c r="H331">
        <v>72</v>
      </c>
      <c r="I331" t="s">
        <v>10</v>
      </c>
    </row>
    <row r="332" spans="2:9" x14ac:dyDescent="0.2">
      <c r="B332" s="3">
        <v>38355.163368055553</v>
      </c>
      <c r="C332" t="s">
        <v>8</v>
      </c>
      <c r="D332">
        <v>1</v>
      </c>
      <c r="E332">
        <v>4</v>
      </c>
      <c r="F332">
        <v>308</v>
      </c>
      <c r="G332">
        <v>954.8</v>
      </c>
      <c r="H332">
        <v>1</v>
      </c>
      <c r="I332" t="s">
        <v>13</v>
      </c>
    </row>
    <row r="333" spans="2:9" x14ac:dyDescent="0.2">
      <c r="B333" s="3">
        <v>38355.176979166667</v>
      </c>
      <c r="C333" t="s">
        <v>8</v>
      </c>
      <c r="D333">
        <v>74</v>
      </c>
      <c r="E333">
        <v>31</v>
      </c>
      <c r="F333">
        <v>755</v>
      </c>
      <c r="G333">
        <v>2340.5</v>
      </c>
      <c r="H333">
        <v>74</v>
      </c>
      <c r="I333" t="s">
        <v>12</v>
      </c>
    </row>
    <row r="334" spans="2:9" x14ac:dyDescent="0.2">
      <c r="B334" s="3">
        <v>38355.178865740738</v>
      </c>
      <c r="C334" t="s">
        <v>8</v>
      </c>
      <c r="D334">
        <v>57</v>
      </c>
      <c r="E334">
        <v>55</v>
      </c>
      <c r="F334">
        <v>213</v>
      </c>
      <c r="G334">
        <v>660.3</v>
      </c>
      <c r="H334">
        <v>57</v>
      </c>
      <c r="I334" t="s">
        <v>10</v>
      </c>
    </row>
    <row r="335" spans="2:9" x14ac:dyDescent="0.2">
      <c r="B335" s="3">
        <v>38355.189942129633</v>
      </c>
      <c r="C335" t="s">
        <v>8</v>
      </c>
      <c r="D335">
        <v>89</v>
      </c>
      <c r="E335">
        <v>1</v>
      </c>
      <c r="F335">
        <v>45</v>
      </c>
      <c r="G335">
        <v>139.5</v>
      </c>
      <c r="H335">
        <v>89</v>
      </c>
      <c r="I335" t="s">
        <v>13</v>
      </c>
    </row>
    <row r="336" spans="2:9" x14ac:dyDescent="0.2">
      <c r="B336" s="3">
        <v>38355.199305555558</v>
      </c>
      <c r="C336" t="s">
        <v>8</v>
      </c>
      <c r="D336">
        <v>50</v>
      </c>
      <c r="E336">
        <v>49</v>
      </c>
      <c r="F336">
        <v>48</v>
      </c>
      <c r="G336">
        <v>148.80000000000001</v>
      </c>
      <c r="H336">
        <v>50</v>
      </c>
      <c r="I336" t="s">
        <v>10</v>
      </c>
    </row>
    <row r="337" spans="2:9" x14ac:dyDescent="0.2">
      <c r="B337" s="3">
        <v>38355.201064814813</v>
      </c>
      <c r="C337" t="s">
        <v>11</v>
      </c>
      <c r="D337">
        <v>40</v>
      </c>
      <c r="G337">
        <v>0</v>
      </c>
      <c r="H337">
        <v>40</v>
      </c>
      <c r="I337" t="s">
        <v>10</v>
      </c>
    </row>
    <row r="338" spans="2:9" x14ac:dyDescent="0.2">
      <c r="B338" s="3">
        <v>38355.202372685184</v>
      </c>
      <c r="C338" t="s">
        <v>15</v>
      </c>
      <c r="D338">
        <v>27</v>
      </c>
      <c r="G338">
        <v>-2000</v>
      </c>
      <c r="H338">
        <v>27</v>
      </c>
      <c r="I338" t="s">
        <v>10</v>
      </c>
    </row>
    <row r="339" spans="2:9" x14ac:dyDescent="0.2">
      <c r="B339" s="3">
        <v>38355.208391203705</v>
      </c>
      <c r="C339" t="s">
        <v>8</v>
      </c>
      <c r="D339">
        <v>24</v>
      </c>
      <c r="E339">
        <v>13</v>
      </c>
      <c r="F339">
        <v>242</v>
      </c>
      <c r="G339">
        <v>750.2</v>
      </c>
      <c r="H339">
        <v>24</v>
      </c>
      <c r="I339" t="s">
        <v>12</v>
      </c>
    </row>
    <row r="340" spans="2:9" x14ac:dyDescent="0.2">
      <c r="B340" s="3">
        <v>38355.218692129631</v>
      </c>
      <c r="C340" t="s">
        <v>8</v>
      </c>
      <c r="D340">
        <v>3</v>
      </c>
      <c r="E340">
        <v>43</v>
      </c>
      <c r="F340">
        <v>381</v>
      </c>
      <c r="G340">
        <v>1181.0999999999999</v>
      </c>
      <c r="H340">
        <v>3</v>
      </c>
      <c r="I340" t="s">
        <v>10</v>
      </c>
    </row>
    <row r="341" spans="2:9" x14ac:dyDescent="0.2">
      <c r="B341" s="3">
        <v>38355.228784722225</v>
      </c>
      <c r="C341" t="s">
        <v>14</v>
      </c>
      <c r="D341">
        <v>93</v>
      </c>
      <c r="E341">
        <v>17</v>
      </c>
      <c r="G341">
        <v>50</v>
      </c>
      <c r="H341">
        <v>93</v>
      </c>
      <c r="I341" t="s">
        <v>12</v>
      </c>
    </row>
    <row r="342" spans="2:9" x14ac:dyDescent="0.2">
      <c r="B342" s="3">
        <v>38355.232106481482</v>
      </c>
      <c r="C342" t="s">
        <v>8</v>
      </c>
      <c r="D342">
        <v>33</v>
      </c>
      <c r="E342">
        <v>14</v>
      </c>
      <c r="F342">
        <v>134</v>
      </c>
      <c r="G342">
        <v>415.4</v>
      </c>
      <c r="H342">
        <v>33</v>
      </c>
      <c r="I342" t="s">
        <v>9</v>
      </c>
    </row>
    <row r="343" spans="2:9" x14ac:dyDescent="0.2">
      <c r="B343" s="3">
        <v>38355.23233796296</v>
      </c>
      <c r="C343" t="s">
        <v>15</v>
      </c>
      <c r="D343">
        <v>71</v>
      </c>
      <c r="G343">
        <v>-500</v>
      </c>
      <c r="H343">
        <v>71</v>
      </c>
      <c r="I343" t="s">
        <v>10</v>
      </c>
    </row>
    <row r="344" spans="2:9" x14ac:dyDescent="0.2">
      <c r="B344" s="3">
        <v>38355.240752314814</v>
      </c>
      <c r="C344" t="s">
        <v>8</v>
      </c>
      <c r="D344">
        <v>21</v>
      </c>
      <c r="E344">
        <v>12</v>
      </c>
      <c r="F344">
        <v>872</v>
      </c>
      <c r="G344">
        <v>2703.2</v>
      </c>
      <c r="H344">
        <v>21</v>
      </c>
      <c r="I344" t="s">
        <v>12</v>
      </c>
    </row>
    <row r="345" spans="2:9" x14ac:dyDescent="0.2">
      <c r="B345" s="3">
        <v>38355.253182870372</v>
      </c>
      <c r="C345" t="s">
        <v>14</v>
      </c>
      <c r="D345">
        <v>67</v>
      </c>
      <c r="E345">
        <v>41</v>
      </c>
      <c r="G345">
        <v>50</v>
      </c>
      <c r="H345">
        <v>67</v>
      </c>
      <c r="I345" t="s">
        <v>9</v>
      </c>
    </row>
    <row r="346" spans="2:9" x14ac:dyDescent="0.2">
      <c r="B346" s="3">
        <v>38355.26421296296</v>
      </c>
      <c r="C346" t="s">
        <v>8</v>
      </c>
      <c r="D346">
        <v>28</v>
      </c>
      <c r="E346">
        <v>12</v>
      </c>
      <c r="F346">
        <v>315</v>
      </c>
      <c r="G346">
        <v>976.5</v>
      </c>
      <c r="H346">
        <v>28</v>
      </c>
      <c r="I346" t="s">
        <v>13</v>
      </c>
    </row>
    <row r="347" spans="2:9" x14ac:dyDescent="0.2">
      <c r="B347" s="3">
        <v>38355.268900462965</v>
      </c>
      <c r="C347" t="s">
        <v>8</v>
      </c>
      <c r="D347">
        <v>23</v>
      </c>
      <c r="E347">
        <v>4</v>
      </c>
      <c r="F347">
        <v>105</v>
      </c>
      <c r="G347">
        <v>325.5</v>
      </c>
      <c r="H347">
        <v>23</v>
      </c>
      <c r="I347" t="s">
        <v>13</v>
      </c>
    </row>
    <row r="348" spans="2:9" x14ac:dyDescent="0.2">
      <c r="B348" s="3">
        <v>38355.269456018519</v>
      </c>
      <c r="C348" t="s">
        <v>8</v>
      </c>
      <c r="D348">
        <v>23</v>
      </c>
      <c r="E348">
        <v>73</v>
      </c>
      <c r="F348">
        <v>302</v>
      </c>
      <c r="G348">
        <v>936.2</v>
      </c>
      <c r="H348">
        <v>23</v>
      </c>
      <c r="I348" t="s">
        <v>13</v>
      </c>
    </row>
    <row r="349" spans="2:9" x14ac:dyDescent="0.2">
      <c r="B349" s="3">
        <v>38355.275960648149</v>
      </c>
      <c r="C349" t="s">
        <v>8</v>
      </c>
      <c r="D349">
        <v>84</v>
      </c>
      <c r="E349">
        <v>13</v>
      </c>
      <c r="F349">
        <v>377</v>
      </c>
      <c r="G349">
        <v>1168.7</v>
      </c>
      <c r="H349">
        <v>84</v>
      </c>
      <c r="I349" t="s">
        <v>13</v>
      </c>
    </row>
    <row r="350" spans="2:9" x14ac:dyDescent="0.2">
      <c r="B350" s="3">
        <v>38355.282418981478</v>
      </c>
      <c r="C350" t="s">
        <v>8</v>
      </c>
      <c r="D350">
        <v>31</v>
      </c>
      <c r="E350">
        <v>90</v>
      </c>
      <c r="F350">
        <v>176</v>
      </c>
      <c r="G350">
        <v>545.6</v>
      </c>
      <c r="H350">
        <v>31</v>
      </c>
      <c r="I350" t="s">
        <v>13</v>
      </c>
    </row>
    <row r="351" spans="2:9" x14ac:dyDescent="0.2">
      <c r="B351" s="3">
        <v>38355.283784722225</v>
      </c>
      <c r="C351" t="s">
        <v>8</v>
      </c>
      <c r="D351">
        <v>68</v>
      </c>
      <c r="E351">
        <v>8</v>
      </c>
      <c r="F351">
        <v>916</v>
      </c>
      <c r="G351">
        <v>2839.6</v>
      </c>
      <c r="H351">
        <v>68</v>
      </c>
      <c r="I351" t="s">
        <v>12</v>
      </c>
    </row>
    <row r="352" spans="2:9" x14ac:dyDescent="0.2">
      <c r="B352" s="3">
        <v>38355.286377314813</v>
      </c>
      <c r="C352" t="s">
        <v>8</v>
      </c>
      <c r="D352">
        <v>66</v>
      </c>
      <c r="E352">
        <v>46</v>
      </c>
      <c r="F352">
        <v>397</v>
      </c>
      <c r="G352">
        <v>1230.7</v>
      </c>
      <c r="H352">
        <v>66</v>
      </c>
      <c r="I352" t="s">
        <v>10</v>
      </c>
    </row>
    <row r="353" spans="2:9" x14ac:dyDescent="0.2">
      <c r="B353" s="3">
        <v>38355.287743055553</v>
      </c>
      <c r="C353" t="s">
        <v>8</v>
      </c>
      <c r="D353">
        <v>35</v>
      </c>
      <c r="E353">
        <v>48</v>
      </c>
      <c r="F353">
        <v>1237</v>
      </c>
      <c r="G353">
        <v>3834.7</v>
      </c>
      <c r="H353">
        <v>35</v>
      </c>
      <c r="I353" t="s">
        <v>12</v>
      </c>
    </row>
    <row r="354" spans="2:9" x14ac:dyDescent="0.2">
      <c r="B354" s="3">
        <v>38355.29550925926</v>
      </c>
      <c r="C354" t="s">
        <v>8</v>
      </c>
      <c r="D354">
        <v>87</v>
      </c>
      <c r="E354">
        <v>46</v>
      </c>
      <c r="F354">
        <v>176</v>
      </c>
      <c r="G354">
        <v>545.6</v>
      </c>
      <c r="H354">
        <v>87</v>
      </c>
      <c r="I354" t="s">
        <v>9</v>
      </c>
    </row>
    <row r="355" spans="2:9" x14ac:dyDescent="0.2">
      <c r="B355" s="3">
        <v>38355.302048611113</v>
      </c>
      <c r="C355" t="s">
        <v>8</v>
      </c>
      <c r="D355">
        <v>24</v>
      </c>
      <c r="E355">
        <v>10</v>
      </c>
      <c r="F355">
        <v>611</v>
      </c>
      <c r="G355">
        <v>1894.1</v>
      </c>
      <c r="H355">
        <v>24</v>
      </c>
      <c r="I355" t="s">
        <v>12</v>
      </c>
    </row>
    <row r="356" spans="2:9" x14ac:dyDescent="0.2">
      <c r="B356" s="3">
        <v>38355.304872685185</v>
      </c>
      <c r="C356" t="s">
        <v>8</v>
      </c>
      <c r="D356">
        <v>82</v>
      </c>
      <c r="E356">
        <v>30</v>
      </c>
      <c r="F356">
        <v>488</v>
      </c>
      <c r="G356">
        <v>1512.8</v>
      </c>
      <c r="H356">
        <v>82</v>
      </c>
      <c r="I356" t="s">
        <v>13</v>
      </c>
    </row>
    <row r="357" spans="2:9" x14ac:dyDescent="0.2">
      <c r="B357" s="3">
        <v>38355.311249999999</v>
      </c>
      <c r="C357" t="s">
        <v>8</v>
      </c>
      <c r="D357">
        <v>84</v>
      </c>
      <c r="E357">
        <v>59</v>
      </c>
      <c r="F357">
        <v>233</v>
      </c>
      <c r="G357">
        <v>722.3</v>
      </c>
      <c r="H357">
        <v>84</v>
      </c>
      <c r="I357" t="s">
        <v>13</v>
      </c>
    </row>
    <row r="358" spans="2:9" x14ac:dyDescent="0.2">
      <c r="B358" s="3">
        <v>38355.317083333335</v>
      </c>
      <c r="C358" t="s">
        <v>11</v>
      </c>
      <c r="D358">
        <v>58</v>
      </c>
      <c r="G358">
        <v>0</v>
      </c>
      <c r="H358">
        <v>58</v>
      </c>
      <c r="I358" t="s">
        <v>13</v>
      </c>
    </row>
    <row r="359" spans="2:9" x14ac:dyDescent="0.2">
      <c r="B359" s="3">
        <v>38355.322881944441</v>
      </c>
      <c r="C359" t="s">
        <v>14</v>
      </c>
      <c r="D359">
        <v>48</v>
      </c>
      <c r="E359">
        <v>31</v>
      </c>
      <c r="G359">
        <v>50</v>
      </c>
      <c r="H359">
        <v>48</v>
      </c>
      <c r="I359" t="s">
        <v>12</v>
      </c>
    </row>
    <row r="360" spans="2:9" x14ac:dyDescent="0.2">
      <c r="B360" s="3">
        <v>38355.325497685182</v>
      </c>
      <c r="C360" t="s">
        <v>11</v>
      </c>
      <c r="D360">
        <v>43</v>
      </c>
      <c r="G360">
        <v>0</v>
      </c>
      <c r="H360">
        <v>43</v>
      </c>
      <c r="I360" t="s">
        <v>12</v>
      </c>
    </row>
    <row r="361" spans="2:9" x14ac:dyDescent="0.2">
      <c r="B361" s="3">
        <v>38355.330196759256</v>
      </c>
      <c r="C361" t="s">
        <v>8</v>
      </c>
      <c r="D361">
        <v>14</v>
      </c>
      <c r="E361">
        <v>96</v>
      </c>
      <c r="F361">
        <v>755</v>
      </c>
      <c r="G361">
        <v>2340.5</v>
      </c>
      <c r="H361">
        <v>14</v>
      </c>
      <c r="I361" t="s">
        <v>12</v>
      </c>
    </row>
    <row r="362" spans="2:9" x14ac:dyDescent="0.2">
      <c r="B362" s="3">
        <v>38355.339641203704</v>
      </c>
      <c r="C362" t="s">
        <v>14</v>
      </c>
      <c r="D362">
        <v>36</v>
      </c>
      <c r="E362">
        <v>59</v>
      </c>
      <c r="G362">
        <v>50</v>
      </c>
      <c r="H362">
        <v>36</v>
      </c>
      <c r="I362" t="s">
        <v>10</v>
      </c>
    </row>
    <row r="363" spans="2:9" x14ac:dyDescent="0.2">
      <c r="B363" s="3">
        <v>38355.348032407404</v>
      </c>
      <c r="C363" t="s">
        <v>8</v>
      </c>
      <c r="D363">
        <v>36</v>
      </c>
      <c r="E363">
        <v>7</v>
      </c>
      <c r="F363">
        <v>13</v>
      </c>
      <c r="G363">
        <v>40.299999999999997</v>
      </c>
      <c r="H363">
        <v>36</v>
      </c>
      <c r="I363" t="s">
        <v>10</v>
      </c>
    </row>
    <row r="364" spans="2:9" x14ac:dyDescent="0.2">
      <c r="B364" s="3">
        <v>38355.364652777775</v>
      </c>
      <c r="C364" t="s">
        <v>8</v>
      </c>
      <c r="D364">
        <v>71</v>
      </c>
      <c r="E364">
        <v>3</v>
      </c>
      <c r="F364">
        <v>305</v>
      </c>
      <c r="G364">
        <v>945.5</v>
      </c>
      <c r="H364">
        <v>71</v>
      </c>
      <c r="I364" t="s">
        <v>10</v>
      </c>
    </row>
    <row r="365" spans="2:9" x14ac:dyDescent="0.2">
      <c r="B365" s="3">
        <v>38355.367280092592</v>
      </c>
      <c r="C365" t="s">
        <v>8</v>
      </c>
      <c r="D365">
        <v>85</v>
      </c>
      <c r="E365">
        <v>74</v>
      </c>
      <c r="F365">
        <v>44</v>
      </c>
      <c r="G365">
        <v>136.4</v>
      </c>
      <c r="H365">
        <v>85</v>
      </c>
      <c r="I365" t="s">
        <v>12</v>
      </c>
    </row>
    <row r="366" spans="2:9" x14ac:dyDescent="0.2">
      <c r="B366" s="3">
        <v>38355.368726851855</v>
      </c>
      <c r="C366" t="s">
        <v>14</v>
      </c>
      <c r="D366">
        <v>78</v>
      </c>
      <c r="E366">
        <v>60</v>
      </c>
      <c r="G366">
        <v>50</v>
      </c>
      <c r="H366">
        <v>78</v>
      </c>
      <c r="I366" t="s">
        <v>12</v>
      </c>
    </row>
    <row r="367" spans="2:9" x14ac:dyDescent="0.2">
      <c r="B367" s="3">
        <v>38355.376145833332</v>
      </c>
      <c r="C367" t="s">
        <v>8</v>
      </c>
      <c r="D367">
        <v>24</v>
      </c>
      <c r="E367">
        <v>77</v>
      </c>
      <c r="F367">
        <v>78</v>
      </c>
      <c r="G367">
        <v>241.8</v>
      </c>
      <c r="H367">
        <v>24</v>
      </c>
      <c r="I367" t="s">
        <v>12</v>
      </c>
    </row>
    <row r="368" spans="2:9" x14ac:dyDescent="0.2">
      <c r="B368" s="3">
        <v>38355.386550925927</v>
      </c>
      <c r="C368" t="s">
        <v>11</v>
      </c>
      <c r="D368">
        <v>20</v>
      </c>
      <c r="G368">
        <v>0</v>
      </c>
      <c r="H368">
        <v>20</v>
      </c>
      <c r="I368" t="s">
        <v>13</v>
      </c>
    </row>
    <row r="369" spans="2:9" x14ac:dyDescent="0.2">
      <c r="B369" s="3">
        <v>38355.398043981484</v>
      </c>
      <c r="C369" t="s">
        <v>8</v>
      </c>
      <c r="D369">
        <v>28</v>
      </c>
      <c r="E369">
        <v>24</v>
      </c>
      <c r="F369">
        <v>291</v>
      </c>
      <c r="G369">
        <v>902.1</v>
      </c>
      <c r="H369">
        <v>28</v>
      </c>
      <c r="I369" t="s">
        <v>13</v>
      </c>
    </row>
    <row r="370" spans="2:9" x14ac:dyDescent="0.2">
      <c r="B370" s="3">
        <v>38355.404421296298</v>
      </c>
      <c r="C370" t="s">
        <v>8</v>
      </c>
      <c r="D370">
        <v>61</v>
      </c>
      <c r="E370">
        <v>88</v>
      </c>
      <c r="F370">
        <v>245</v>
      </c>
      <c r="G370">
        <v>759.5</v>
      </c>
      <c r="H370">
        <v>61</v>
      </c>
      <c r="I370" t="s">
        <v>10</v>
      </c>
    </row>
    <row r="371" spans="2:9" x14ac:dyDescent="0.2">
      <c r="B371" s="3">
        <v>38355.40797453704</v>
      </c>
      <c r="C371" t="s">
        <v>14</v>
      </c>
      <c r="D371">
        <v>88</v>
      </c>
      <c r="E371">
        <v>61</v>
      </c>
      <c r="G371">
        <v>50</v>
      </c>
      <c r="H371">
        <v>88</v>
      </c>
      <c r="I371" t="s">
        <v>12</v>
      </c>
    </row>
    <row r="372" spans="2:9" x14ac:dyDescent="0.2">
      <c r="B372" s="3">
        <v>38355.415405092594</v>
      </c>
      <c r="C372" t="s">
        <v>15</v>
      </c>
      <c r="D372">
        <v>81</v>
      </c>
      <c r="G372">
        <v>-1000</v>
      </c>
      <c r="H372">
        <v>81</v>
      </c>
      <c r="I372" t="s">
        <v>10</v>
      </c>
    </row>
    <row r="373" spans="2:9" x14ac:dyDescent="0.2">
      <c r="B373" s="3">
        <v>38355.416226851848</v>
      </c>
      <c r="C373" t="s">
        <v>8</v>
      </c>
      <c r="D373">
        <v>11</v>
      </c>
      <c r="E373">
        <v>4</v>
      </c>
      <c r="F373">
        <v>9</v>
      </c>
      <c r="G373">
        <v>27.9</v>
      </c>
      <c r="H373">
        <v>11</v>
      </c>
      <c r="I373" t="s">
        <v>13</v>
      </c>
    </row>
    <row r="374" spans="2:9" x14ac:dyDescent="0.2">
      <c r="B374" s="3">
        <v>38355.418055555558</v>
      </c>
      <c r="C374" t="s">
        <v>8</v>
      </c>
      <c r="D374">
        <v>51</v>
      </c>
      <c r="E374">
        <v>26</v>
      </c>
      <c r="F374">
        <v>176</v>
      </c>
      <c r="G374">
        <v>545.6</v>
      </c>
      <c r="H374">
        <v>51</v>
      </c>
      <c r="I374" t="s">
        <v>13</v>
      </c>
    </row>
    <row r="375" spans="2:9" x14ac:dyDescent="0.2">
      <c r="B375" s="3">
        <v>38355.427986111114</v>
      </c>
      <c r="C375" t="s">
        <v>8</v>
      </c>
      <c r="D375">
        <v>88</v>
      </c>
      <c r="E375">
        <v>48</v>
      </c>
      <c r="F375">
        <v>460</v>
      </c>
      <c r="G375">
        <v>1426</v>
      </c>
      <c r="H375">
        <v>88</v>
      </c>
      <c r="I375" t="s">
        <v>12</v>
      </c>
    </row>
    <row r="376" spans="2:9" x14ac:dyDescent="0.2">
      <c r="B376" s="3">
        <v>38355.433842592596</v>
      </c>
      <c r="C376" t="s">
        <v>8</v>
      </c>
      <c r="D376">
        <v>9</v>
      </c>
      <c r="E376">
        <v>0</v>
      </c>
      <c r="F376">
        <v>180</v>
      </c>
      <c r="G376">
        <v>558</v>
      </c>
      <c r="H376">
        <v>9</v>
      </c>
      <c r="I376" t="s">
        <v>13</v>
      </c>
    </row>
    <row r="377" spans="2:9" x14ac:dyDescent="0.2">
      <c r="B377" s="3">
        <v>38355.433888888889</v>
      </c>
      <c r="C377" t="s">
        <v>8</v>
      </c>
      <c r="D377">
        <v>22</v>
      </c>
      <c r="E377">
        <v>55</v>
      </c>
      <c r="F377">
        <v>56</v>
      </c>
      <c r="G377">
        <v>173.6</v>
      </c>
      <c r="H377">
        <v>22</v>
      </c>
      <c r="I377" t="s">
        <v>10</v>
      </c>
    </row>
    <row r="378" spans="2:9" x14ac:dyDescent="0.2">
      <c r="B378" s="3">
        <v>38355.443460648145</v>
      </c>
      <c r="C378" t="s">
        <v>8</v>
      </c>
      <c r="D378">
        <v>1</v>
      </c>
      <c r="E378">
        <v>7</v>
      </c>
      <c r="F378">
        <v>34</v>
      </c>
      <c r="G378">
        <v>105.4</v>
      </c>
      <c r="H378">
        <v>1</v>
      </c>
      <c r="I378" t="s">
        <v>13</v>
      </c>
    </row>
    <row r="379" spans="2:9" x14ac:dyDescent="0.2">
      <c r="B379" s="3">
        <v>38355.451284722221</v>
      </c>
      <c r="C379" t="s">
        <v>8</v>
      </c>
      <c r="D379">
        <v>65</v>
      </c>
      <c r="E379">
        <v>6</v>
      </c>
      <c r="F379">
        <v>1189</v>
      </c>
      <c r="G379">
        <v>3685.9</v>
      </c>
      <c r="H379">
        <v>65</v>
      </c>
      <c r="I379" t="s">
        <v>12</v>
      </c>
    </row>
    <row r="380" spans="2:9" x14ac:dyDescent="0.2">
      <c r="B380" s="3">
        <v>38355.45853009259</v>
      </c>
      <c r="C380" t="s">
        <v>8</v>
      </c>
      <c r="D380">
        <v>35</v>
      </c>
      <c r="E380">
        <v>48</v>
      </c>
      <c r="F380">
        <v>128</v>
      </c>
      <c r="G380">
        <v>396.8</v>
      </c>
      <c r="H380">
        <v>35</v>
      </c>
      <c r="I380" t="s">
        <v>12</v>
      </c>
    </row>
    <row r="381" spans="2:9" x14ac:dyDescent="0.2">
      <c r="B381" s="3">
        <v>38355.467638888891</v>
      </c>
      <c r="C381" t="s">
        <v>8</v>
      </c>
      <c r="D381">
        <v>71</v>
      </c>
      <c r="E381">
        <v>47</v>
      </c>
      <c r="F381">
        <v>454</v>
      </c>
      <c r="G381">
        <v>1407.4</v>
      </c>
      <c r="H381">
        <v>71</v>
      </c>
      <c r="I381" t="s">
        <v>10</v>
      </c>
    </row>
    <row r="382" spans="2:9" x14ac:dyDescent="0.2">
      <c r="B382" s="3">
        <v>38355.475347222222</v>
      </c>
      <c r="C382" t="s">
        <v>15</v>
      </c>
      <c r="D382">
        <v>82</v>
      </c>
      <c r="G382">
        <v>-10000</v>
      </c>
      <c r="H382">
        <v>82</v>
      </c>
      <c r="I382" t="s">
        <v>13</v>
      </c>
    </row>
    <row r="383" spans="2:9" x14ac:dyDescent="0.2">
      <c r="B383" s="3">
        <v>38355.486238425925</v>
      </c>
      <c r="C383" t="s">
        <v>8</v>
      </c>
      <c r="D383">
        <v>87</v>
      </c>
      <c r="E383">
        <v>46</v>
      </c>
      <c r="F383">
        <v>570</v>
      </c>
      <c r="G383">
        <v>1767</v>
      </c>
      <c r="H383">
        <v>87</v>
      </c>
      <c r="I383" t="s">
        <v>9</v>
      </c>
    </row>
    <row r="384" spans="2:9" x14ac:dyDescent="0.2">
      <c r="B384" s="3">
        <v>38355.487581018519</v>
      </c>
      <c r="C384" t="s">
        <v>8</v>
      </c>
      <c r="D384">
        <v>34</v>
      </c>
      <c r="E384">
        <v>67</v>
      </c>
      <c r="F384">
        <v>118</v>
      </c>
      <c r="G384">
        <v>365.8</v>
      </c>
      <c r="H384">
        <v>34</v>
      </c>
      <c r="I384" t="s">
        <v>10</v>
      </c>
    </row>
    <row r="385" spans="2:9" x14ac:dyDescent="0.2">
      <c r="B385" s="3">
        <v>38355.494988425926</v>
      </c>
      <c r="C385" t="s">
        <v>8</v>
      </c>
      <c r="D385">
        <v>11</v>
      </c>
      <c r="E385">
        <v>0</v>
      </c>
      <c r="F385">
        <v>809</v>
      </c>
      <c r="G385">
        <v>2507.9</v>
      </c>
      <c r="H385">
        <v>11</v>
      </c>
      <c r="I385" t="s">
        <v>13</v>
      </c>
    </row>
    <row r="386" spans="2:9" x14ac:dyDescent="0.2">
      <c r="B386" s="3">
        <v>38355.497881944444</v>
      </c>
      <c r="C386" t="s">
        <v>8</v>
      </c>
      <c r="D386">
        <v>40</v>
      </c>
      <c r="E386">
        <v>33</v>
      </c>
      <c r="F386">
        <v>892</v>
      </c>
      <c r="G386">
        <v>2765.2</v>
      </c>
      <c r="H386">
        <v>40</v>
      </c>
      <c r="I386" t="s">
        <v>10</v>
      </c>
    </row>
    <row r="387" spans="2:9" x14ac:dyDescent="0.2">
      <c r="B387" s="3">
        <v>38355.509398148148</v>
      </c>
      <c r="C387" t="s">
        <v>8</v>
      </c>
      <c r="D387">
        <v>41</v>
      </c>
      <c r="E387">
        <v>6</v>
      </c>
      <c r="F387">
        <v>424</v>
      </c>
      <c r="G387">
        <v>1314.4</v>
      </c>
      <c r="H387">
        <v>41</v>
      </c>
      <c r="I387" t="s">
        <v>12</v>
      </c>
    </row>
    <row r="388" spans="2:9" x14ac:dyDescent="0.2">
      <c r="B388" s="3">
        <v>38355.520821759259</v>
      </c>
      <c r="C388" t="s">
        <v>8</v>
      </c>
      <c r="D388">
        <v>37</v>
      </c>
      <c r="E388">
        <v>20</v>
      </c>
      <c r="F388">
        <v>295</v>
      </c>
      <c r="G388">
        <v>914.5</v>
      </c>
      <c r="H388">
        <v>37</v>
      </c>
      <c r="I388" t="s">
        <v>13</v>
      </c>
    </row>
    <row r="389" spans="2:9" x14ac:dyDescent="0.2">
      <c r="B389" s="3">
        <v>38355.526273148149</v>
      </c>
      <c r="C389" t="s">
        <v>15</v>
      </c>
      <c r="D389">
        <v>24</v>
      </c>
      <c r="G389">
        <v>-500</v>
      </c>
      <c r="H389">
        <v>24</v>
      </c>
      <c r="I389" t="s">
        <v>12</v>
      </c>
    </row>
    <row r="390" spans="2:9" x14ac:dyDescent="0.2">
      <c r="B390" s="3">
        <v>38355.531481481485</v>
      </c>
      <c r="C390" t="s">
        <v>15</v>
      </c>
      <c r="D390">
        <v>24</v>
      </c>
      <c r="G390">
        <v>-500</v>
      </c>
      <c r="H390">
        <v>24</v>
      </c>
      <c r="I390" t="s">
        <v>12</v>
      </c>
    </row>
    <row r="391" spans="2:9" x14ac:dyDescent="0.2">
      <c r="B391" s="3">
        <v>38355.535208333335</v>
      </c>
      <c r="C391" t="s">
        <v>11</v>
      </c>
      <c r="D391">
        <v>58</v>
      </c>
      <c r="G391">
        <v>0</v>
      </c>
      <c r="H391">
        <v>58</v>
      </c>
      <c r="I391" t="s">
        <v>13</v>
      </c>
    </row>
    <row r="392" spans="2:9" x14ac:dyDescent="0.2">
      <c r="B392" s="3">
        <v>38355.551122685189</v>
      </c>
      <c r="C392" t="s">
        <v>8</v>
      </c>
      <c r="D392">
        <v>1</v>
      </c>
      <c r="E392">
        <v>15</v>
      </c>
      <c r="F392">
        <v>32</v>
      </c>
      <c r="G392">
        <v>99.2</v>
      </c>
      <c r="H392">
        <v>1</v>
      </c>
      <c r="I392" t="s">
        <v>13</v>
      </c>
    </row>
    <row r="393" spans="2:9" x14ac:dyDescent="0.2">
      <c r="B393" s="3">
        <v>38355.553912037038</v>
      </c>
      <c r="C393" t="s">
        <v>8</v>
      </c>
      <c r="D393">
        <v>32</v>
      </c>
      <c r="E393">
        <v>5</v>
      </c>
      <c r="F393">
        <v>248</v>
      </c>
      <c r="G393">
        <v>768.8</v>
      </c>
      <c r="H393">
        <v>32</v>
      </c>
      <c r="I393" t="s">
        <v>9</v>
      </c>
    </row>
    <row r="394" spans="2:9" x14ac:dyDescent="0.2">
      <c r="B394" s="3">
        <v>38355.567997685182</v>
      </c>
      <c r="C394" t="s">
        <v>8</v>
      </c>
      <c r="D394">
        <v>30</v>
      </c>
      <c r="E394">
        <v>27</v>
      </c>
      <c r="F394">
        <v>410</v>
      </c>
      <c r="G394">
        <v>1271</v>
      </c>
      <c r="H394">
        <v>30</v>
      </c>
      <c r="I394" t="s">
        <v>10</v>
      </c>
    </row>
    <row r="395" spans="2:9" x14ac:dyDescent="0.2">
      <c r="B395" s="3">
        <v>38355.574386574073</v>
      </c>
      <c r="C395" t="s">
        <v>8</v>
      </c>
      <c r="D395">
        <v>33</v>
      </c>
      <c r="E395">
        <v>10</v>
      </c>
      <c r="F395">
        <v>29</v>
      </c>
      <c r="G395">
        <v>89.9</v>
      </c>
      <c r="H395">
        <v>33</v>
      </c>
      <c r="I395" t="s">
        <v>9</v>
      </c>
    </row>
    <row r="396" spans="2:9" x14ac:dyDescent="0.2">
      <c r="B396" s="3">
        <v>38355.57613425926</v>
      </c>
      <c r="C396" t="s">
        <v>15</v>
      </c>
      <c r="D396">
        <v>30</v>
      </c>
      <c r="G396">
        <v>-1000</v>
      </c>
      <c r="H396">
        <v>30</v>
      </c>
      <c r="I396" t="s">
        <v>10</v>
      </c>
    </row>
    <row r="397" spans="2:9" x14ac:dyDescent="0.2">
      <c r="B397" s="3">
        <v>38355.585115740738</v>
      </c>
      <c r="C397" t="s">
        <v>8</v>
      </c>
      <c r="D397">
        <v>27</v>
      </c>
      <c r="E397">
        <v>12</v>
      </c>
      <c r="F397">
        <v>157</v>
      </c>
      <c r="G397">
        <v>486.7</v>
      </c>
      <c r="H397">
        <v>27</v>
      </c>
      <c r="I397" t="s">
        <v>10</v>
      </c>
    </row>
    <row r="398" spans="2:9" x14ac:dyDescent="0.2">
      <c r="B398" s="3">
        <v>38355.58935185185</v>
      </c>
      <c r="C398" t="s">
        <v>8</v>
      </c>
      <c r="D398">
        <v>38</v>
      </c>
      <c r="E398">
        <v>1</v>
      </c>
      <c r="F398">
        <v>657</v>
      </c>
      <c r="G398">
        <v>2036.7</v>
      </c>
      <c r="H398">
        <v>38</v>
      </c>
      <c r="I398" t="s">
        <v>10</v>
      </c>
    </row>
    <row r="399" spans="2:9" x14ac:dyDescent="0.2">
      <c r="B399" s="3">
        <v>38355.590300925927</v>
      </c>
      <c r="C399" t="s">
        <v>8</v>
      </c>
      <c r="D399">
        <v>20</v>
      </c>
      <c r="E399">
        <v>8</v>
      </c>
      <c r="F399">
        <v>704</v>
      </c>
      <c r="G399">
        <v>2182.4</v>
      </c>
      <c r="H399">
        <v>20</v>
      </c>
      <c r="I399" t="s">
        <v>13</v>
      </c>
    </row>
    <row r="400" spans="2:9" x14ac:dyDescent="0.2">
      <c r="B400" s="3">
        <v>38355.594652777778</v>
      </c>
      <c r="C400" t="s">
        <v>8</v>
      </c>
      <c r="D400">
        <v>6</v>
      </c>
      <c r="E400">
        <v>29</v>
      </c>
      <c r="F400">
        <v>203</v>
      </c>
      <c r="G400">
        <v>629.29999999999995</v>
      </c>
      <c r="H400">
        <v>6</v>
      </c>
      <c r="I400" t="s">
        <v>12</v>
      </c>
    </row>
    <row r="401" spans="2:9" x14ac:dyDescent="0.2">
      <c r="B401" s="3">
        <v>38355.597581018519</v>
      </c>
      <c r="C401" t="s">
        <v>8</v>
      </c>
      <c r="D401">
        <v>47</v>
      </c>
      <c r="E401">
        <v>25</v>
      </c>
      <c r="F401">
        <v>303</v>
      </c>
      <c r="G401">
        <v>939.3</v>
      </c>
      <c r="H401">
        <v>47</v>
      </c>
      <c r="I401" t="s">
        <v>13</v>
      </c>
    </row>
    <row r="402" spans="2:9" x14ac:dyDescent="0.2">
      <c r="B402" s="3">
        <v>38355.612858796296</v>
      </c>
      <c r="C402" t="s">
        <v>8</v>
      </c>
      <c r="D402">
        <v>15</v>
      </c>
      <c r="E402">
        <v>48</v>
      </c>
      <c r="F402">
        <v>47</v>
      </c>
      <c r="G402">
        <v>145.69999999999999</v>
      </c>
      <c r="H402">
        <v>15</v>
      </c>
      <c r="I402" t="s">
        <v>13</v>
      </c>
    </row>
    <row r="403" spans="2:9" x14ac:dyDescent="0.2">
      <c r="B403" s="3">
        <v>38355.618217592593</v>
      </c>
      <c r="C403" t="s">
        <v>15</v>
      </c>
      <c r="D403">
        <v>31</v>
      </c>
      <c r="G403">
        <v>-500</v>
      </c>
      <c r="H403">
        <v>31</v>
      </c>
      <c r="I403" t="s">
        <v>13</v>
      </c>
    </row>
    <row r="404" spans="2:9" x14ac:dyDescent="0.2">
      <c r="B404" s="3">
        <v>38355.630335648151</v>
      </c>
      <c r="C404" t="s">
        <v>8</v>
      </c>
      <c r="D404">
        <v>79</v>
      </c>
      <c r="E404">
        <v>8</v>
      </c>
      <c r="F404">
        <v>758</v>
      </c>
      <c r="G404">
        <v>2349.8000000000002</v>
      </c>
      <c r="H404">
        <v>79</v>
      </c>
      <c r="I404" t="s">
        <v>10</v>
      </c>
    </row>
    <row r="405" spans="2:9" x14ac:dyDescent="0.2">
      <c r="B405" s="3">
        <v>38355.632939814815</v>
      </c>
      <c r="C405" t="s">
        <v>8</v>
      </c>
      <c r="D405">
        <v>32</v>
      </c>
      <c r="E405">
        <v>11</v>
      </c>
      <c r="F405">
        <v>473</v>
      </c>
      <c r="G405">
        <v>1466.3</v>
      </c>
      <c r="H405">
        <v>32</v>
      </c>
      <c r="I405" t="s">
        <v>9</v>
      </c>
    </row>
    <row r="406" spans="2:9" x14ac:dyDescent="0.2">
      <c r="B406" s="3">
        <v>38355.638877314814</v>
      </c>
      <c r="C406" t="s">
        <v>8</v>
      </c>
      <c r="D406">
        <v>83</v>
      </c>
      <c r="E406">
        <v>13</v>
      </c>
      <c r="F406">
        <v>95</v>
      </c>
      <c r="G406">
        <v>294.5</v>
      </c>
      <c r="H406">
        <v>83</v>
      </c>
      <c r="I406" t="s">
        <v>10</v>
      </c>
    </row>
    <row r="407" spans="2:9" x14ac:dyDescent="0.2">
      <c r="B407" s="3">
        <v>38355.640960648147</v>
      </c>
      <c r="C407" t="s">
        <v>8</v>
      </c>
      <c r="D407">
        <v>1</v>
      </c>
      <c r="E407">
        <v>52</v>
      </c>
      <c r="F407">
        <v>305</v>
      </c>
      <c r="G407">
        <v>945.5</v>
      </c>
      <c r="H407">
        <v>1</v>
      </c>
      <c r="I407" t="s">
        <v>13</v>
      </c>
    </row>
    <row r="408" spans="2:9" x14ac:dyDescent="0.2">
      <c r="B408" s="3">
        <v>38355.643020833333</v>
      </c>
      <c r="C408" t="s">
        <v>8</v>
      </c>
      <c r="D408">
        <v>12</v>
      </c>
      <c r="E408">
        <v>5</v>
      </c>
      <c r="F408">
        <v>297</v>
      </c>
      <c r="G408">
        <v>920.7</v>
      </c>
      <c r="H408">
        <v>12</v>
      </c>
      <c r="I408" t="s">
        <v>13</v>
      </c>
    </row>
    <row r="409" spans="2:9" x14ac:dyDescent="0.2">
      <c r="B409" s="3">
        <v>38355.674409722225</v>
      </c>
      <c r="C409" t="s">
        <v>15</v>
      </c>
      <c r="D409">
        <v>54</v>
      </c>
      <c r="G409">
        <v>-500</v>
      </c>
      <c r="H409">
        <v>54</v>
      </c>
      <c r="I409" t="s">
        <v>10</v>
      </c>
    </row>
    <row r="410" spans="2:9" x14ac:dyDescent="0.2">
      <c r="B410" s="3">
        <v>38355.698310185187</v>
      </c>
      <c r="C410" t="s">
        <v>8</v>
      </c>
      <c r="D410">
        <v>64</v>
      </c>
      <c r="E410">
        <v>7</v>
      </c>
      <c r="F410">
        <v>470</v>
      </c>
      <c r="G410">
        <v>1457</v>
      </c>
      <c r="H410">
        <v>64</v>
      </c>
      <c r="I410" t="s">
        <v>12</v>
      </c>
    </row>
    <row r="411" spans="2:9" x14ac:dyDescent="0.2">
      <c r="B411" s="3">
        <v>38355.70758101852</v>
      </c>
      <c r="C411" t="s">
        <v>11</v>
      </c>
      <c r="D411">
        <v>40</v>
      </c>
      <c r="G411">
        <v>0</v>
      </c>
      <c r="H411">
        <v>40</v>
      </c>
      <c r="I411" t="s">
        <v>10</v>
      </c>
    </row>
    <row r="412" spans="2:9" x14ac:dyDescent="0.2">
      <c r="B412" s="3">
        <v>38355.709293981483</v>
      </c>
      <c r="C412" t="s">
        <v>8</v>
      </c>
      <c r="D412">
        <v>38</v>
      </c>
      <c r="E412">
        <v>12</v>
      </c>
      <c r="F412">
        <v>985</v>
      </c>
      <c r="G412">
        <v>3053.5</v>
      </c>
      <c r="H412">
        <v>38</v>
      </c>
      <c r="I412" t="s">
        <v>10</v>
      </c>
    </row>
    <row r="413" spans="2:9" x14ac:dyDescent="0.2">
      <c r="B413" s="3">
        <v>38355.71020833333</v>
      </c>
      <c r="C413" t="s">
        <v>15</v>
      </c>
      <c r="D413">
        <v>91</v>
      </c>
      <c r="G413">
        <v>-500</v>
      </c>
      <c r="H413">
        <v>91</v>
      </c>
      <c r="I413" t="s">
        <v>13</v>
      </c>
    </row>
    <row r="414" spans="2:9" x14ac:dyDescent="0.2">
      <c r="B414" s="3">
        <v>38355.716793981483</v>
      </c>
      <c r="C414" t="s">
        <v>8</v>
      </c>
      <c r="D414">
        <v>43</v>
      </c>
      <c r="E414">
        <v>6</v>
      </c>
      <c r="F414">
        <v>483</v>
      </c>
      <c r="G414">
        <v>1497.3</v>
      </c>
      <c r="H414">
        <v>43</v>
      </c>
      <c r="I414" t="s">
        <v>12</v>
      </c>
    </row>
    <row r="415" spans="2:9" x14ac:dyDescent="0.2">
      <c r="B415" s="3">
        <v>38355.71802083333</v>
      </c>
      <c r="C415" t="s">
        <v>8</v>
      </c>
      <c r="D415">
        <v>38</v>
      </c>
      <c r="E415">
        <v>12</v>
      </c>
      <c r="F415">
        <v>112</v>
      </c>
      <c r="G415">
        <v>347.2</v>
      </c>
      <c r="H415">
        <v>38</v>
      </c>
      <c r="I415" t="s">
        <v>10</v>
      </c>
    </row>
    <row r="416" spans="2:9" x14ac:dyDescent="0.2">
      <c r="B416" s="3">
        <v>38355.720659722225</v>
      </c>
      <c r="C416" t="s">
        <v>8</v>
      </c>
      <c r="D416">
        <v>24</v>
      </c>
      <c r="E416">
        <v>77</v>
      </c>
      <c r="F416">
        <v>407</v>
      </c>
      <c r="G416">
        <v>1261.7</v>
      </c>
      <c r="H416">
        <v>24</v>
      </c>
      <c r="I416" t="s">
        <v>12</v>
      </c>
    </row>
    <row r="417" spans="2:9" x14ac:dyDescent="0.2">
      <c r="B417" s="3">
        <v>38355.726400462961</v>
      </c>
      <c r="C417" t="s">
        <v>8</v>
      </c>
      <c r="D417">
        <v>6</v>
      </c>
      <c r="E417">
        <v>86</v>
      </c>
      <c r="F417">
        <v>112</v>
      </c>
      <c r="G417">
        <v>347.2</v>
      </c>
      <c r="H417">
        <v>6</v>
      </c>
      <c r="I417" t="s">
        <v>12</v>
      </c>
    </row>
    <row r="418" spans="2:9" x14ac:dyDescent="0.2">
      <c r="B418" s="3">
        <v>38355.734166666669</v>
      </c>
      <c r="C418" t="s">
        <v>8</v>
      </c>
      <c r="D418">
        <v>14</v>
      </c>
      <c r="E418">
        <v>75</v>
      </c>
      <c r="F418">
        <v>70</v>
      </c>
      <c r="G418">
        <v>217</v>
      </c>
      <c r="H418">
        <v>14</v>
      </c>
      <c r="I418" t="s">
        <v>12</v>
      </c>
    </row>
    <row r="419" spans="2:9" x14ac:dyDescent="0.2">
      <c r="B419" s="3">
        <v>38355.73914351852</v>
      </c>
      <c r="C419" t="s">
        <v>8</v>
      </c>
      <c r="D419">
        <v>64</v>
      </c>
      <c r="E419">
        <v>7</v>
      </c>
      <c r="F419">
        <v>503</v>
      </c>
      <c r="G419">
        <v>1559.3</v>
      </c>
      <c r="H419">
        <v>64</v>
      </c>
      <c r="I419" t="s">
        <v>12</v>
      </c>
    </row>
    <row r="420" spans="2:9" x14ac:dyDescent="0.2">
      <c r="B420" s="3">
        <v>38355.748217592591</v>
      </c>
      <c r="C420" t="s">
        <v>8</v>
      </c>
      <c r="D420">
        <v>41</v>
      </c>
      <c r="E420">
        <v>54</v>
      </c>
      <c r="F420">
        <v>673</v>
      </c>
      <c r="G420">
        <v>2086.3000000000002</v>
      </c>
      <c r="H420">
        <v>41</v>
      </c>
      <c r="I420" t="s">
        <v>12</v>
      </c>
    </row>
    <row r="421" spans="2:9" x14ac:dyDescent="0.2">
      <c r="B421" s="3">
        <v>38355.75141203704</v>
      </c>
      <c r="C421" t="s">
        <v>8</v>
      </c>
      <c r="D421">
        <v>82</v>
      </c>
      <c r="E421">
        <v>34</v>
      </c>
      <c r="F421">
        <v>868</v>
      </c>
      <c r="G421">
        <v>2690.8</v>
      </c>
      <c r="H421">
        <v>82</v>
      </c>
      <c r="I421" t="s">
        <v>13</v>
      </c>
    </row>
    <row r="422" spans="2:9" x14ac:dyDescent="0.2">
      <c r="B422" s="3">
        <v>38355.766261574077</v>
      </c>
      <c r="C422" t="s">
        <v>8</v>
      </c>
      <c r="D422">
        <v>32</v>
      </c>
      <c r="E422">
        <v>23</v>
      </c>
      <c r="F422">
        <v>376</v>
      </c>
      <c r="G422">
        <v>1165.5999999999999</v>
      </c>
      <c r="H422">
        <v>32</v>
      </c>
      <c r="I422" t="s">
        <v>9</v>
      </c>
    </row>
    <row r="423" spans="2:9" x14ac:dyDescent="0.2">
      <c r="B423" s="3">
        <v>38355.777106481481</v>
      </c>
      <c r="C423" t="s">
        <v>8</v>
      </c>
      <c r="D423">
        <v>9</v>
      </c>
      <c r="E423">
        <v>63</v>
      </c>
      <c r="F423">
        <v>290</v>
      </c>
      <c r="G423">
        <v>899</v>
      </c>
      <c r="H423">
        <v>9</v>
      </c>
      <c r="I423" t="s">
        <v>13</v>
      </c>
    </row>
    <row r="424" spans="2:9" x14ac:dyDescent="0.2">
      <c r="B424" s="3">
        <v>38355.78533564815</v>
      </c>
      <c r="C424" t="s">
        <v>14</v>
      </c>
      <c r="D424">
        <v>96</v>
      </c>
      <c r="E424">
        <v>80</v>
      </c>
      <c r="G424">
        <v>50</v>
      </c>
      <c r="H424">
        <v>96</v>
      </c>
      <c r="I424" t="s">
        <v>10</v>
      </c>
    </row>
    <row r="425" spans="2:9" x14ac:dyDescent="0.2">
      <c r="B425" s="3">
        <v>38355.795428240737</v>
      </c>
      <c r="C425" t="s">
        <v>8</v>
      </c>
      <c r="D425">
        <v>36</v>
      </c>
      <c r="E425">
        <v>59</v>
      </c>
      <c r="F425">
        <v>688</v>
      </c>
      <c r="G425">
        <v>2132.8000000000002</v>
      </c>
      <c r="H425">
        <v>36</v>
      </c>
      <c r="I425" t="s">
        <v>10</v>
      </c>
    </row>
    <row r="426" spans="2:9" x14ac:dyDescent="0.2">
      <c r="B426" s="3">
        <v>38355.805937500001</v>
      </c>
      <c r="C426" t="s">
        <v>8</v>
      </c>
      <c r="D426">
        <v>76</v>
      </c>
      <c r="E426">
        <v>48</v>
      </c>
      <c r="F426">
        <v>657</v>
      </c>
      <c r="G426">
        <v>2036.7</v>
      </c>
      <c r="H426">
        <v>76</v>
      </c>
      <c r="I426" t="s">
        <v>9</v>
      </c>
    </row>
    <row r="427" spans="2:9" x14ac:dyDescent="0.2">
      <c r="B427" s="3">
        <v>38355.814756944441</v>
      </c>
      <c r="C427" t="s">
        <v>8</v>
      </c>
      <c r="D427">
        <v>55</v>
      </c>
      <c r="E427">
        <v>26</v>
      </c>
      <c r="F427">
        <v>447</v>
      </c>
      <c r="G427">
        <v>1385.7</v>
      </c>
      <c r="H427">
        <v>55</v>
      </c>
      <c r="I427" t="s">
        <v>10</v>
      </c>
    </row>
    <row r="428" spans="2:9" x14ac:dyDescent="0.2">
      <c r="B428" s="3">
        <v>38355.816747685189</v>
      </c>
      <c r="C428" t="s">
        <v>8</v>
      </c>
      <c r="D428">
        <v>93</v>
      </c>
      <c r="E428">
        <v>1</v>
      </c>
      <c r="F428">
        <v>346</v>
      </c>
      <c r="G428">
        <v>1072.5999999999999</v>
      </c>
      <c r="H428">
        <v>93</v>
      </c>
      <c r="I428" t="s">
        <v>12</v>
      </c>
    </row>
    <row r="429" spans="2:9" x14ac:dyDescent="0.2">
      <c r="B429" s="3">
        <v>38355.832858796297</v>
      </c>
      <c r="C429" t="s">
        <v>8</v>
      </c>
      <c r="D429">
        <v>75</v>
      </c>
      <c r="E429">
        <v>57</v>
      </c>
      <c r="F429">
        <v>77</v>
      </c>
      <c r="G429">
        <v>238.7</v>
      </c>
      <c r="H429">
        <v>75</v>
      </c>
      <c r="I429" t="s">
        <v>12</v>
      </c>
    </row>
    <row r="430" spans="2:9" x14ac:dyDescent="0.2">
      <c r="B430" s="3">
        <v>38355.839513888888</v>
      </c>
      <c r="C430" t="s">
        <v>8</v>
      </c>
      <c r="D430">
        <v>82</v>
      </c>
      <c r="E430">
        <v>64</v>
      </c>
      <c r="F430">
        <v>387</v>
      </c>
      <c r="G430">
        <v>1199.7</v>
      </c>
      <c r="H430">
        <v>82</v>
      </c>
      <c r="I430" t="s">
        <v>13</v>
      </c>
    </row>
    <row r="431" spans="2:9" x14ac:dyDescent="0.2">
      <c r="B431" s="3">
        <v>38355.841331018521</v>
      </c>
      <c r="C431" t="s">
        <v>8</v>
      </c>
      <c r="D431">
        <v>87</v>
      </c>
      <c r="E431">
        <v>0</v>
      </c>
      <c r="F431">
        <v>96</v>
      </c>
      <c r="G431">
        <v>297.60000000000002</v>
      </c>
      <c r="H431">
        <v>87</v>
      </c>
      <c r="I431" t="s">
        <v>9</v>
      </c>
    </row>
    <row r="432" spans="2:9" x14ac:dyDescent="0.2">
      <c r="B432" s="3">
        <v>38355.845405092594</v>
      </c>
      <c r="C432" t="s">
        <v>8</v>
      </c>
      <c r="D432">
        <v>62</v>
      </c>
      <c r="E432">
        <v>9</v>
      </c>
      <c r="F432">
        <v>465</v>
      </c>
      <c r="G432">
        <v>1441.5</v>
      </c>
      <c r="H432">
        <v>62</v>
      </c>
      <c r="I432" t="s">
        <v>13</v>
      </c>
    </row>
    <row r="433" spans="2:9" x14ac:dyDescent="0.2">
      <c r="B433" s="3">
        <v>38355.860706018517</v>
      </c>
      <c r="C433" t="s">
        <v>8</v>
      </c>
      <c r="D433">
        <v>90</v>
      </c>
      <c r="E433">
        <v>62</v>
      </c>
      <c r="F433">
        <v>225</v>
      </c>
      <c r="G433">
        <v>697.5</v>
      </c>
      <c r="H433">
        <v>90</v>
      </c>
      <c r="I433" t="s">
        <v>10</v>
      </c>
    </row>
    <row r="434" spans="2:9" x14ac:dyDescent="0.2">
      <c r="B434" s="3">
        <v>38355.862650462965</v>
      </c>
      <c r="C434" t="s">
        <v>15</v>
      </c>
      <c r="D434">
        <v>82</v>
      </c>
      <c r="G434">
        <v>-500</v>
      </c>
      <c r="H434">
        <v>82</v>
      </c>
      <c r="I434" t="s">
        <v>13</v>
      </c>
    </row>
    <row r="435" spans="2:9" x14ac:dyDescent="0.2">
      <c r="B435" s="3">
        <v>38355.873923611114</v>
      </c>
      <c r="C435" t="s">
        <v>8</v>
      </c>
      <c r="D435">
        <v>1</v>
      </c>
      <c r="E435">
        <v>6</v>
      </c>
      <c r="F435">
        <v>128</v>
      </c>
      <c r="G435">
        <v>396.8</v>
      </c>
      <c r="H435">
        <v>1</v>
      </c>
      <c r="I435" t="s">
        <v>13</v>
      </c>
    </row>
    <row r="436" spans="2:9" x14ac:dyDescent="0.2">
      <c r="B436" s="3">
        <v>38355.875578703701</v>
      </c>
      <c r="C436" t="s">
        <v>8</v>
      </c>
      <c r="D436">
        <v>36</v>
      </c>
      <c r="E436">
        <v>32</v>
      </c>
      <c r="F436">
        <v>308</v>
      </c>
      <c r="G436">
        <v>954.8</v>
      </c>
      <c r="H436">
        <v>36</v>
      </c>
      <c r="I436" t="s">
        <v>10</v>
      </c>
    </row>
    <row r="437" spans="2:9" x14ac:dyDescent="0.2">
      <c r="B437" s="3">
        <v>38355.900219907409</v>
      </c>
      <c r="C437" t="s">
        <v>8</v>
      </c>
      <c r="D437">
        <v>13</v>
      </c>
      <c r="E437">
        <v>4</v>
      </c>
      <c r="F437">
        <v>590</v>
      </c>
      <c r="G437">
        <v>1829</v>
      </c>
      <c r="H437">
        <v>13</v>
      </c>
      <c r="I437" t="s">
        <v>10</v>
      </c>
    </row>
    <row r="438" spans="2:9" x14ac:dyDescent="0.2">
      <c r="B438" s="3">
        <v>38355.910740740743</v>
      </c>
      <c r="C438" t="s">
        <v>8</v>
      </c>
      <c r="D438">
        <v>54</v>
      </c>
      <c r="E438">
        <v>15</v>
      </c>
      <c r="F438">
        <v>431</v>
      </c>
      <c r="G438">
        <v>1336.1</v>
      </c>
      <c r="H438">
        <v>54</v>
      </c>
      <c r="I438" t="s">
        <v>10</v>
      </c>
    </row>
    <row r="439" spans="2:9" x14ac:dyDescent="0.2">
      <c r="B439" s="3">
        <v>38355.927905092591</v>
      </c>
      <c r="C439" t="s">
        <v>8</v>
      </c>
      <c r="D439">
        <v>15</v>
      </c>
      <c r="E439">
        <v>1</v>
      </c>
      <c r="F439">
        <v>162</v>
      </c>
      <c r="G439">
        <v>502.2</v>
      </c>
      <c r="H439">
        <v>15</v>
      </c>
      <c r="I439" t="s">
        <v>13</v>
      </c>
    </row>
    <row r="440" spans="2:9" x14ac:dyDescent="0.2">
      <c r="B440" s="3">
        <v>38355.937847222223</v>
      </c>
      <c r="C440" t="s">
        <v>14</v>
      </c>
      <c r="D440">
        <v>15</v>
      </c>
      <c r="E440">
        <v>68</v>
      </c>
      <c r="G440">
        <v>50</v>
      </c>
      <c r="H440">
        <v>15</v>
      </c>
      <c r="I440" t="s">
        <v>13</v>
      </c>
    </row>
    <row r="441" spans="2:9" x14ac:dyDescent="0.2">
      <c r="B441" s="3">
        <v>38355.945231481484</v>
      </c>
      <c r="C441" t="s">
        <v>8</v>
      </c>
      <c r="D441">
        <v>55</v>
      </c>
      <c r="E441">
        <v>91</v>
      </c>
      <c r="F441">
        <v>17</v>
      </c>
      <c r="G441">
        <v>52.7</v>
      </c>
      <c r="H441">
        <v>55</v>
      </c>
      <c r="I441" t="s">
        <v>10</v>
      </c>
    </row>
    <row r="442" spans="2:9" x14ac:dyDescent="0.2">
      <c r="B442" s="3">
        <v>38355.948946759258</v>
      </c>
      <c r="C442" t="s">
        <v>8</v>
      </c>
      <c r="D442">
        <v>17</v>
      </c>
      <c r="E442">
        <v>40</v>
      </c>
      <c r="F442">
        <v>38</v>
      </c>
      <c r="G442">
        <v>117.8</v>
      </c>
      <c r="H442">
        <v>17</v>
      </c>
      <c r="I442" t="s">
        <v>12</v>
      </c>
    </row>
    <row r="443" spans="2:9" x14ac:dyDescent="0.2">
      <c r="B443" s="3">
        <v>38355.960856481484</v>
      </c>
      <c r="C443" t="s">
        <v>8</v>
      </c>
      <c r="D443">
        <v>86</v>
      </c>
      <c r="E443">
        <v>32</v>
      </c>
      <c r="F443">
        <v>147</v>
      </c>
      <c r="G443">
        <v>455.7</v>
      </c>
      <c r="H443">
        <v>86</v>
      </c>
      <c r="I443" t="s">
        <v>13</v>
      </c>
    </row>
    <row r="444" spans="2:9" x14ac:dyDescent="0.2">
      <c r="B444" s="3">
        <v>38355.967719907407</v>
      </c>
      <c r="C444" t="s">
        <v>8</v>
      </c>
      <c r="D444">
        <v>46</v>
      </c>
      <c r="E444">
        <v>21</v>
      </c>
      <c r="F444">
        <v>12</v>
      </c>
      <c r="G444">
        <v>37.200000000000003</v>
      </c>
      <c r="H444">
        <v>46</v>
      </c>
      <c r="I444" t="s">
        <v>13</v>
      </c>
    </row>
    <row r="445" spans="2:9" x14ac:dyDescent="0.2">
      <c r="B445" s="3">
        <v>38355.978379629632</v>
      </c>
      <c r="C445" t="s">
        <v>8</v>
      </c>
      <c r="D445">
        <v>6</v>
      </c>
      <c r="E445">
        <v>1</v>
      </c>
      <c r="F445">
        <v>1383</v>
      </c>
      <c r="G445">
        <v>4287.3</v>
      </c>
      <c r="H445">
        <v>6</v>
      </c>
      <c r="I445" t="s">
        <v>12</v>
      </c>
    </row>
    <row r="446" spans="2:9" x14ac:dyDescent="0.2">
      <c r="B446" s="3">
        <v>38355.979375000003</v>
      </c>
      <c r="C446" t="s">
        <v>11</v>
      </c>
      <c r="D446">
        <v>30</v>
      </c>
      <c r="G446">
        <v>0</v>
      </c>
      <c r="H446">
        <v>30</v>
      </c>
      <c r="I446" t="s">
        <v>10</v>
      </c>
    </row>
    <row r="447" spans="2:9" x14ac:dyDescent="0.2">
      <c r="B447" s="3">
        <v>38355.98605324074</v>
      </c>
      <c r="C447" t="s">
        <v>8</v>
      </c>
      <c r="D447">
        <v>31</v>
      </c>
      <c r="E447">
        <v>96</v>
      </c>
      <c r="F447">
        <v>163</v>
      </c>
      <c r="G447">
        <v>505.3</v>
      </c>
      <c r="H447">
        <v>31</v>
      </c>
      <c r="I447" t="s">
        <v>13</v>
      </c>
    </row>
    <row r="448" spans="2:9" x14ac:dyDescent="0.2">
      <c r="B448" s="3">
        <v>38356.00309027778</v>
      </c>
      <c r="C448" t="s">
        <v>11</v>
      </c>
      <c r="D448">
        <v>6</v>
      </c>
      <c r="G448">
        <v>0</v>
      </c>
      <c r="H448">
        <v>6</v>
      </c>
      <c r="I448" t="s">
        <v>12</v>
      </c>
    </row>
    <row r="449" spans="2:9" x14ac:dyDescent="0.2">
      <c r="B449" s="3">
        <v>38356.013703703706</v>
      </c>
      <c r="C449" t="s">
        <v>8</v>
      </c>
      <c r="D449">
        <v>9</v>
      </c>
      <c r="E449">
        <v>6</v>
      </c>
      <c r="F449">
        <v>269</v>
      </c>
      <c r="G449">
        <v>833.9</v>
      </c>
      <c r="H449">
        <v>9</v>
      </c>
      <c r="I449" t="s">
        <v>13</v>
      </c>
    </row>
    <row r="450" spans="2:9" x14ac:dyDescent="0.2">
      <c r="B450" s="3">
        <v>38356.020381944443</v>
      </c>
      <c r="C450" t="s">
        <v>11</v>
      </c>
      <c r="D450">
        <v>30</v>
      </c>
      <c r="G450">
        <v>0</v>
      </c>
      <c r="H450">
        <v>30</v>
      </c>
      <c r="I450" t="s">
        <v>10</v>
      </c>
    </row>
    <row r="451" spans="2:9" x14ac:dyDescent="0.2">
      <c r="B451" s="3">
        <v>38356.02244212963</v>
      </c>
      <c r="C451" t="s">
        <v>8</v>
      </c>
      <c r="D451">
        <v>6</v>
      </c>
      <c r="E451">
        <v>86</v>
      </c>
      <c r="F451">
        <v>181</v>
      </c>
      <c r="G451">
        <v>561.1</v>
      </c>
      <c r="H451">
        <v>6</v>
      </c>
      <c r="I451" t="s">
        <v>12</v>
      </c>
    </row>
    <row r="452" spans="2:9" x14ac:dyDescent="0.2">
      <c r="B452" s="3">
        <v>38356.022523148145</v>
      </c>
      <c r="C452" t="s">
        <v>8</v>
      </c>
      <c r="D452">
        <v>88</v>
      </c>
      <c r="E452">
        <v>27</v>
      </c>
      <c r="F452">
        <v>534</v>
      </c>
      <c r="G452">
        <v>1655.4</v>
      </c>
      <c r="H452">
        <v>88</v>
      </c>
      <c r="I452" t="s">
        <v>12</v>
      </c>
    </row>
    <row r="453" spans="2:9" x14ac:dyDescent="0.2">
      <c r="B453" s="3">
        <v>38356.033113425925</v>
      </c>
      <c r="C453" t="s">
        <v>8</v>
      </c>
      <c r="D453">
        <v>17</v>
      </c>
      <c r="E453">
        <v>5</v>
      </c>
      <c r="F453">
        <v>106</v>
      </c>
      <c r="G453">
        <v>328.6</v>
      </c>
      <c r="H453">
        <v>17</v>
      </c>
      <c r="I453" t="s">
        <v>12</v>
      </c>
    </row>
    <row r="454" spans="2:9" x14ac:dyDescent="0.2">
      <c r="B454" s="3">
        <v>38356.041631944441</v>
      </c>
      <c r="C454" t="s">
        <v>8</v>
      </c>
      <c r="D454">
        <v>89</v>
      </c>
      <c r="E454">
        <v>1</v>
      </c>
      <c r="F454">
        <v>433</v>
      </c>
      <c r="G454">
        <v>1342.3</v>
      </c>
      <c r="H454">
        <v>89</v>
      </c>
      <c r="I454" t="s">
        <v>13</v>
      </c>
    </row>
    <row r="455" spans="2:9" x14ac:dyDescent="0.2">
      <c r="B455" s="3">
        <v>38356.044328703705</v>
      </c>
      <c r="C455" t="s">
        <v>8</v>
      </c>
      <c r="D455">
        <v>67</v>
      </c>
      <c r="E455">
        <v>48</v>
      </c>
      <c r="F455">
        <v>701</v>
      </c>
      <c r="G455">
        <v>2173.1</v>
      </c>
      <c r="H455">
        <v>67</v>
      </c>
      <c r="I455" t="s">
        <v>9</v>
      </c>
    </row>
    <row r="456" spans="2:9" x14ac:dyDescent="0.2">
      <c r="B456" s="3">
        <v>38356.050405092596</v>
      </c>
      <c r="C456" t="s">
        <v>8</v>
      </c>
      <c r="D456">
        <v>62</v>
      </c>
      <c r="E456">
        <v>61</v>
      </c>
      <c r="F456">
        <v>115</v>
      </c>
      <c r="G456">
        <v>356.5</v>
      </c>
      <c r="H456">
        <v>62</v>
      </c>
      <c r="I456" t="s">
        <v>13</v>
      </c>
    </row>
    <row r="457" spans="2:9" x14ac:dyDescent="0.2">
      <c r="B457" s="3">
        <v>38356.055983796294</v>
      </c>
      <c r="C457" t="s">
        <v>8</v>
      </c>
      <c r="D457">
        <v>77</v>
      </c>
      <c r="E457">
        <v>15</v>
      </c>
      <c r="F457">
        <v>91</v>
      </c>
      <c r="G457">
        <v>282.10000000000002</v>
      </c>
      <c r="H457">
        <v>77</v>
      </c>
      <c r="I457" t="s">
        <v>13</v>
      </c>
    </row>
    <row r="458" spans="2:9" x14ac:dyDescent="0.2">
      <c r="B458" s="3">
        <v>38356.058483796296</v>
      </c>
      <c r="C458" t="s">
        <v>8</v>
      </c>
      <c r="D458">
        <v>77</v>
      </c>
      <c r="E458">
        <v>34</v>
      </c>
      <c r="F458">
        <v>421</v>
      </c>
      <c r="G458">
        <v>1305.0999999999999</v>
      </c>
      <c r="H458">
        <v>77</v>
      </c>
      <c r="I458" t="s">
        <v>13</v>
      </c>
    </row>
    <row r="459" spans="2:9" x14ac:dyDescent="0.2">
      <c r="B459" s="3">
        <v>38356.077476851853</v>
      </c>
      <c r="C459" t="s">
        <v>8</v>
      </c>
      <c r="D459">
        <v>31</v>
      </c>
      <c r="E459">
        <v>90</v>
      </c>
      <c r="F459">
        <v>657</v>
      </c>
      <c r="G459">
        <v>2036.7</v>
      </c>
      <c r="H459">
        <v>31</v>
      </c>
      <c r="I459" t="s">
        <v>13</v>
      </c>
    </row>
    <row r="460" spans="2:9" x14ac:dyDescent="0.2">
      <c r="B460" s="3">
        <v>38356.08452546296</v>
      </c>
      <c r="C460" t="s">
        <v>8</v>
      </c>
      <c r="D460">
        <v>16</v>
      </c>
      <c r="E460">
        <v>2</v>
      </c>
      <c r="F460">
        <v>1421</v>
      </c>
      <c r="G460">
        <v>4405.1000000000004</v>
      </c>
      <c r="H460">
        <v>16</v>
      </c>
      <c r="I460" t="s">
        <v>10</v>
      </c>
    </row>
    <row r="461" spans="2:9" x14ac:dyDescent="0.2">
      <c r="B461" s="3">
        <v>38356.095752314817</v>
      </c>
      <c r="C461" t="s">
        <v>8</v>
      </c>
      <c r="D461">
        <v>51</v>
      </c>
      <c r="E461">
        <v>26</v>
      </c>
      <c r="F461">
        <v>75</v>
      </c>
      <c r="G461">
        <v>232.5</v>
      </c>
      <c r="H461">
        <v>51</v>
      </c>
      <c r="I461" t="s">
        <v>13</v>
      </c>
    </row>
    <row r="462" spans="2:9" x14ac:dyDescent="0.2">
      <c r="B462" s="3">
        <v>38356.103715277779</v>
      </c>
      <c r="C462" t="s">
        <v>8</v>
      </c>
      <c r="D462">
        <v>30</v>
      </c>
      <c r="E462">
        <v>82</v>
      </c>
      <c r="F462">
        <v>406</v>
      </c>
      <c r="G462">
        <v>1258.5999999999999</v>
      </c>
      <c r="H462">
        <v>30</v>
      </c>
      <c r="I462" t="s">
        <v>10</v>
      </c>
    </row>
    <row r="463" spans="2:9" x14ac:dyDescent="0.2">
      <c r="B463" s="3">
        <v>38356.105405092596</v>
      </c>
      <c r="C463" t="s">
        <v>8</v>
      </c>
      <c r="D463">
        <v>17</v>
      </c>
      <c r="E463">
        <v>93</v>
      </c>
      <c r="F463">
        <v>59</v>
      </c>
      <c r="G463">
        <v>182.9</v>
      </c>
      <c r="H463">
        <v>17</v>
      </c>
      <c r="I463" t="s">
        <v>12</v>
      </c>
    </row>
    <row r="464" spans="2:9" x14ac:dyDescent="0.2">
      <c r="B464" s="3">
        <v>38356.130057870374</v>
      </c>
      <c r="C464" t="s">
        <v>8</v>
      </c>
      <c r="D464">
        <v>83</v>
      </c>
      <c r="E464">
        <v>13</v>
      </c>
      <c r="F464">
        <v>167</v>
      </c>
      <c r="G464">
        <v>517.70000000000005</v>
      </c>
      <c r="H464">
        <v>83</v>
      </c>
      <c r="I464" t="s">
        <v>10</v>
      </c>
    </row>
    <row r="465" spans="2:9" x14ac:dyDescent="0.2">
      <c r="B465" s="3">
        <v>38356.140983796293</v>
      </c>
      <c r="C465" t="s">
        <v>8</v>
      </c>
      <c r="D465">
        <v>67</v>
      </c>
      <c r="E465">
        <v>34</v>
      </c>
      <c r="F465">
        <v>44</v>
      </c>
      <c r="G465">
        <v>136.4</v>
      </c>
      <c r="H465">
        <v>67</v>
      </c>
      <c r="I465" t="s">
        <v>9</v>
      </c>
    </row>
    <row r="466" spans="2:9" x14ac:dyDescent="0.2">
      <c r="B466" s="3">
        <v>38356.146643518521</v>
      </c>
      <c r="C466" t="s">
        <v>8</v>
      </c>
      <c r="D466">
        <v>30</v>
      </c>
      <c r="E466">
        <v>27</v>
      </c>
      <c r="F466">
        <v>740</v>
      </c>
      <c r="G466">
        <v>2294</v>
      </c>
      <c r="H466">
        <v>30</v>
      </c>
      <c r="I466" t="s">
        <v>10</v>
      </c>
    </row>
    <row r="467" spans="2:9" x14ac:dyDescent="0.2">
      <c r="B467" s="3">
        <v>38356.152581018519</v>
      </c>
      <c r="C467" t="s">
        <v>8</v>
      </c>
      <c r="D467">
        <v>36</v>
      </c>
      <c r="E467">
        <v>32</v>
      </c>
      <c r="F467">
        <v>233</v>
      </c>
      <c r="G467">
        <v>722.3</v>
      </c>
      <c r="H467">
        <v>36</v>
      </c>
      <c r="I467" t="s">
        <v>10</v>
      </c>
    </row>
    <row r="468" spans="2:9" x14ac:dyDescent="0.2">
      <c r="B468" s="3">
        <v>38356.162685185183</v>
      </c>
      <c r="C468" t="s">
        <v>11</v>
      </c>
      <c r="D468">
        <v>57</v>
      </c>
      <c r="G468">
        <v>0</v>
      </c>
      <c r="H468">
        <v>57</v>
      </c>
      <c r="I468" t="s">
        <v>10</v>
      </c>
    </row>
    <row r="469" spans="2:9" x14ac:dyDescent="0.2">
      <c r="B469" s="3">
        <v>38356.173784722225</v>
      </c>
      <c r="C469" t="s">
        <v>8</v>
      </c>
      <c r="D469">
        <v>65</v>
      </c>
      <c r="E469">
        <v>20</v>
      </c>
      <c r="F469">
        <v>16</v>
      </c>
      <c r="G469">
        <v>49.6</v>
      </c>
      <c r="H469">
        <v>65</v>
      </c>
      <c r="I469" t="s">
        <v>12</v>
      </c>
    </row>
    <row r="470" spans="2:9" x14ac:dyDescent="0.2">
      <c r="B470" s="3">
        <v>38356.182523148149</v>
      </c>
      <c r="C470" t="s">
        <v>8</v>
      </c>
      <c r="D470">
        <v>6</v>
      </c>
      <c r="E470">
        <v>29</v>
      </c>
      <c r="F470">
        <v>848</v>
      </c>
      <c r="G470">
        <v>2628.8</v>
      </c>
      <c r="H470">
        <v>6</v>
      </c>
      <c r="I470" t="s">
        <v>12</v>
      </c>
    </row>
    <row r="471" spans="2:9" x14ac:dyDescent="0.2">
      <c r="B471" s="3">
        <v>38356.201481481483</v>
      </c>
      <c r="C471" t="s">
        <v>8</v>
      </c>
      <c r="D471">
        <v>77</v>
      </c>
      <c r="E471">
        <v>24</v>
      </c>
      <c r="F471">
        <v>156</v>
      </c>
      <c r="G471">
        <v>483.6</v>
      </c>
      <c r="H471">
        <v>77</v>
      </c>
      <c r="I471" t="s">
        <v>13</v>
      </c>
    </row>
    <row r="472" spans="2:9" x14ac:dyDescent="0.2">
      <c r="B472" s="3">
        <v>38356.204884259256</v>
      </c>
      <c r="C472" t="s">
        <v>8</v>
      </c>
      <c r="D472">
        <v>26</v>
      </c>
      <c r="E472">
        <v>43</v>
      </c>
      <c r="F472">
        <v>300</v>
      </c>
      <c r="G472">
        <v>930</v>
      </c>
      <c r="H472">
        <v>26</v>
      </c>
      <c r="I472" t="s">
        <v>13</v>
      </c>
    </row>
    <row r="473" spans="2:9" x14ac:dyDescent="0.2">
      <c r="B473" s="3">
        <v>38356.211828703701</v>
      </c>
      <c r="C473" t="s">
        <v>15</v>
      </c>
      <c r="D473">
        <v>10</v>
      </c>
      <c r="G473">
        <v>-500</v>
      </c>
      <c r="H473">
        <v>10</v>
      </c>
      <c r="I473" t="s">
        <v>9</v>
      </c>
    </row>
    <row r="474" spans="2:9" x14ac:dyDescent="0.2">
      <c r="B474" s="3">
        <v>38356.222743055558</v>
      </c>
      <c r="C474" t="s">
        <v>8</v>
      </c>
      <c r="D474">
        <v>96</v>
      </c>
      <c r="E474">
        <v>76</v>
      </c>
      <c r="F474">
        <v>595</v>
      </c>
      <c r="G474">
        <v>1844.5</v>
      </c>
      <c r="H474">
        <v>96</v>
      </c>
      <c r="I474" t="s">
        <v>10</v>
      </c>
    </row>
    <row r="475" spans="2:9" x14ac:dyDescent="0.2">
      <c r="B475" s="3">
        <v>38356.234363425923</v>
      </c>
      <c r="C475" t="s">
        <v>15</v>
      </c>
      <c r="D475">
        <v>38</v>
      </c>
      <c r="G475">
        <v>-500</v>
      </c>
      <c r="H475">
        <v>38</v>
      </c>
      <c r="I475" t="s">
        <v>10</v>
      </c>
    </row>
    <row r="476" spans="2:9" x14ac:dyDescent="0.2">
      <c r="B476" s="3">
        <v>38356.241909722223</v>
      </c>
      <c r="C476" t="s">
        <v>8</v>
      </c>
      <c r="D476">
        <v>40</v>
      </c>
      <c r="E476">
        <v>11</v>
      </c>
      <c r="F476">
        <v>58</v>
      </c>
      <c r="G476">
        <v>179.8</v>
      </c>
      <c r="H476">
        <v>40</v>
      </c>
      <c r="I476" t="s">
        <v>10</v>
      </c>
    </row>
    <row r="477" spans="2:9" x14ac:dyDescent="0.2">
      <c r="B477" s="3">
        <v>38356.243564814817</v>
      </c>
      <c r="C477" t="s">
        <v>8</v>
      </c>
      <c r="D477">
        <v>74</v>
      </c>
      <c r="E477">
        <v>10</v>
      </c>
      <c r="F477">
        <v>783</v>
      </c>
      <c r="G477">
        <v>2427.3000000000002</v>
      </c>
      <c r="H477">
        <v>74</v>
      </c>
      <c r="I477" t="s">
        <v>12</v>
      </c>
    </row>
    <row r="478" spans="2:9" x14ac:dyDescent="0.2">
      <c r="B478" s="3">
        <v>38356.245763888888</v>
      </c>
      <c r="C478" t="s">
        <v>8</v>
      </c>
      <c r="D478">
        <v>47</v>
      </c>
      <c r="E478">
        <v>4</v>
      </c>
      <c r="F478">
        <v>193</v>
      </c>
      <c r="G478">
        <v>598.29999999999995</v>
      </c>
      <c r="H478">
        <v>47</v>
      </c>
      <c r="I478" t="s">
        <v>13</v>
      </c>
    </row>
    <row r="479" spans="2:9" x14ac:dyDescent="0.2">
      <c r="B479" s="3">
        <v>38356.261516203704</v>
      </c>
      <c r="C479" t="s">
        <v>8</v>
      </c>
      <c r="D479">
        <v>8</v>
      </c>
      <c r="E479">
        <v>15</v>
      </c>
      <c r="F479">
        <v>521</v>
      </c>
      <c r="G479">
        <v>1615.1</v>
      </c>
      <c r="H479">
        <v>8</v>
      </c>
      <c r="I479" t="s">
        <v>13</v>
      </c>
    </row>
    <row r="480" spans="2:9" x14ac:dyDescent="0.2">
      <c r="B480" s="3">
        <v>38356.283171296294</v>
      </c>
      <c r="C480" t="s">
        <v>8</v>
      </c>
      <c r="D480">
        <v>78</v>
      </c>
      <c r="E480">
        <v>60</v>
      </c>
      <c r="F480">
        <v>6</v>
      </c>
      <c r="G480">
        <v>18.600000000000001</v>
      </c>
      <c r="H480">
        <v>78</v>
      </c>
      <c r="I480" t="s">
        <v>12</v>
      </c>
    </row>
    <row r="481" spans="2:9" x14ac:dyDescent="0.2">
      <c r="B481" s="3">
        <v>38356.288969907408</v>
      </c>
      <c r="C481" t="s">
        <v>8</v>
      </c>
      <c r="D481">
        <v>85</v>
      </c>
      <c r="E481">
        <v>51</v>
      </c>
      <c r="F481">
        <v>156</v>
      </c>
      <c r="G481">
        <v>483.6</v>
      </c>
      <c r="H481">
        <v>85</v>
      </c>
      <c r="I481" t="s">
        <v>12</v>
      </c>
    </row>
    <row r="482" spans="2:9" x14ac:dyDescent="0.2">
      <c r="B482" s="3">
        <v>38356.298530092594</v>
      </c>
      <c r="C482" t="s">
        <v>8</v>
      </c>
      <c r="D482">
        <v>81</v>
      </c>
      <c r="E482">
        <v>22</v>
      </c>
      <c r="F482">
        <v>412</v>
      </c>
      <c r="G482">
        <v>1277.2</v>
      </c>
      <c r="H482">
        <v>81</v>
      </c>
      <c r="I482" t="s">
        <v>10</v>
      </c>
    </row>
    <row r="483" spans="2:9" x14ac:dyDescent="0.2">
      <c r="B483" s="3">
        <v>38356.299756944441</v>
      </c>
      <c r="C483" t="s">
        <v>14</v>
      </c>
      <c r="D483">
        <v>84</v>
      </c>
      <c r="E483">
        <v>59</v>
      </c>
      <c r="G483">
        <v>50</v>
      </c>
      <c r="H483">
        <v>84</v>
      </c>
      <c r="I483" t="s">
        <v>13</v>
      </c>
    </row>
    <row r="484" spans="2:9" x14ac:dyDescent="0.2">
      <c r="B484" s="3">
        <v>38356.305451388886</v>
      </c>
      <c r="C484" t="s">
        <v>8</v>
      </c>
      <c r="D484">
        <v>48</v>
      </c>
      <c r="E484">
        <v>43</v>
      </c>
      <c r="F484">
        <v>63</v>
      </c>
      <c r="G484">
        <v>195.3</v>
      </c>
      <c r="H484">
        <v>48</v>
      </c>
      <c r="I484" t="s">
        <v>12</v>
      </c>
    </row>
    <row r="485" spans="2:9" x14ac:dyDescent="0.2">
      <c r="B485" s="3">
        <v>38356.313113425924</v>
      </c>
      <c r="C485" t="s">
        <v>8</v>
      </c>
      <c r="D485">
        <v>20</v>
      </c>
      <c r="E485">
        <v>58</v>
      </c>
      <c r="F485">
        <v>188</v>
      </c>
      <c r="G485">
        <v>582.79999999999995</v>
      </c>
      <c r="H485">
        <v>20</v>
      </c>
      <c r="I485" t="s">
        <v>13</v>
      </c>
    </row>
    <row r="486" spans="2:9" x14ac:dyDescent="0.2">
      <c r="B486" s="3">
        <v>38356.321782407409</v>
      </c>
      <c r="C486" t="s">
        <v>8</v>
      </c>
      <c r="D486">
        <v>20</v>
      </c>
      <c r="E486">
        <v>10</v>
      </c>
      <c r="F486">
        <v>698</v>
      </c>
      <c r="G486">
        <v>2163.8000000000002</v>
      </c>
      <c r="H486">
        <v>20</v>
      </c>
      <c r="I486" t="s">
        <v>13</v>
      </c>
    </row>
    <row r="487" spans="2:9" x14ac:dyDescent="0.2">
      <c r="B487" s="3">
        <v>38356.323206018518</v>
      </c>
      <c r="C487" t="s">
        <v>14</v>
      </c>
      <c r="D487">
        <v>4</v>
      </c>
      <c r="E487">
        <v>41</v>
      </c>
      <c r="G487">
        <v>50</v>
      </c>
      <c r="H487">
        <v>4</v>
      </c>
      <c r="I487" t="s">
        <v>10</v>
      </c>
    </row>
    <row r="488" spans="2:9" x14ac:dyDescent="0.2">
      <c r="B488" s="3">
        <v>38356.332175925927</v>
      </c>
      <c r="C488" t="s">
        <v>8</v>
      </c>
      <c r="D488">
        <v>26</v>
      </c>
      <c r="E488">
        <v>4</v>
      </c>
      <c r="F488">
        <v>1199</v>
      </c>
      <c r="G488">
        <v>3716.9</v>
      </c>
      <c r="H488">
        <v>26</v>
      </c>
      <c r="I488" t="s">
        <v>13</v>
      </c>
    </row>
    <row r="489" spans="2:9" x14ac:dyDescent="0.2">
      <c r="B489" s="3">
        <v>38356.333449074074</v>
      </c>
      <c r="C489" t="s">
        <v>8</v>
      </c>
      <c r="D489">
        <v>63</v>
      </c>
      <c r="E489">
        <v>46</v>
      </c>
      <c r="F489">
        <v>67</v>
      </c>
      <c r="G489">
        <v>207.7</v>
      </c>
      <c r="H489">
        <v>63</v>
      </c>
      <c r="I489" t="s">
        <v>10</v>
      </c>
    </row>
    <row r="490" spans="2:9" x14ac:dyDescent="0.2">
      <c r="B490" s="3">
        <v>38356.339988425927</v>
      </c>
      <c r="C490" t="s">
        <v>8</v>
      </c>
      <c r="D490">
        <v>0</v>
      </c>
      <c r="E490">
        <v>87</v>
      </c>
      <c r="F490">
        <v>518</v>
      </c>
      <c r="G490">
        <v>1605.8</v>
      </c>
      <c r="H490">
        <v>0</v>
      </c>
      <c r="I490" t="s">
        <v>9</v>
      </c>
    </row>
    <row r="491" spans="2:9" x14ac:dyDescent="0.2">
      <c r="B491" s="3">
        <v>38356.344097222223</v>
      </c>
      <c r="C491" t="s">
        <v>8</v>
      </c>
      <c r="D491">
        <v>90</v>
      </c>
      <c r="E491">
        <v>24</v>
      </c>
      <c r="F491">
        <v>4</v>
      </c>
      <c r="G491">
        <v>12.4</v>
      </c>
      <c r="H491">
        <v>90</v>
      </c>
      <c r="I491" t="s">
        <v>10</v>
      </c>
    </row>
    <row r="492" spans="2:9" x14ac:dyDescent="0.2">
      <c r="B492" s="3">
        <v>38356.350462962961</v>
      </c>
      <c r="C492" t="s">
        <v>8</v>
      </c>
      <c r="D492">
        <v>35</v>
      </c>
      <c r="E492">
        <v>48</v>
      </c>
      <c r="F492">
        <v>463</v>
      </c>
      <c r="G492">
        <v>1435.3</v>
      </c>
      <c r="H492">
        <v>35</v>
      </c>
      <c r="I492" t="s">
        <v>12</v>
      </c>
    </row>
    <row r="493" spans="2:9" x14ac:dyDescent="0.2">
      <c r="B493" s="3">
        <v>38356.351400462961</v>
      </c>
      <c r="C493" t="s">
        <v>8</v>
      </c>
      <c r="D493">
        <v>40</v>
      </c>
      <c r="E493">
        <v>33</v>
      </c>
      <c r="F493">
        <v>85</v>
      </c>
      <c r="G493">
        <v>263.5</v>
      </c>
      <c r="H493">
        <v>40</v>
      </c>
      <c r="I493" t="s">
        <v>10</v>
      </c>
    </row>
    <row r="494" spans="2:9" x14ac:dyDescent="0.2">
      <c r="B494" s="3">
        <v>38356.362222222226</v>
      </c>
      <c r="C494" t="s">
        <v>11</v>
      </c>
      <c r="D494">
        <v>80</v>
      </c>
      <c r="G494">
        <v>0</v>
      </c>
      <c r="H494">
        <v>80</v>
      </c>
      <c r="I494" t="s">
        <v>12</v>
      </c>
    </row>
    <row r="495" spans="2:9" x14ac:dyDescent="0.2">
      <c r="B495" s="3">
        <v>38356.368611111109</v>
      </c>
      <c r="C495" t="s">
        <v>8</v>
      </c>
      <c r="D495">
        <v>69</v>
      </c>
      <c r="E495">
        <v>48</v>
      </c>
      <c r="F495">
        <v>261</v>
      </c>
      <c r="G495">
        <v>809.1</v>
      </c>
      <c r="H495">
        <v>69</v>
      </c>
      <c r="I495" t="s">
        <v>13</v>
      </c>
    </row>
    <row r="496" spans="2:9" x14ac:dyDescent="0.2">
      <c r="B496" s="3">
        <v>38356.379236111112</v>
      </c>
      <c r="C496" t="s">
        <v>8</v>
      </c>
      <c r="D496">
        <v>18</v>
      </c>
      <c r="E496">
        <v>15</v>
      </c>
      <c r="F496">
        <v>251</v>
      </c>
      <c r="G496">
        <v>778.1</v>
      </c>
      <c r="H496">
        <v>18</v>
      </c>
      <c r="I496" t="s">
        <v>12</v>
      </c>
    </row>
    <row r="497" spans="2:9" x14ac:dyDescent="0.2">
      <c r="B497" s="3">
        <v>38356.387002314812</v>
      </c>
      <c r="C497" t="s">
        <v>8</v>
      </c>
      <c r="D497">
        <v>40</v>
      </c>
      <c r="E497">
        <v>17</v>
      </c>
      <c r="F497">
        <v>236</v>
      </c>
      <c r="G497">
        <v>731.6</v>
      </c>
      <c r="H497">
        <v>40</v>
      </c>
      <c r="I497" t="s">
        <v>10</v>
      </c>
    </row>
    <row r="498" spans="2:9" x14ac:dyDescent="0.2">
      <c r="B498" s="3">
        <v>38356.391446759262</v>
      </c>
      <c r="C498" t="s">
        <v>8</v>
      </c>
      <c r="D498">
        <v>1</v>
      </c>
      <c r="E498">
        <v>0</v>
      </c>
      <c r="F498">
        <v>521</v>
      </c>
      <c r="G498">
        <v>1615.1</v>
      </c>
      <c r="H498">
        <v>1</v>
      </c>
      <c r="I498" t="s">
        <v>13</v>
      </c>
    </row>
    <row r="499" spans="2:9" x14ac:dyDescent="0.2">
      <c r="B499" s="3">
        <v>38356.398101851853</v>
      </c>
      <c r="C499" t="s">
        <v>8</v>
      </c>
      <c r="D499">
        <v>28</v>
      </c>
      <c r="E499">
        <v>2</v>
      </c>
      <c r="F499">
        <v>511</v>
      </c>
      <c r="G499">
        <v>1584.1</v>
      </c>
      <c r="H499">
        <v>28</v>
      </c>
      <c r="I499" t="s">
        <v>13</v>
      </c>
    </row>
    <row r="500" spans="2:9" x14ac:dyDescent="0.2">
      <c r="B500" s="3">
        <v>38356.400358796294</v>
      </c>
      <c r="C500" t="s">
        <v>8</v>
      </c>
      <c r="D500">
        <v>93</v>
      </c>
      <c r="E500">
        <v>47</v>
      </c>
      <c r="F500">
        <v>307</v>
      </c>
      <c r="G500">
        <v>951.7</v>
      </c>
      <c r="H500">
        <v>93</v>
      </c>
      <c r="I500" t="s">
        <v>12</v>
      </c>
    </row>
    <row r="501" spans="2:9" x14ac:dyDescent="0.2">
      <c r="B501" s="3">
        <v>38356.404328703706</v>
      </c>
      <c r="C501" t="s">
        <v>8</v>
      </c>
      <c r="D501">
        <v>9</v>
      </c>
      <c r="E501">
        <v>63</v>
      </c>
      <c r="F501">
        <v>194</v>
      </c>
      <c r="G501">
        <v>601.4</v>
      </c>
      <c r="H501">
        <v>9</v>
      </c>
      <c r="I501" t="s">
        <v>13</v>
      </c>
    </row>
    <row r="502" spans="2:9" x14ac:dyDescent="0.2">
      <c r="B502" s="3">
        <v>38356.405509259261</v>
      </c>
      <c r="C502" t="s">
        <v>8</v>
      </c>
      <c r="D502">
        <v>46</v>
      </c>
      <c r="E502">
        <v>21</v>
      </c>
      <c r="F502">
        <v>569</v>
      </c>
      <c r="G502">
        <v>1763.9</v>
      </c>
      <c r="H502">
        <v>46</v>
      </c>
      <c r="I502" t="s">
        <v>13</v>
      </c>
    </row>
    <row r="503" spans="2:9" x14ac:dyDescent="0.2">
      <c r="B503" s="3">
        <v>38356.415960648148</v>
      </c>
      <c r="C503" t="s">
        <v>8</v>
      </c>
      <c r="D503">
        <v>58</v>
      </c>
      <c r="E503">
        <v>20</v>
      </c>
      <c r="F503">
        <v>30</v>
      </c>
      <c r="G503">
        <v>93</v>
      </c>
      <c r="H503">
        <v>58</v>
      </c>
      <c r="I503" t="s">
        <v>13</v>
      </c>
    </row>
    <row r="504" spans="2:9" x14ac:dyDescent="0.2">
      <c r="B504" s="3">
        <v>38356.426145833335</v>
      </c>
      <c r="C504" t="s">
        <v>14</v>
      </c>
      <c r="D504">
        <v>24</v>
      </c>
      <c r="E504">
        <v>42</v>
      </c>
      <c r="G504">
        <v>50</v>
      </c>
      <c r="H504">
        <v>24</v>
      </c>
      <c r="I504" t="s">
        <v>12</v>
      </c>
    </row>
    <row r="505" spans="2:9" x14ac:dyDescent="0.2">
      <c r="B505" s="3">
        <v>38356.445162037038</v>
      </c>
      <c r="C505" t="s">
        <v>8</v>
      </c>
      <c r="D505">
        <v>71</v>
      </c>
      <c r="E505">
        <v>47</v>
      </c>
      <c r="F505">
        <v>160</v>
      </c>
      <c r="G505">
        <v>496</v>
      </c>
      <c r="H505">
        <v>71</v>
      </c>
      <c r="I505" t="s">
        <v>10</v>
      </c>
    </row>
    <row r="506" spans="2:9" x14ac:dyDescent="0.2">
      <c r="B506" s="3">
        <v>38356.453506944446</v>
      </c>
      <c r="C506" t="s">
        <v>8</v>
      </c>
      <c r="D506">
        <v>7</v>
      </c>
      <c r="E506">
        <v>4</v>
      </c>
      <c r="F506">
        <v>253</v>
      </c>
      <c r="G506">
        <v>784.3</v>
      </c>
      <c r="H506">
        <v>7</v>
      </c>
      <c r="I506" t="s">
        <v>13</v>
      </c>
    </row>
    <row r="507" spans="2:9" x14ac:dyDescent="0.2">
      <c r="B507" s="3">
        <v>38356.460810185185</v>
      </c>
      <c r="C507" t="s">
        <v>14</v>
      </c>
      <c r="D507">
        <v>58</v>
      </c>
      <c r="E507">
        <v>67</v>
      </c>
      <c r="G507">
        <v>50</v>
      </c>
      <c r="H507">
        <v>58</v>
      </c>
      <c r="I507" t="s">
        <v>13</v>
      </c>
    </row>
    <row r="508" spans="2:9" x14ac:dyDescent="0.2">
      <c r="B508" s="3">
        <v>38356.462800925925</v>
      </c>
      <c r="C508" t="s">
        <v>8</v>
      </c>
      <c r="D508">
        <v>26</v>
      </c>
      <c r="E508">
        <v>11</v>
      </c>
      <c r="F508">
        <v>256</v>
      </c>
      <c r="G508">
        <v>793.6</v>
      </c>
      <c r="H508">
        <v>26</v>
      </c>
      <c r="I508" t="s">
        <v>13</v>
      </c>
    </row>
    <row r="509" spans="2:9" x14ac:dyDescent="0.2">
      <c r="B509" s="3">
        <v>38356.470486111109</v>
      </c>
      <c r="C509" t="s">
        <v>8</v>
      </c>
      <c r="D509">
        <v>98</v>
      </c>
      <c r="E509">
        <v>53</v>
      </c>
      <c r="F509">
        <v>54</v>
      </c>
      <c r="G509">
        <v>167.4</v>
      </c>
      <c r="H509">
        <v>98</v>
      </c>
      <c r="I509" t="s">
        <v>9</v>
      </c>
    </row>
    <row r="510" spans="2:9" x14ac:dyDescent="0.2">
      <c r="B510" s="3">
        <v>38356.49015046296</v>
      </c>
      <c r="C510" t="s">
        <v>8</v>
      </c>
      <c r="D510">
        <v>70</v>
      </c>
      <c r="E510">
        <v>66</v>
      </c>
      <c r="F510">
        <v>1026</v>
      </c>
      <c r="G510">
        <v>3180.6</v>
      </c>
      <c r="H510">
        <v>70</v>
      </c>
      <c r="I510" t="s">
        <v>13</v>
      </c>
    </row>
    <row r="511" spans="2:9" x14ac:dyDescent="0.2">
      <c r="B511" s="3">
        <v>38356.490451388891</v>
      </c>
      <c r="C511" t="s">
        <v>8</v>
      </c>
      <c r="D511">
        <v>43</v>
      </c>
      <c r="E511">
        <v>6</v>
      </c>
      <c r="F511">
        <v>226</v>
      </c>
      <c r="G511">
        <v>700.6</v>
      </c>
      <c r="H511">
        <v>43</v>
      </c>
      <c r="I511" t="s">
        <v>12</v>
      </c>
    </row>
    <row r="512" spans="2:9" x14ac:dyDescent="0.2">
      <c r="B512" s="3">
        <v>38356.492465277777</v>
      </c>
      <c r="C512" t="s">
        <v>8</v>
      </c>
      <c r="D512">
        <v>96</v>
      </c>
      <c r="E512">
        <v>31</v>
      </c>
      <c r="F512">
        <v>649</v>
      </c>
      <c r="G512">
        <v>2011.9</v>
      </c>
      <c r="H512">
        <v>96</v>
      </c>
      <c r="I512" t="s">
        <v>10</v>
      </c>
    </row>
    <row r="513" spans="2:9" x14ac:dyDescent="0.2">
      <c r="B513" s="3">
        <v>38356.503298611111</v>
      </c>
      <c r="C513" t="s">
        <v>8</v>
      </c>
      <c r="D513">
        <v>41</v>
      </c>
      <c r="E513">
        <v>4</v>
      </c>
      <c r="F513">
        <v>323</v>
      </c>
      <c r="G513">
        <v>1001.3</v>
      </c>
      <c r="H513">
        <v>41</v>
      </c>
      <c r="I513" t="s">
        <v>12</v>
      </c>
    </row>
    <row r="514" spans="2:9" x14ac:dyDescent="0.2">
      <c r="B514" s="3">
        <v>38356.51253472222</v>
      </c>
      <c r="C514" t="s">
        <v>8</v>
      </c>
      <c r="D514">
        <v>20</v>
      </c>
      <c r="E514">
        <v>7</v>
      </c>
      <c r="F514">
        <v>69</v>
      </c>
      <c r="G514">
        <v>213.9</v>
      </c>
      <c r="H514">
        <v>20</v>
      </c>
      <c r="I514" t="s">
        <v>13</v>
      </c>
    </row>
    <row r="515" spans="2:9" x14ac:dyDescent="0.2">
      <c r="B515" s="3">
        <v>38356.513252314813</v>
      </c>
      <c r="C515" t="s">
        <v>8</v>
      </c>
      <c r="D515">
        <v>32</v>
      </c>
      <c r="E515">
        <v>33</v>
      </c>
      <c r="F515">
        <v>261</v>
      </c>
      <c r="G515">
        <v>809.1</v>
      </c>
      <c r="H515">
        <v>32</v>
      </c>
      <c r="I515" t="s">
        <v>9</v>
      </c>
    </row>
    <row r="516" spans="2:9" x14ac:dyDescent="0.2">
      <c r="B516" s="3">
        <v>38356.515335648146</v>
      </c>
      <c r="C516" t="s">
        <v>8</v>
      </c>
      <c r="D516">
        <v>57</v>
      </c>
      <c r="E516">
        <v>15</v>
      </c>
      <c r="F516">
        <v>189</v>
      </c>
      <c r="G516">
        <v>585.9</v>
      </c>
      <c r="H516">
        <v>57</v>
      </c>
      <c r="I516" t="s">
        <v>10</v>
      </c>
    </row>
    <row r="517" spans="2:9" x14ac:dyDescent="0.2">
      <c r="B517" s="3">
        <v>38356.519687499997</v>
      </c>
      <c r="C517" t="s">
        <v>14</v>
      </c>
      <c r="D517">
        <v>98</v>
      </c>
      <c r="E517">
        <v>7</v>
      </c>
      <c r="G517">
        <v>50</v>
      </c>
      <c r="H517">
        <v>98</v>
      </c>
      <c r="I517" t="s">
        <v>9</v>
      </c>
    </row>
    <row r="518" spans="2:9" x14ac:dyDescent="0.2">
      <c r="B518" s="3">
        <v>38356.524039351854</v>
      </c>
      <c r="C518" t="s">
        <v>8</v>
      </c>
      <c r="D518">
        <v>6</v>
      </c>
      <c r="E518">
        <v>29</v>
      </c>
      <c r="F518">
        <v>206</v>
      </c>
      <c r="G518">
        <v>638.6</v>
      </c>
      <c r="H518">
        <v>6</v>
      </c>
      <c r="I518" t="s">
        <v>12</v>
      </c>
    </row>
    <row r="519" spans="2:9" x14ac:dyDescent="0.2">
      <c r="B519" s="3">
        <v>38356.526990740742</v>
      </c>
      <c r="C519" t="s">
        <v>8</v>
      </c>
      <c r="D519">
        <v>21</v>
      </c>
      <c r="E519">
        <v>16</v>
      </c>
      <c r="F519">
        <v>196</v>
      </c>
      <c r="G519">
        <v>607.6</v>
      </c>
      <c r="H519">
        <v>21</v>
      </c>
      <c r="I519" t="s">
        <v>12</v>
      </c>
    </row>
    <row r="520" spans="2:9" x14ac:dyDescent="0.2">
      <c r="B520" s="3">
        <v>38356.529363425929</v>
      </c>
      <c r="C520" t="s">
        <v>8</v>
      </c>
      <c r="D520">
        <v>43</v>
      </c>
      <c r="E520">
        <v>26</v>
      </c>
      <c r="F520">
        <v>193</v>
      </c>
      <c r="G520">
        <v>598.29999999999995</v>
      </c>
      <c r="H520">
        <v>43</v>
      </c>
      <c r="I520" t="s">
        <v>12</v>
      </c>
    </row>
    <row r="521" spans="2:9" x14ac:dyDescent="0.2">
      <c r="B521" s="3">
        <v>38356.531678240739</v>
      </c>
      <c r="C521" t="s">
        <v>8</v>
      </c>
      <c r="D521">
        <v>93</v>
      </c>
      <c r="E521">
        <v>17</v>
      </c>
      <c r="F521">
        <v>569</v>
      </c>
      <c r="G521">
        <v>1763.9</v>
      </c>
      <c r="H521">
        <v>93</v>
      </c>
      <c r="I521" t="s">
        <v>12</v>
      </c>
    </row>
    <row r="522" spans="2:9" x14ac:dyDescent="0.2">
      <c r="B522" s="3">
        <v>38356.535856481481</v>
      </c>
      <c r="C522" t="s">
        <v>8</v>
      </c>
      <c r="D522">
        <v>20</v>
      </c>
      <c r="E522">
        <v>6</v>
      </c>
      <c r="F522">
        <v>430</v>
      </c>
      <c r="G522">
        <v>1333</v>
      </c>
      <c r="H522">
        <v>20</v>
      </c>
      <c r="I522" t="s">
        <v>13</v>
      </c>
    </row>
    <row r="523" spans="2:9" x14ac:dyDescent="0.2">
      <c r="B523" s="3">
        <v>38356.555104166669</v>
      </c>
      <c r="C523" t="s">
        <v>8</v>
      </c>
      <c r="D523">
        <v>96</v>
      </c>
      <c r="E523">
        <v>14</v>
      </c>
      <c r="F523">
        <v>187</v>
      </c>
      <c r="G523">
        <v>579.70000000000005</v>
      </c>
      <c r="H523">
        <v>96</v>
      </c>
      <c r="I523" t="s">
        <v>10</v>
      </c>
    </row>
    <row r="524" spans="2:9" x14ac:dyDescent="0.2">
      <c r="B524" s="3">
        <v>38356.562430555554</v>
      </c>
      <c r="C524" t="s">
        <v>8</v>
      </c>
      <c r="D524">
        <v>43</v>
      </c>
      <c r="E524">
        <v>26</v>
      </c>
      <c r="F524">
        <v>951</v>
      </c>
      <c r="G524">
        <v>2948.1</v>
      </c>
      <c r="H524">
        <v>43</v>
      </c>
      <c r="I524" t="s">
        <v>12</v>
      </c>
    </row>
    <row r="525" spans="2:9" x14ac:dyDescent="0.2">
      <c r="B525" s="3">
        <v>38356.567430555559</v>
      </c>
      <c r="C525" t="s">
        <v>8</v>
      </c>
      <c r="D525">
        <v>12</v>
      </c>
      <c r="E525">
        <v>5</v>
      </c>
      <c r="F525">
        <v>476</v>
      </c>
      <c r="G525">
        <v>1475.6</v>
      </c>
      <c r="H525">
        <v>12</v>
      </c>
      <c r="I525" t="s">
        <v>13</v>
      </c>
    </row>
    <row r="526" spans="2:9" x14ac:dyDescent="0.2">
      <c r="B526" s="3">
        <v>38356.569571759261</v>
      </c>
      <c r="C526" t="s">
        <v>8</v>
      </c>
      <c r="D526">
        <v>93</v>
      </c>
      <c r="E526">
        <v>47</v>
      </c>
      <c r="F526">
        <v>175</v>
      </c>
      <c r="G526">
        <v>542.5</v>
      </c>
      <c r="H526">
        <v>93</v>
      </c>
      <c r="I526" t="s">
        <v>12</v>
      </c>
    </row>
    <row r="527" spans="2:9" x14ac:dyDescent="0.2">
      <c r="B527" s="3">
        <v>38356.570983796293</v>
      </c>
      <c r="C527" t="s">
        <v>8</v>
      </c>
      <c r="D527">
        <v>50</v>
      </c>
      <c r="E527">
        <v>49</v>
      </c>
      <c r="F527">
        <v>336</v>
      </c>
      <c r="G527">
        <v>1041.5999999999999</v>
      </c>
      <c r="H527">
        <v>50</v>
      </c>
      <c r="I527" t="s">
        <v>10</v>
      </c>
    </row>
    <row r="528" spans="2:9" x14ac:dyDescent="0.2">
      <c r="B528" s="3">
        <v>38356.583622685182</v>
      </c>
      <c r="C528" t="s">
        <v>8</v>
      </c>
      <c r="D528">
        <v>1</v>
      </c>
      <c r="E528">
        <v>2</v>
      </c>
      <c r="F528">
        <v>988</v>
      </c>
      <c r="G528">
        <v>3062.8</v>
      </c>
      <c r="H528">
        <v>1</v>
      </c>
      <c r="I528" t="s">
        <v>13</v>
      </c>
    </row>
    <row r="529" spans="2:9" x14ac:dyDescent="0.2">
      <c r="B529" s="3">
        <v>38356.59070601852</v>
      </c>
      <c r="C529" t="s">
        <v>8</v>
      </c>
      <c r="D529">
        <v>48</v>
      </c>
      <c r="E529">
        <v>5</v>
      </c>
      <c r="F529">
        <v>9</v>
      </c>
      <c r="G529">
        <v>27.9</v>
      </c>
      <c r="H529">
        <v>48</v>
      </c>
      <c r="I529" t="s">
        <v>12</v>
      </c>
    </row>
    <row r="530" spans="2:9" x14ac:dyDescent="0.2">
      <c r="B530" s="3">
        <v>38356.598680555559</v>
      </c>
      <c r="C530" t="s">
        <v>14</v>
      </c>
      <c r="D530">
        <v>89</v>
      </c>
      <c r="E530">
        <v>1</v>
      </c>
      <c r="G530">
        <v>50</v>
      </c>
      <c r="H530">
        <v>89</v>
      </c>
      <c r="I530" t="s">
        <v>13</v>
      </c>
    </row>
    <row r="531" spans="2:9" x14ac:dyDescent="0.2">
      <c r="B531" s="3">
        <v>38356.612939814811</v>
      </c>
      <c r="C531" t="s">
        <v>8</v>
      </c>
      <c r="D531">
        <v>88</v>
      </c>
      <c r="E531">
        <v>61</v>
      </c>
      <c r="F531">
        <v>362</v>
      </c>
      <c r="G531">
        <v>1122.2</v>
      </c>
      <c r="H531">
        <v>88</v>
      </c>
      <c r="I531" t="s">
        <v>12</v>
      </c>
    </row>
    <row r="532" spans="2:9" x14ac:dyDescent="0.2">
      <c r="B532" s="3">
        <v>38356.620335648149</v>
      </c>
      <c r="C532" t="s">
        <v>8</v>
      </c>
      <c r="D532">
        <v>34</v>
      </c>
      <c r="E532">
        <v>24</v>
      </c>
      <c r="F532">
        <v>28</v>
      </c>
      <c r="G532">
        <v>86.8</v>
      </c>
      <c r="H532">
        <v>34</v>
      </c>
      <c r="I532" t="s">
        <v>10</v>
      </c>
    </row>
    <row r="533" spans="2:9" x14ac:dyDescent="0.2">
      <c r="B533" s="3">
        <v>38356.632152777776</v>
      </c>
      <c r="C533" t="s">
        <v>8</v>
      </c>
      <c r="D533">
        <v>53</v>
      </c>
      <c r="E533">
        <v>20</v>
      </c>
      <c r="F533">
        <v>360</v>
      </c>
      <c r="G533">
        <v>1116</v>
      </c>
      <c r="H533">
        <v>53</v>
      </c>
      <c r="I533" t="s">
        <v>13</v>
      </c>
    </row>
    <row r="534" spans="2:9" x14ac:dyDescent="0.2">
      <c r="B534" s="3">
        <v>38356.639918981484</v>
      </c>
      <c r="C534" t="s">
        <v>11</v>
      </c>
      <c r="D534">
        <v>48</v>
      </c>
      <c r="G534">
        <v>0</v>
      </c>
      <c r="H534">
        <v>48</v>
      </c>
      <c r="I534" t="s">
        <v>12</v>
      </c>
    </row>
    <row r="535" spans="2:9" x14ac:dyDescent="0.2">
      <c r="B535" s="3">
        <v>38356.650729166664</v>
      </c>
      <c r="C535" t="s">
        <v>8</v>
      </c>
      <c r="D535">
        <v>1</v>
      </c>
      <c r="E535">
        <v>29</v>
      </c>
      <c r="F535">
        <v>304</v>
      </c>
      <c r="G535">
        <v>942.4</v>
      </c>
      <c r="H535">
        <v>1</v>
      </c>
      <c r="I535" t="s">
        <v>13</v>
      </c>
    </row>
    <row r="536" spans="2:9" x14ac:dyDescent="0.2">
      <c r="B536" s="3">
        <v>38356.655763888892</v>
      </c>
      <c r="C536" t="s">
        <v>8</v>
      </c>
      <c r="D536">
        <v>59</v>
      </c>
      <c r="E536">
        <v>9</v>
      </c>
      <c r="F536">
        <v>191</v>
      </c>
      <c r="G536">
        <v>592.1</v>
      </c>
      <c r="H536">
        <v>59</v>
      </c>
      <c r="I536" t="s">
        <v>12</v>
      </c>
    </row>
    <row r="537" spans="2:9" x14ac:dyDescent="0.2">
      <c r="B537" s="3">
        <v>38356.665370370371</v>
      </c>
      <c r="C537" t="s">
        <v>8</v>
      </c>
      <c r="D537">
        <v>63</v>
      </c>
      <c r="E537">
        <v>46</v>
      </c>
      <c r="F537">
        <v>301</v>
      </c>
      <c r="G537">
        <v>933.1</v>
      </c>
      <c r="H537">
        <v>63</v>
      </c>
      <c r="I537" t="s">
        <v>10</v>
      </c>
    </row>
    <row r="538" spans="2:9" x14ac:dyDescent="0.2">
      <c r="B538" s="3">
        <v>38356.674004629633</v>
      </c>
      <c r="C538" t="s">
        <v>8</v>
      </c>
      <c r="D538">
        <v>80</v>
      </c>
      <c r="E538">
        <v>21</v>
      </c>
      <c r="F538">
        <v>278</v>
      </c>
      <c r="G538">
        <v>861.8</v>
      </c>
      <c r="H538">
        <v>80</v>
      </c>
      <c r="I538" t="s">
        <v>12</v>
      </c>
    </row>
    <row r="539" spans="2:9" x14ac:dyDescent="0.2">
      <c r="B539" s="3">
        <v>38356.683564814812</v>
      </c>
      <c r="C539" t="s">
        <v>14</v>
      </c>
      <c r="D539">
        <v>86</v>
      </c>
      <c r="E539">
        <v>43</v>
      </c>
      <c r="G539">
        <v>50</v>
      </c>
      <c r="H539">
        <v>86</v>
      </c>
      <c r="I539" t="s">
        <v>13</v>
      </c>
    </row>
    <row r="540" spans="2:9" x14ac:dyDescent="0.2">
      <c r="B540" s="3">
        <v>38356.695729166669</v>
      </c>
      <c r="C540" t="s">
        <v>8</v>
      </c>
      <c r="D540">
        <v>74</v>
      </c>
      <c r="E540">
        <v>31</v>
      </c>
      <c r="F540">
        <v>967</v>
      </c>
      <c r="G540">
        <v>2997.7</v>
      </c>
      <c r="H540">
        <v>74</v>
      </c>
      <c r="I540" t="s">
        <v>12</v>
      </c>
    </row>
    <row r="541" spans="2:9" x14ac:dyDescent="0.2">
      <c r="B541" s="3">
        <v>38356.699363425927</v>
      </c>
      <c r="C541" t="s">
        <v>11</v>
      </c>
      <c r="D541">
        <v>59</v>
      </c>
      <c r="G541">
        <v>0</v>
      </c>
      <c r="H541">
        <v>59</v>
      </c>
      <c r="I541" t="s">
        <v>12</v>
      </c>
    </row>
    <row r="542" spans="2:9" x14ac:dyDescent="0.2">
      <c r="B542" s="3">
        <v>38356.703831018516</v>
      </c>
      <c r="C542" t="s">
        <v>11</v>
      </c>
      <c r="D542">
        <v>8</v>
      </c>
      <c r="G542">
        <v>0</v>
      </c>
      <c r="H542">
        <v>8</v>
      </c>
      <c r="I542" t="s">
        <v>13</v>
      </c>
    </row>
    <row r="543" spans="2:9" x14ac:dyDescent="0.2">
      <c r="B543" s="3">
        <v>38356.712997685187</v>
      </c>
      <c r="C543" t="s">
        <v>8</v>
      </c>
      <c r="D543">
        <v>48</v>
      </c>
      <c r="E543">
        <v>31</v>
      </c>
      <c r="F543">
        <v>286</v>
      </c>
      <c r="G543">
        <v>886.6</v>
      </c>
      <c r="H543">
        <v>48</v>
      </c>
      <c r="I543" t="s">
        <v>12</v>
      </c>
    </row>
    <row r="544" spans="2:9" x14ac:dyDescent="0.2">
      <c r="B544" s="3">
        <v>38356.721307870372</v>
      </c>
      <c r="C544" t="s">
        <v>8</v>
      </c>
      <c r="D544">
        <v>73</v>
      </c>
      <c r="E544">
        <v>23</v>
      </c>
      <c r="F544">
        <v>126</v>
      </c>
      <c r="G544">
        <v>390.6</v>
      </c>
      <c r="H544">
        <v>73</v>
      </c>
      <c r="I544" t="s">
        <v>9</v>
      </c>
    </row>
    <row r="545" spans="2:9" x14ac:dyDescent="0.2">
      <c r="B545" s="3">
        <v>38356.72928240741</v>
      </c>
      <c r="C545" t="s">
        <v>8</v>
      </c>
      <c r="D545">
        <v>23</v>
      </c>
      <c r="E545">
        <v>11</v>
      </c>
      <c r="F545">
        <v>147</v>
      </c>
      <c r="G545">
        <v>455.7</v>
      </c>
      <c r="H545">
        <v>23</v>
      </c>
      <c r="I545" t="s">
        <v>13</v>
      </c>
    </row>
    <row r="546" spans="2:9" x14ac:dyDescent="0.2">
      <c r="B546" s="3">
        <v>38356.749594907407</v>
      </c>
      <c r="C546" t="s">
        <v>14</v>
      </c>
      <c r="D546">
        <v>30</v>
      </c>
      <c r="E546">
        <v>82</v>
      </c>
      <c r="G546">
        <v>50</v>
      </c>
      <c r="H546">
        <v>30</v>
      </c>
      <c r="I546" t="s">
        <v>10</v>
      </c>
    </row>
    <row r="547" spans="2:9" x14ac:dyDescent="0.2">
      <c r="B547" s="3">
        <v>38356.758900462963</v>
      </c>
      <c r="C547" t="s">
        <v>8</v>
      </c>
      <c r="D547">
        <v>78</v>
      </c>
      <c r="E547">
        <v>60</v>
      </c>
      <c r="F547">
        <v>1203</v>
      </c>
      <c r="G547">
        <v>3729.3</v>
      </c>
      <c r="H547">
        <v>78</v>
      </c>
      <c r="I547" t="s">
        <v>12</v>
      </c>
    </row>
    <row r="548" spans="2:9" x14ac:dyDescent="0.2">
      <c r="B548" s="3">
        <v>38356.76871527778</v>
      </c>
      <c r="C548" t="s">
        <v>8</v>
      </c>
      <c r="D548">
        <v>79</v>
      </c>
      <c r="E548">
        <v>10</v>
      </c>
      <c r="F548">
        <v>464</v>
      </c>
      <c r="G548">
        <v>1438.4</v>
      </c>
      <c r="H548">
        <v>79</v>
      </c>
      <c r="I548" t="s">
        <v>10</v>
      </c>
    </row>
    <row r="549" spans="2:9" x14ac:dyDescent="0.2">
      <c r="B549" s="3">
        <v>38356.773055555554</v>
      </c>
      <c r="C549" t="s">
        <v>8</v>
      </c>
      <c r="D549">
        <v>6</v>
      </c>
      <c r="E549">
        <v>1</v>
      </c>
      <c r="F549">
        <v>1285</v>
      </c>
      <c r="G549">
        <v>3983.5</v>
      </c>
      <c r="H549">
        <v>6</v>
      </c>
      <c r="I549" t="s">
        <v>12</v>
      </c>
    </row>
    <row r="550" spans="2:9" x14ac:dyDescent="0.2">
      <c r="B550" s="3">
        <v>38356.785949074074</v>
      </c>
      <c r="C550" t="s">
        <v>8</v>
      </c>
      <c r="D550">
        <v>67</v>
      </c>
      <c r="E550">
        <v>41</v>
      </c>
      <c r="F550">
        <v>568</v>
      </c>
      <c r="G550">
        <v>1760.8</v>
      </c>
      <c r="H550">
        <v>67</v>
      </c>
      <c r="I550" t="s">
        <v>9</v>
      </c>
    </row>
    <row r="551" spans="2:9" x14ac:dyDescent="0.2">
      <c r="B551" s="3">
        <v>38356.797013888892</v>
      </c>
      <c r="C551" t="s">
        <v>8</v>
      </c>
      <c r="D551">
        <v>5</v>
      </c>
      <c r="E551">
        <v>23</v>
      </c>
      <c r="F551">
        <v>975</v>
      </c>
      <c r="G551">
        <v>3022.5</v>
      </c>
      <c r="H551">
        <v>5</v>
      </c>
      <c r="I551" t="s">
        <v>12</v>
      </c>
    </row>
    <row r="552" spans="2:9" x14ac:dyDescent="0.2">
      <c r="B552" s="3">
        <v>38356.805277777778</v>
      </c>
      <c r="C552" t="s">
        <v>8</v>
      </c>
      <c r="D552">
        <v>8</v>
      </c>
      <c r="E552">
        <v>79</v>
      </c>
      <c r="F552">
        <v>6</v>
      </c>
      <c r="G552">
        <v>18.600000000000001</v>
      </c>
      <c r="H552">
        <v>8</v>
      </c>
      <c r="I552" t="s">
        <v>13</v>
      </c>
    </row>
    <row r="553" spans="2:9" x14ac:dyDescent="0.2">
      <c r="B553" s="3">
        <v>38356.812523148146</v>
      </c>
      <c r="C553" t="s">
        <v>15</v>
      </c>
      <c r="D553">
        <v>70</v>
      </c>
      <c r="G553">
        <v>-1000</v>
      </c>
      <c r="H553">
        <v>70</v>
      </c>
      <c r="I553" t="s">
        <v>13</v>
      </c>
    </row>
    <row r="554" spans="2:9" x14ac:dyDescent="0.2">
      <c r="B554" s="3">
        <v>38356.822025462963</v>
      </c>
      <c r="C554" t="s">
        <v>15</v>
      </c>
      <c r="D554">
        <v>4</v>
      </c>
      <c r="G554">
        <v>-1000</v>
      </c>
      <c r="H554">
        <v>4</v>
      </c>
      <c r="I554" t="s">
        <v>10</v>
      </c>
    </row>
    <row r="555" spans="2:9" x14ac:dyDescent="0.2">
      <c r="B555" s="3">
        <v>38356.824525462966</v>
      </c>
      <c r="C555" t="s">
        <v>8</v>
      </c>
      <c r="D555">
        <v>59</v>
      </c>
      <c r="E555">
        <v>88</v>
      </c>
      <c r="F555">
        <v>409</v>
      </c>
      <c r="G555">
        <v>1267.9000000000001</v>
      </c>
      <c r="H555">
        <v>59</v>
      </c>
      <c r="I555" t="s">
        <v>12</v>
      </c>
    </row>
    <row r="556" spans="2:9" x14ac:dyDescent="0.2">
      <c r="B556" s="3">
        <v>38356.827824074076</v>
      </c>
      <c r="C556" t="s">
        <v>8</v>
      </c>
      <c r="D556">
        <v>1</v>
      </c>
      <c r="E556">
        <v>52</v>
      </c>
      <c r="F556">
        <v>343</v>
      </c>
      <c r="G556">
        <v>1063.3</v>
      </c>
      <c r="H556">
        <v>1</v>
      </c>
      <c r="I556" t="s">
        <v>13</v>
      </c>
    </row>
    <row r="557" spans="2:9" x14ac:dyDescent="0.2">
      <c r="B557" s="3">
        <v>38356.838217592594</v>
      </c>
      <c r="C557" t="s">
        <v>8</v>
      </c>
      <c r="D557">
        <v>8</v>
      </c>
      <c r="E557">
        <v>79</v>
      </c>
      <c r="F557">
        <v>2</v>
      </c>
      <c r="G557">
        <v>6.2</v>
      </c>
      <c r="H557">
        <v>8</v>
      </c>
      <c r="I557" t="s">
        <v>13</v>
      </c>
    </row>
    <row r="558" spans="2:9" x14ac:dyDescent="0.2">
      <c r="B558" s="3">
        <v>38356.838379629633</v>
      </c>
      <c r="C558" t="s">
        <v>11</v>
      </c>
      <c r="D558">
        <v>19</v>
      </c>
      <c r="G558">
        <v>0</v>
      </c>
      <c r="H558">
        <v>19</v>
      </c>
      <c r="I558" t="s">
        <v>12</v>
      </c>
    </row>
    <row r="559" spans="2:9" x14ac:dyDescent="0.2">
      <c r="B559" s="3">
        <v>38356.851689814815</v>
      </c>
      <c r="C559" t="s">
        <v>8</v>
      </c>
      <c r="D559">
        <v>70</v>
      </c>
      <c r="E559">
        <v>66</v>
      </c>
      <c r="F559">
        <v>178</v>
      </c>
      <c r="G559">
        <v>551.79999999999995</v>
      </c>
      <c r="H559">
        <v>70</v>
      </c>
      <c r="I559" t="s">
        <v>13</v>
      </c>
    </row>
    <row r="560" spans="2:9" x14ac:dyDescent="0.2">
      <c r="B560" s="3">
        <v>38356.858923611115</v>
      </c>
      <c r="C560" t="s">
        <v>8</v>
      </c>
      <c r="D560">
        <v>11</v>
      </c>
      <c r="E560">
        <v>63</v>
      </c>
      <c r="F560">
        <v>999</v>
      </c>
      <c r="G560">
        <v>3096.9</v>
      </c>
      <c r="H560">
        <v>11</v>
      </c>
      <c r="I560" t="s">
        <v>13</v>
      </c>
    </row>
    <row r="561" spans="2:9" x14ac:dyDescent="0.2">
      <c r="B561" s="3">
        <v>38356.865844907406</v>
      </c>
      <c r="C561" t="s">
        <v>8</v>
      </c>
      <c r="D561">
        <v>17</v>
      </c>
      <c r="E561">
        <v>93</v>
      </c>
      <c r="F561">
        <v>625</v>
      </c>
      <c r="G561">
        <v>1937.5</v>
      </c>
      <c r="H561">
        <v>17</v>
      </c>
      <c r="I561" t="s">
        <v>12</v>
      </c>
    </row>
    <row r="562" spans="2:9" x14ac:dyDescent="0.2">
      <c r="B562" s="3">
        <v>38356.874675925923</v>
      </c>
      <c r="C562" t="s">
        <v>8</v>
      </c>
      <c r="D562">
        <v>28</v>
      </c>
      <c r="E562">
        <v>12</v>
      </c>
      <c r="F562">
        <v>121</v>
      </c>
      <c r="G562">
        <v>375.1</v>
      </c>
      <c r="H562">
        <v>28</v>
      </c>
      <c r="I562" t="s">
        <v>13</v>
      </c>
    </row>
    <row r="563" spans="2:9" x14ac:dyDescent="0.2">
      <c r="B563" s="3">
        <v>38356.881747685184</v>
      </c>
      <c r="C563" t="s">
        <v>8</v>
      </c>
      <c r="D563">
        <v>48</v>
      </c>
      <c r="E563">
        <v>33</v>
      </c>
      <c r="F563">
        <v>53</v>
      </c>
      <c r="G563">
        <v>164.3</v>
      </c>
      <c r="H563">
        <v>48</v>
      </c>
      <c r="I563" t="s">
        <v>12</v>
      </c>
    </row>
    <row r="564" spans="2:9" x14ac:dyDescent="0.2">
      <c r="B564" s="3">
        <v>38356.884016203701</v>
      </c>
      <c r="C564" t="s">
        <v>11</v>
      </c>
      <c r="D564">
        <v>53</v>
      </c>
      <c r="G564">
        <v>0</v>
      </c>
      <c r="H564">
        <v>53</v>
      </c>
      <c r="I564" t="s">
        <v>13</v>
      </c>
    </row>
    <row r="565" spans="2:9" x14ac:dyDescent="0.2">
      <c r="B565" s="3">
        <v>38356.885115740741</v>
      </c>
      <c r="C565" t="s">
        <v>14</v>
      </c>
      <c r="D565">
        <v>61</v>
      </c>
      <c r="E565">
        <v>0</v>
      </c>
      <c r="G565">
        <v>50</v>
      </c>
      <c r="H565">
        <v>61</v>
      </c>
      <c r="I565" t="s">
        <v>10</v>
      </c>
    </row>
    <row r="566" spans="2:9" x14ac:dyDescent="0.2">
      <c r="B566" s="3">
        <v>38356.894236111111</v>
      </c>
      <c r="C566" t="s">
        <v>14</v>
      </c>
      <c r="D566">
        <v>82</v>
      </c>
      <c r="E566">
        <v>34</v>
      </c>
      <c r="G566">
        <v>50</v>
      </c>
      <c r="H566">
        <v>82</v>
      </c>
      <c r="I566" t="s">
        <v>13</v>
      </c>
    </row>
    <row r="567" spans="2:9" x14ac:dyDescent="0.2">
      <c r="B567" s="3">
        <v>38356.905798611115</v>
      </c>
      <c r="C567" t="s">
        <v>8</v>
      </c>
      <c r="D567">
        <v>49</v>
      </c>
      <c r="E567">
        <v>5</v>
      </c>
      <c r="F567">
        <v>80</v>
      </c>
      <c r="G567">
        <v>248</v>
      </c>
      <c r="H567">
        <v>49</v>
      </c>
      <c r="I567" t="s">
        <v>13</v>
      </c>
    </row>
    <row r="568" spans="2:9" x14ac:dyDescent="0.2">
      <c r="B568" s="3">
        <v>38356.916076388887</v>
      </c>
      <c r="C568" t="s">
        <v>15</v>
      </c>
      <c r="D568">
        <v>54</v>
      </c>
      <c r="G568">
        <v>-500</v>
      </c>
      <c r="H568">
        <v>54</v>
      </c>
      <c r="I568" t="s">
        <v>10</v>
      </c>
    </row>
    <row r="569" spans="2:9" x14ac:dyDescent="0.2">
      <c r="B569" s="3">
        <v>38356.920092592591</v>
      </c>
      <c r="C569" t="s">
        <v>8</v>
      </c>
      <c r="D569">
        <v>40</v>
      </c>
      <c r="E569">
        <v>33</v>
      </c>
      <c r="F569">
        <v>602</v>
      </c>
      <c r="G569">
        <v>1866.2</v>
      </c>
      <c r="H569">
        <v>40</v>
      </c>
      <c r="I569" t="s">
        <v>10</v>
      </c>
    </row>
    <row r="570" spans="2:9" x14ac:dyDescent="0.2">
      <c r="B570" s="3">
        <v>38356.924259259256</v>
      </c>
      <c r="C570" t="s">
        <v>8</v>
      </c>
      <c r="D570">
        <v>56</v>
      </c>
      <c r="E570">
        <v>54</v>
      </c>
      <c r="F570">
        <v>716</v>
      </c>
      <c r="G570">
        <v>2219.6</v>
      </c>
      <c r="H570">
        <v>56</v>
      </c>
      <c r="I570" t="s">
        <v>13</v>
      </c>
    </row>
    <row r="571" spans="2:9" x14ac:dyDescent="0.2">
      <c r="B571" s="3">
        <v>38356.926608796297</v>
      </c>
      <c r="C571" t="s">
        <v>14</v>
      </c>
      <c r="D571">
        <v>49</v>
      </c>
      <c r="E571">
        <v>5</v>
      </c>
      <c r="G571">
        <v>50</v>
      </c>
      <c r="H571">
        <v>49</v>
      </c>
      <c r="I571" t="s">
        <v>13</v>
      </c>
    </row>
    <row r="572" spans="2:9" x14ac:dyDescent="0.2">
      <c r="B572" s="3">
        <v>38356.943206018521</v>
      </c>
      <c r="C572" t="s">
        <v>8</v>
      </c>
      <c r="D572">
        <v>89</v>
      </c>
      <c r="E572">
        <v>1</v>
      </c>
      <c r="F572">
        <v>355</v>
      </c>
      <c r="G572">
        <v>1100.5</v>
      </c>
      <c r="H572">
        <v>89</v>
      </c>
      <c r="I572" t="s">
        <v>13</v>
      </c>
    </row>
    <row r="573" spans="2:9" x14ac:dyDescent="0.2">
      <c r="B573" s="3">
        <v>38356.950254629628</v>
      </c>
      <c r="C573" t="s">
        <v>8</v>
      </c>
      <c r="D573">
        <v>81</v>
      </c>
      <c r="E573">
        <v>22</v>
      </c>
      <c r="F573">
        <v>507</v>
      </c>
      <c r="G573">
        <v>1571.7</v>
      </c>
      <c r="H573">
        <v>81</v>
      </c>
      <c r="I573" t="s">
        <v>10</v>
      </c>
    </row>
    <row r="574" spans="2:9" x14ac:dyDescent="0.2">
      <c r="B574" s="3">
        <v>38356.95826388889</v>
      </c>
      <c r="C574" t="s">
        <v>8</v>
      </c>
      <c r="D574">
        <v>78</v>
      </c>
      <c r="E574">
        <v>60</v>
      </c>
      <c r="F574">
        <v>98</v>
      </c>
      <c r="G574">
        <v>303.8</v>
      </c>
      <c r="H574">
        <v>78</v>
      </c>
      <c r="I574" t="s">
        <v>12</v>
      </c>
    </row>
    <row r="575" spans="2:9" x14ac:dyDescent="0.2">
      <c r="B575" s="3">
        <v>38356.972118055557</v>
      </c>
      <c r="C575" t="s">
        <v>8</v>
      </c>
      <c r="D575">
        <v>38</v>
      </c>
      <c r="E575">
        <v>2</v>
      </c>
      <c r="F575">
        <v>335</v>
      </c>
      <c r="G575">
        <v>1038.5</v>
      </c>
      <c r="H575">
        <v>38</v>
      </c>
      <c r="I575" t="s">
        <v>10</v>
      </c>
    </row>
    <row r="576" spans="2:9" x14ac:dyDescent="0.2">
      <c r="B576" s="3">
        <v>38356.983587962961</v>
      </c>
      <c r="C576" t="s">
        <v>15</v>
      </c>
      <c r="D576">
        <v>23</v>
      </c>
      <c r="G576">
        <v>-1000</v>
      </c>
      <c r="H576">
        <v>23</v>
      </c>
      <c r="I576" t="s">
        <v>13</v>
      </c>
    </row>
    <row r="577" spans="2:9" x14ac:dyDescent="0.2">
      <c r="B577" s="3">
        <v>38356.985706018517</v>
      </c>
      <c r="C577" t="s">
        <v>8</v>
      </c>
      <c r="D577">
        <v>7</v>
      </c>
      <c r="E577">
        <v>1</v>
      </c>
      <c r="F577">
        <v>1426</v>
      </c>
      <c r="G577">
        <v>4420.6000000000004</v>
      </c>
      <c r="H577">
        <v>7</v>
      </c>
      <c r="I577" t="s">
        <v>13</v>
      </c>
    </row>
    <row r="578" spans="2:9" x14ac:dyDescent="0.2">
      <c r="B578" s="3">
        <v>38356.998032407406</v>
      </c>
      <c r="C578" t="s">
        <v>8</v>
      </c>
      <c r="D578">
        <v>74</v>
      </c>
      <c r="E578">
        <v>31</v>
      </c>
      <c r="F578">
        <v>346</v>
      </c>
      <c r="G578">
        <v>1072.5999999999999</v>
      </c>
      <c r="H578">
        <v>74</v>
      </c>
      <c r="I578" t="s">
        <v>12</v>
      </c>
    </row>
    <row r="579" spans="2:9" x14ac:dyDescent="0.2">
      <c r="B579" s="3">
        <v>38357.00503472222</v>
      </c>
      <c r="C579" t="s">
        <v>8</v>
      </c>
      <c r="D579">
        <v>39</v>
      </c>
      <c r="E579">
        <v>24</v>
      </c>
      <c r="F579">
        <v>426</v>
      </c>
      <c r="G579">
        <v>1320.6</v>
      </c>
      <c r="H579">
        <v>39</v>
      </c>
      <c r="I579" t="s">
        <v>9</v>
      </c>
    </row>
    <row r="580" spans="2:9" x14ac:dyDescent="0.2">
      <c r="B580" s="3">
        <v>38357.006574074076</v>
      </c>
      <c r="C580" t="s">
        <v>8</v>
      </c>
      <c r="D580">
        <v>30</v>
      </c>
      <c r="E580">
        <v>3</v>
      </c>
      <c r="F580">
        <v>497</v>
      </c>
      <c r="G580">
        <v>1540.7</v>
      </c>
      <c r="H580">
        <v>30</v>
      </c>
      <c r="I580" t="s">
        <v>10</v>
      </c>
    </row>
    <row r="581" spans="2:9" x14ac:dyDescent="0.2">
      <c r="B581" s="3">
        <v>38357.030451388891</v>
      </c>
      <c r="C581" t="s">
        <v>11</v>
      </c>
      <c r="D581">
        <v>31</v>
      </c>
      <c r="G581">
        <v>0</v>
      </c>
      <c r="H581">
        <v>31</v>
      </c>
      <c r="I581" t="s">
        <v>13</v>
      </c>
    </row>
    <row r="582" spans="2:9" x14ac:dyDescent="0.2">
      <c r="B582" s="3">
        <v>38357.036168981482</v>
      </c>
      <c r="C582" t="s">
        <v>8</v>
      </c>
      <c r="D582">
        <v>32</v>
      </c>
      <c r="E582">
        <v>36</v>
      </c>
      <c r="F582">
        <v>386</v>
      </c>
      <c r="G582">
        <v>1196.5999999999999</v>
      </c>
      <c r="H582">
        <v>32</v>
      </c>
      <c r="I582" t="s">
        <v>9</v>
      </c>
    </row>
    <row r="583" spans="2:9" x14ac:dyDescent="0.2">
      <c r="B583" s="3">
        <v>38357.045856481483</v>
      </c>
      <c r="C583" t="s">
        <v>8</v>
      </c>
      <c r="D583">
        <v>45</v>
      </c>
      <c r="E583">
        <v>32</v>
      </c>
      <c r="F583">
        <v>250</v>
      </c>
      <c r="G583">
        <v>775</v>
      </c>
      <c r="H583">
        <v>45</v>
      </c>
      <c r="I583" t="s">
        <v>10</v>
      </c>
    </row>
    <row r="584" spans="2:9" x14ac:dyDescent="0.2">
      <c r="B584" s="3">
        <v>38357.061759259261</v>
      </c>
      <c r="C584" t="s">
        <v>8</v>
      </c>
      <c r="D584">
        <v>86</v>
      </c>
      <c r="E584">
        <v>43</v>
      </c>
      <c r="F584">
        <v>328</v>
      </c>
      <c r="G584">
        <v>1016.8</v>
      </c>
      <c r="H584">
        <v>86</v>
      </c>
      <c r="I584" t="s">
        <v>13</v>
      </c>
    </row>
    <row r="585" spans="2:9" x14ac:dyDescent="0.2">
      <c r="B585" s="3">
        <v>38357.077673611115</v>
      </c>
      <c r="C585" t="s">
        <v>8</v>
      </c>
      <c r="D585">
        <v>54</v>
      </c>
      <c r="E585">
        <v>15</v>
      </c>
      <c r="F585">
        <v>372</v>
      </c>
      <c r="G585">
        <v>1153.2</v>
      </c>
      <c r="H585">
        <v>54</v>
      </c>
      <c r="I585" t="s">
        <v>10</v>
      </c>
    </row>
    <row r="586" spans="2:9" x14ac:dyDescent="0.2">
      <c r="B586" s="3">
        <v>38357.093495370369</v>
      </c>
      <c r="C586" t="s">
        <v>8</v>
      </c>
      <c r="D586">
        <v>73</v>
      </c>
      <c r="E586">
        <v>23</v>
      </c>
      <c r="F586">
        <v>10</v>
      </c>
      <c r="G586">
        <v>31</v>
      </c>
      <c r="H586">
        <v>73</v>
      </c>
      <c r="I586" t="s">
        <v>9</v>
      </c>
    </row>
    <row r="587" spans="2:9" x14ac:dyDescent="0.2">
      <c r="B587" s="3">
        <v>38357.098854166667</v>
      </c>
      <c r="C587" t="s">
        <v>11</v>
      </c>
      <c r="D587">
        <v>38</v>
      </c>
      <c r="G587">
        <v>0</v>
      </c>
      <c r="H587">
        <v>38</v>
      </c>
      <c r="I587" t="s">
        <v>10</v>
      </c>
    </row>
    <row r="588" spans="2:9" x14ac:dyDescent="0.2">
      <c r="B588" s="3">
        <v>38357.100231481483</v>
      </c>
      <c r="C588" t="s">
        <v>8</v>
      </c>
      <c r="D588">
        <v>33</v>
      </c>
      <c r="E588">
        <v>91</v>
      </c>
      <c r="F588">
        <v>178</v>
      </c>
      <c r="G588">
        <v>551.79999999999995</v>
      </c>
      <c r="H588">
        <v>33</v>
      </c>
      <c r="I588" t="s">
        <v>9</v>
      </c>
    </row>
    <row r="589" spans="2:9" x14ac:dyDescent="0.2">
      <c r="B589" s="3">
        <v>38357.106574074074</v>
      </c>
      <c r="C589" t="s">
        <v>8</v>
      </c>
      <c r="D589">
        <v>21</v>
      </c>
      <c r="E589">
        <v>12</v>
      </c>
      <c r="F589">
        <v>395</v>
      </c>
      <c r="G589">
        <v>1224.5</v>
      </c>
      <c r="H589">
        <v>21</v>
      </c>
      <c r="I589" t="s">
        <v>12</v>
      </c>
    </row>
    <row r="590" spans="2:9" x14ac:dyDescent="0.2">
      <c r="B590" s="3">
        <v>38357.131435185183</v>
      </c>
      <c r="C590" t="s">
        <v>15</v>
      </c>
      <c r="D590">
        <v>35</v>
      </c>
      <c r="G590">
        <v>-10000</v>
      </c>
      <c r="H590">
        <v>35</v>
      </c>
      <c r="I590" t="s">
        <v>12</v>
      </c>
    </row>
    <row r="591" spans="2:9" x14ac:dyDescent="0.2">
      <c r="B591" s="3">
        <v>38357.159513888888</v>
      </c>
      <c r="C591" t="s">
        <v>11</v>
      </c>
      <c r="D591">
        <v>16</v>
      </c>
      <c r="G591">
        <v>0</v>
      </c>
      <c r="H591">
        <v>16</v>
      </c>
      <c r="I591" t="s">
        <v>10</v>
      </c>
    </row>
    <row r="592" spans="2:9" x14ac:dyDescent="0.2">
      <c r="B592" s="3">
        <v>38357.168796296297</v>
      </c>
      <c r="C592" t="s">
        <v>8</v>
      </c>
      <c r="D592">
        <v>91</v>
      </c>
      <c r="E592">
        <v>77</v>
      </c>
      <c r="F592">
        <v>143</v>
      </c>
      <c r="G592">
        <v>443.3</v>
      </c>
      <c r="H592">
        <v>91</v>
      </c>
      <c r="I592" t="s">
        <v>13</v>
      </c>
    </row>
    <row r="593" spans="2:9" x14ac:dyDescent="0.2">
      <c r="B593" s="3">
        <v>38357.192766203705</v>
      </c>
      <c r="C593" t="s">
        <v>8</v>
      </c>
      <c r="D593">
        <v>6</v>
      </c>
      <c r="E593">
        <v>23</v>
      </c>
      <c r="F593">
        <v>724</v>
      </c>
      <c r="G593">
        <v>2244.4</v>
      </c>
      <c r="H593">
        <v>6</v>
      </c>
      <c r="I593" t="s">
        <v>12</v>
      </c>
    </row>
    <row r="594" spans="2:9" x14ac:dyDescent="0.2">
      <c r="B594" s="3">
        <v>38357.220509259256</v>
      </c>
      <c r="C594" t="s">
        <v>8</v>
      </c>
      <c r="D594">
        <v>81</v>
      </c>
      <c r="E594">
        <v>22</v>
      </c>
      <c r="F594">
        <v>296</v>
      </c>
      <c r="G594">
        <v>917.6</v>
      </c>
      <c r="H594">
        <v>81</v>
      </c>
      <c r="I594" t="s">
        <v>10</v>
      </c>
    </row>
    <row r="595" spans="2:9" x14ac:dyDescent="0.2">
      <c r="B595" s="3">
        <v>38357.22965277778</v>
      </c>
      <c r="C595" t="s">
        <v>14</v>
      </c>
      <c r="D595">
        <v>23</v>
      </c>
      <c r="E595">
        <v>29</v>
      </c>
      <c r="G595">
        <v>50</v>
      </c>
      <c r="H595">
        <v>23</v>
      </c>
      <c r="I595" t="s">
        <v>13</v>
      </c>
    </row>
    <row r="596" spans="2:9" x14ac:dyDescent="0.2">
      <c r="B596" s="3">
        <v>38357.238935185182</v>
      </c>
      <c r="C596" t="s">
        <v>8</v>
      </c>
      <c r="D596">
        <v>23</v>
      </c>
      <c r="E596">
        <v>5</v>
      </c>
      <c r="F596">
        <v>30</v>
      </c>
      <c r="G596">
        <v>93</v>
      </c>
      <c r="H596">
        <v>23</v>
      </c>
      <c r="I596" t="s">
        <v>13</v>
      </c>
    </row>
    <row r="597" spans="2:9" x14ac:dyDescent="0.2">
      <c r="B597" s="3">
        <v>38357.250625000001</v>
      </c>
      <c r="C597" t="s">
        <v>8</v>
      </c>
      <c r="D597">
        <v>15</v>
      </c>
      <c r="E597">
        <v>48</v>
      </c>
      <c r="F597">
        <v>442</v>
      </c>
      <c r="G597">
        <v>1370.2</v>
      </c>
      <c r="H597">
        <v>15</v>
      </c>
      <c r="I597" t="s">
        <v>13</v>
      </c>
    </row>
    <row r="598" spans="2:9" x14ac:dyDescent="0.2">
      <c r="B598" s="3">
        <v>38357.272719907407</v>
      </c>
      <c r="C598" t="s">
        <v>8</v>
      </c>
      <c r="D598">
        <v>65</v>
      </c>
      <c r="E598">
        <v>22</v>
      </c>
      <c r="F598">
        <v>133</v>
      </c>
      <c r="G598">
        <v>412.3</v>
      </c>
      <c r="H598">
        <v>65</v>
      </c>
      <c r="I598" t="s">
        <v>12</v>
      </c>
    </row>
    <row r="599" spans="2:9" x14ac:dyDescent="0.2">
      <c r="B599" s="3">
        <v>38357.278298611112</v>
      </c>
      <c r="C599" t="s">
        <v>8</v>
      </c>
      <c r="D599">
        <v>41</v>
      </c>
      <c r="E599">
        <v>10</v>
      </c>
      <c r="F599">
        <v>22</v>
      </c>
      <c r="G599">
        <v>68.2</v>
      </c>
      <c r="H599">
        <v>41</v>
      </c>
      <c r="I599" t="s">
        <v>12</v>
      </c>
    </row>
    <row r="600" spans="2:9" x14ac:dyDescent="0.2">
      <c r="B600" s="3">
        <v>38357.288368055553</v>
      </c>
      <c r="C600" t="s">
        <v>14</v>
      </c>
      <c r="D600">
        <v>27</v>
      </c>
      <c r="E600">
        <v>5</v>
      </c>
      <c r="G600">
        <v>50</v>
      </c>
      <c r="H600">
        <v>27</v>
      </c>
      <c r="I600" t="s">
        <v>10</v>
      </c>
    </row>
    <row r="601" spans="2:9" x14ac:dyDescent="0.2">
      <c r="B601" s="3">
        <v>38357.290416666663</v>
      </c>
      <c r="C601" t="s">
        <v>8</v>
      </c>
      <c r="D601">
        <v>37</v>
      </c>
      <c r="E601">
        <v>20</v>
      </c>
      <c r="F601">
        <v>584</v>
      </c>
      <c r="G601">
        <v>1810.4</v>
      </c>
      <c r="H601">
        <v>37</v>
      </c>
      <c r="I601" t="s">
        <v>13</v>
      </c>
    </row>
    <row r="602" spans="2:9" x14ac:dyDescent="0.2">
      <c r="B602" s="3">
        <v>38357.30023148148</v>
      </c>
      <c r="C602" t="s">
        <v>8</v>
      </c>
      <c r="D602">
        <v>22</v>
      </c>
      <c r="E602">
        <v>18</v>
      </c>
      <c r="F602">
        <v>177</v>
      </c>
      <c r="G602">
        <v>548.70000000000005</v>
      </c>
      <c r="H602">
        <v>22</v>
      </c>
      <c r="I602" t="s">
        <v>10</v>
      </c>
    </row>
    <row r="603" spans="2:9" x14ac:dyDescent="0.2">
      <c r="B603" s="3">
        <v>38357.304398148146</v>
      </c>
      <c r="C603" t="s">
        <v>8</v>
      </c>
      <c r="D603">
        <v>1</v>
      </c>
      <c r="E603">
        <v>52</v>
      </c>
      <c r="F603">
        <v>234</v>
      </c>
      <c r="G603">
        <v>725.4</v>
      </c>
      <c r="H603">
        <v>1</v>
      </c>
      <c r="I603" t="s">
        <v>13</v>
      </c>
    </row>
    <row r="604" spans="2:9" x14ac:dyDescent="0.2">
      <c r="B604" s="3">
        <v>38357.313842592594</v>
      </c>
      <c r="C604" t="s">
        <v>14</v>
      </c>
      <c r="D604">
        <v>35</v>
      </c>
      <c r="E604">
        <v>58</v>
      </c>
      <c r="G604">
        <v>50</v>
      </c>
      <c r="H604">
        <v>35</v>
      </c>
      <c r="I604" t="s">
        <v>12</v>
      </c>
    </row>
    <row r="605" spans="2:9" x14ac:dyDescent="0.2">
      <c r="B605" s="3">
        <v>38357.322708333333</v>
      </c>
      <c r="C605" t="s">
        <v>15</v>
      </c>
      <c r="D605">
        <v>74</v>
      </c>
      <c r="G605">
        <v>-500</v>
      </c>
      <c r="H605">
        <v>74</v>
      </c>
      <c r="I605" t="s">
        <v>12</v>
      </c>
    </row>
    <row r="606" spans="2:9" x14ac:dyDescent="0.2">
      <c r="B606" s="3">
        <v>38357.341111111113</v>
      </c>
      <c r="C606" t="s">
        <v>8</v>
      </c>
      <c r="D606">
        <v>7</v>
      </c>
      <c r="E606">
        <v>1</v>
      </c>
      <c r="F606">
        <v>104</v>
      </c>
      <c r="G606">
        <v>322.39999999999998</v>
      </c>
      <c r="H606">
        <v>7</v>
      </c>
      <c r="I606" t="s">
        <v>13</v>
      </c>
    </row>
    <row r="607" spans="2:9" x14ac:dyDescent="0.2">
      <c r="B607" s="3">
        <v>38357.347407407404</v>
      </c>
      <c r="C607" t="s">
        <v>8</v>
      </c>
      <c r="D607">
        <v>2</v>
      </c>
      <c r="E607">
        <v>0</v>
      </c>
      <c r="F607">
        <v>394</v>
      </c>
      <c r="G607">
        <v>1221.4000000000001</v>
      </c>
      <c r="H607">
        <v>2</v>
      </c>
      <c r="I607" t="s">
        <v>12</v>
      </c>
    </row>
    <row r="608" spans="2:9" x14ac:dyDescent="0.2">
      <c r="B608" s="3">
        <v>38357.35491898148</v>
      </c>
      <c r="C608" t="s">
        <v>8</v>
      </c>
      <c r="D608">
        <v>53</v>
      </c>
      <c r="E608">
        <v>20</v>
      </c>
      <c r="F608">
        <v>188</v>
      </c>
      <c r="G608">
        <v>582.79999999999995</v>
      </c>
      <c r="H608">
        <v>53</v>
      </c>
      <c r="I608" t="s">
        <v>13</v>
      </c>
    </row>
    <row r="609" spans="2:9" x14ac:dyDescent="0.2">
      <c r="B609" s="3">
        <v>38357.358599537038</v>
      </c>
      <c r="C609" t="s">
        <v>8</v>
      </c>
      <c r="D609">
        <v>4</v>
      </c>
      <c r="E609">
        <v>7</v>
      </c>
      <c r="F609">
        <v>39</v>
      </c>
      <c r="G609">
        <v>120.9</v>
      </c>
      <c r="H609">
        <v>4</v>
      </c>
      <c r="I609" t="s">
        <v>10</v>
      </c>
    </row>
    <row r="610" spans="2:9" x14ac:dyDescent="0.2">
      <c r="B610" s="3">
        <v>38357.385717592595</v>
      </c>
      <c r="C610" t="s">
        <v>8</v>
      </c>
      <c r="D610">
        <v>46</v>
      </c>
      <c r="E610">
        <v>21</v>
      </c>
      <c r="F610">
        <v>1541</v>
      </c>
      <c r="G610">
        <v>4777.1000000000004</v>
      </c>
      <c r="H610">
        <v>46</v>
      </c>
      <c r="I610" t="s">
        <v>13</v>
      </c>
    </row>
    <row r="611" spans="2:9" x14ac:dyDescent="0.2">
      <c r="B611" s="3">
        <v>38357.393946759257</v>
      </c>
      <c r="C611" t="s">
        <v>8</v>
      </c>
      <c r="D611">
        <v>54</v>
      </c>
      <c r="E611">
        <v>80</v>
      </c>
      <c r="F611">
        <v>307</v>
      </c>
      <c r="G611">
        <v>951.7</v>
      </c>
      <c r="H611">
        <v>54</v>
      </c>
      <c r="I611" t="s">
        <v>10</v>
      </c>
    </row>
    <row r="612" spans="2:9" x14ac:dyDescent="0.2">
      <c r="B612" s="3">
        <v>38357.402094907404</v>
      </c>
      <c r="C612" t="s">
        <v>8</v>
      </c>
      <c r="D612">
        <v>58</v>
      </c>
      <c r="E612">
        <v>5</v>
      </c>
      <c r="F612">
        <v>115</v>
      </c>
      <c r="G612">
        <v>356.5</v>
      </c>
      <c r="H612">
        <v>58</v>
      </c>
      <c r="I612" t="s">
        <v>13</v>
      </c>
    </row>
    <row r="613" spans="2:9" x14ac:dyDescent="0.2">
      <c r="B613" s="3">
        <v>38357.411597222221</v>
      </c>
      <c r="C613" t="s">
        <v>8</v>
      </c>
      <c r="D613">
        <v>30</v>
      </c>
      <c r="E613">
        <v>5</v>
      </c>
      <c r="F613">
        <v>531</v>
      </c>
      <c r="G613">
        <v>1646.1</v>
      </c>
      <c r="H613">
        <v>30</v>
      </c>
      <c r="I613" t="s">
        <v>10</v>
      </c>
    </row>
    <row r="614" spans="2:9" x14ac:dyDescent="0.2">
      <c r="B614" s="3">
        <v>38357.417638888888</v>
      </c>
      <c r="C614" t="s">
        <v>15</v>
      </c>
      <c r="D614">
        <v>24</v>
      </c>
      <c r="G614">
        <v>-500</v>
      </c>
      <c r="H614">
        <v>24</v>
      </c>
      <c r="I614" t="s">
        <v>12</v>
      </c>
    </row>
    <row r="615" spans="2:9" x14ac:dyDescent="0.2">
      <c r="B615" s="3">
        <v>38357.421296296299</v>
      </c>
      <c r="C615" t="s">
        <v>14</v>
      </c>
      <c r="D615">
        <v>22</v>
      </c>
      <c r="E615">
        <v>55</v>
      </c>
      <c r="G615">
        <v>50</v>
      </c>
      <c r="H615">
        <v>22</v>
      </c>
      <c r="I615" t="s">
        <v>10</v>
      </c>
    </row>
    <row r="616" spans="2:9" x14ac:dyDescent="0.2">
      <c r="B616" s="3">
        <v>38357.436099537037</v>
      </c>
      <c r="C616" t="s">
        <v>8</v>
      </c>
      <c r="D616">
        <v>27</v>
      </c>
      <c r="E616">
        <v>5</v>
      </c>
      <c r="F616">
        <v>273</v>
      </c>
      <c r="G616">
        <v>846.3</v>
      </c>
      <c r="H616">
        <v>27</v>
      </c>
      <c r="I616" t="s">
        <v>10</v>
      </c>
    </row>
    <row r="617" spans="2:9" x14ac:dyDescent="0.2">
      <c r="B617" s="3">
        <v>38357.456319444442</v>
      </c>
      <c r="C617" t="s">
        <v>14</v>
      </c>
      <c r="D617">
        <v>31</v>
      </c>
      <c r="E617">
        <v>73</v>
      </c>
      <c r="G617">
        <v>50</v>
      </c>
      <c r="H617">
        <v>31</v>
      </c>
      <c r="I617" t="s">
        <v>13</v>
      </c>
    </row>
    <row r="618" spans="2:9" x14ac:dyDescent="0.2">
      <c r="B618" s="3">
        <v>38357.467731481483</v>
      </c>
      <c r="C618" t="s">
        <v>8</v>
      </c>
      <c r="D618">
        <v>48</v>
      </c>
      <c r="E618">
        <v>31</v>
      </c>
      <c r="F618">
        <v>1358</v>
      </c>
      <c r="G618">
        <v>4209.8</v>
      </c>
      <c r="H618">
        <v>48</v>
      </c>
      <c r="I618" t="s">
        <v>12</v>
      </c>
    </row>
    <row r="619" spans="2:9" x14ac:dyDescent="0.2">
      <c r="B619" s="3">
        <v>38357.470810185187</v>
      </c>
      <c r="C619" t="s">
        <v>8</v>
      </c>
      <c r="D619">
        <v>93</v>
      </c>
      <c r="E619">
        <v>72</v>
      </c>
      <c r="F619">
        <v>554</v>
      </c>
      <c r="G619">
        <v>1717.4</v>
      </c>
      <c r="H619">
        <v>93</v>
      </c>
      <c r="I619" t="s">
        <v>12</v>
      </c>
    </row>
    <row r="620" spans="2:9" x14ac:dyDescent="0.2">
      <c r="B620" s="3">
        <v>38357.472824074073</v>
      </c>
      <c r="C620" t="s">
        <v>14</v>
      </c>
      <c r="D620">
        <v>55</v>
      </c>
      <c r="E620">
        <v>22</v>
      </c>
      <c r="G620">
        <v>50</v>
      </c>
      <c r="H620">
        <v>55</v>
      </c>
      <c r="I620" t="s">
        <v>10</v>
      </c>
    </row>
    <row r="621" spans="2:9" x14ac:dyDescent="0.2">
      <c r="B621" s="3">
        <v>38357.485162037039</v>
      </c>
      <c r="C621" t="s">
        <v>15</v>
      </c>
      <c r="D621">
        <v>52</v>
      </c>
      <c r="G621">
        <v>-500</v>
      </c>
      <c r="H621">
        <v>52</v>
      </c>
      <c r="I621" t="s">
        <v>12</v>
      </c>
    </row>
    <row r="622" spans="2:9" x14ac:dyDescent="0.2">
      <c r="B622" s="3">
        <v>38357.488958333335</v>
      </c>
      <c r="C622" t="s">
        <v>8</v>
      </c>
      <c r="D622">
        <v>56</v>
      </c>
      <c r="E622">
        <v>54</v>
      </c>
      <c r="F622">
        <v>160</v>
      </c>
      <c r="G622">
        <v>496</v>
      </c>
      <c r="H622">
        <v>56</v>
      </c>
      <c r="I622" t="s">
        <v>13</v>
      </c>
    </row>
    <row r="623" spans="2:9" x14ac:dyDescent="0.2">
      <c r="B623" s="3">
        <v>38357.491666666669</v>
      </c>
      <c r="C623" t="s">
        <v>8</v>
      </c>
      <c r="D623">
        <v>23</v>
      </c>
      <c r="E623">
        <v>6</v>
      </c>
      <c r="F623">
        <v>1163</v>
      </c>
      <c r="G623">
        <v>3605.3</v>
      </c>
      <c r="H623">
        <v>23</v>
      </c>
      <c r="I623" t="s">
        <v>13</v>
      </c>
    </row>
    <row r="624" spans="2:9" x14ac:dyDescent="0.2">
      <c r="B624" s="3">
        <v>38357.495115740741</v>
      </c>
      <c r="C624" t="s">
        <v>8</v>
      </c>
      <c r="D624">
        <v>59</v>
      </c>
      <c r="E624">
        <v>40</v>
      </c>
      <c r="F624">
        <v>72</v>
      </c>
      <c r="G624">
        <v>223.2</v>
      </c>
      <c r="H624">
        <v>59</v>
      </c>
      <c r="I624" t="s">
        <v>12</v>
      </c>
    </row>
    <row r="625" spans="2:9" x14ac:dyDescent="0.2">
      <c r="B625" s="3">
        <v>38357.51289351852</v>
      </c>
      <c r="C625" t="s">
        <v>8</v>
      </c>
      <c r="D625">
        <v>52</v>
      </c>
      <c r="E625">
        <v>1</v>
      </c>
      <c r="F625">
        <v>633</v>
      </c>
      <c r="G625">
        <v>1962.3</v>
      </c>
      <c r="H625">
        <v>52</v>
      </c>
      <c r="I625" t="s">
        <v>12</v>
      </c>
    </row>
    <row r="626" spans="2:9" x14ac:dyDescent="0.2">
      <c r="B626" s="3">
        <v>38357.514675925922</v>
      </c>
      <c r="C626" t="s">
        <v>8</v>
      </c>
      <c r="D626">
        <v>97</v>
      </c>
      <c r="E626">
        <v>34</v>
      </c>
      <c r="F626">
        <v>161</v>
      </c>
      <c r="G626">
        <v>499.1</v>
      </c>
      <c r="H626">
        <v>97</v>
      </c>
      <c r="I626" t="s">
        <v>13</v>
      </c>
    </row>
    <row r="627" spans="2:9" x14ac:dyDescent="0.2">
      <c r="B627" s="3">
        <v>38357.524907407409</v>
      </c>
      <c r="C627" t="s">
        <v>15</v>
      </c>
      <c r="D627">
        <v>59</v>
      </c>
      <c r="G627">
        <v>-500</v>
      </c>
      <c r="H627">
        <v>59</v>
      </c>
      <c r="I627" t="s">
        <v>12</v>
      </c>
    </row>
    <row r="628" spans="2:9" x14ac:dyDescent="0.2">
      <c r="B628" s="3">
        <v>38357.531909722224</v>
      </c>
      <c r="C628" t="s">
        <v>8</v>
      </c>
      <c r="D628">
        <v>40</v>
      </c>
      <c r="E628">
        <v>20</v>
      </c>
      <c r="F628">
        <v>96</v>
      </c>
      <c r="G628">
        <v>297.60000000000002</v>
      </c>
      <c r="H628">
        <v>40</v>
      </c>
      <c r="I628" t="s">
        <v>10</v>
      </c>
    </row>
    <row r="629" spans="2:9" x14ac:dyDescent="0.2">
      <c r="B629" s="3">
        <v>38357.544641203705</v>
      </c>
      <c r="C629" t="s">
        <v>8</v>
      </c>
      <c r="D629">
        <v>23</v>
      </c>
      <c r="E629">
        <v>4</v>
      </c>
      <c r="F629">
        <v>232</v>
      </c>
      <c r="G629">
        <v>719.2</v>
      </c>
      <c r="H629">
        <v>23</v>
      </c>
      <c r="I629" t="s">
        <v>13</v>
      </c>
    </row>
    <row r="630" spans="2:9" x14ac:dyDescent="0.2">
      <c r="B630" s="3">
        <v>38357.553217592591</v>
      </c>
      <c r="C630" t="s">
        <v>8</v>
      </c>
      <c r="D630">
        <v>88</v>
      </c>
      <c r="E630">
        <v>61</v>
      </c>
      <c r="F630">
        <v>168</v>
      </c>
      <c r="G630">
        <v>520.79999999999995</v>
      </c>
      <c r="H630">
        <v>88</v>
      </c>
      <c r="I630" t="s">
        <v>12</v>
      </c>
    </row>
    <row r="631" spans="2:9" x14ac:dyDescent="0.2">
      <c r="B631" s="3">
        <v>38357.562858796293</v>
      </c>
      <c r="C631" t="s">
        <v>8</v>
      </c>
      <c r="D631">
        <v>46</v>
      </c>
      <c r="E631">
        <v>21</v>
      </c>
      <c r="F631">
        <v>81</v>
      </c>
      <c r="G631">
        <v>251.1</v>
      </c>
      <c r="H631">
        <v>46</v>
      </c>
      <c r="I631" t="s">
        <v>13</v>
      </c>
    </row>
    <row r="632" spans="2:9" x14ac:dyDescent="0.2">
      <c r="B632" s="3">
        <v>38357.583252314813</v>
      </c>
      <c r="C632" t="s">
        <v>8</v>
      </c>
      <c r="D632">
        <v>56</v>
      </c>
      <c r="E632">
        <v>54</v>
      </c>
      <c r="F632">
        <v>14</v>
      </c>
      <c r="G632">
        <v>43.4</v>
      </c>
      <c r="H632">
        <v>56</v>
      </c>
      <c r="I632" t="s">
        <v>13</v>
      </c>
    </row>
    <row r="633" spans="2:9" x14ac:dyDescent="0.2">
      <c r="B633" s="3">
        <v>38357.585231481484</v>
      </c>
      <c r="C633" t="s">
        <v>8</v>
      </c>
      <c r="D633">
        <v>30</v>
      </c>
      <c r="E633">
        <v>19</v>
      </c>
      <c r="F633">
        <v>8</v>
      </c>
      <c r="G633">
        <v>24.8</v>
      </c>
      <c r="H633">
        <v>30</v>
      </c>
      <c r="I633" t="s">
        <v>10</v>
      </c>
    </row>
    <row r="634" spans="2:9" x14ac:dyDescent="0.2">
      <c r="B634" s="3">
        <v>38357.593136574076</v>
      </c>
      <c r="C634" t="s">
        <v>11</v>
      </c>
      <c r="D634">
        <v>27</v>
      </c>
      <c r="G634">
        <v>0</v>
      </c>
      <c r="H634">
        <v>27</v>
      </c>
      <c r="I634" t="s">
        <v>10</v>
      </c>
    </row>
    <row r="635" spans="2:9" x14ac:dyDescent="0.2">
      <c r="B635" s="3">
        <v>38357.612592592595</v>
      </c>
      <c r="C635" t="s">
        <v>8</v>
      </c>
      <c r="D635">
        <v>30</v>
      </c>
      <c r="E635">
        <v>82</v>
      </c>
      <c r="F635">
        <v>599</v>
      </c>
      <c r="G635">
        <v>1856.9</v>
      </c>
      <c r="H635">
        <v>30</v>
      </c>
      <c r="I635" t="s">
        <v>10</v>
      </c>
    </row>
    <row r="636" spans="2:9" x14ac:dyDescent="0.2">
      <c r="B636" s="3">
        <v>38357.618125000001</v>
      </c>
      <c r="C636" t="s">
        <v>8</v>
      </c>
      <c r="D636">
        <v>36</v>
      </c>
      <c r="E636">
        <v>32</v>
      </c>
      <c r="F636">
        <v>355</v>
      </c>
      <c r="G636">
        <v>1100.5</v>
      </c>
      <c r="H636">
        <v>36</v>
      </c>
      <c r="I636" t="s">
        <v>10</v>
      </c>
    </row>
    <row r="637" spans="2:9" x14ac:dyDescent="0.2">
      <c r="B637" s="3">
        <v>38357.627453703702</v>
      </c>
      <c r="C637" t="s">
        <v>8</v>
      </c>
      <c r="D637">
        <v>23</v>
      </c>
      <c r="E637">
        <v>41</v>
      </c>
      <c r="F637">
        <v>133</v>
      </c>
      <c r="G637">
        <v>412.3</v>
      </c>
      <c r="H637">
        <v>23</v>
      </c>
      <c r="I637" t="s">
        <v>13</v>
      </c>
    </row>
    <row r="638" spans="2:9" x14ac:dyDescent="0.2">
      <c r="B638" s="3">
        <v>38357.63077546296</v>
      </c>
      <c r="C638" t="s">
        <v>8</v>
      </c>
      <c r="D638">
        <v>77</v>
      </c>
      <c r="E638">
        <v>28</v>
      </c>
      <c r="F638">
        <v>47</v>
      </c>
      <c r="G638">
        <v>145.69999999999999</v>
      </c>
      <c r="H638">
        <v>77</v>
      </c>
      <c r="I638" t="s">
        <v>13</v>
      </c>
    </row>
    <row r="639" spans="2:9" x14ac:dyDescent="0.2">
      <c r="B639" s="3">
        <v>38357.635937500003</v>
      </c>
      <c r="C639" t="s">
        <v>8</v>
      </c>
      <c r="D639">
        <v>88</v>
      </c>
      <c r="E639">
        <v>27</v>
      </c>
      <c r="F639">
        <v>55</v>
      </c>
      <c r="G639">
        <v>170.5</v>
      </c>
      <c r="H639">
        <v>88</v>
      </c>
      <c r="I639" t="s">
        <v>12</v>
      </c>
    </row>
    <row r="640" spans="2:9" x14ac:dyDescent="0.2">
      <c r="B640" s="3">
        <v>38357.636724537035</v>
      </c>
      <c r="C640" t="s">
        <v>8</v>
      </c>
      <c r="D640">
        <v>40</v>
      </c>
      <c r="E640">
        <v>88</v>
      </c>
      <c r="F640">
        <v>475</v>
      </c>
      <c r="G640">
        <v>1472.5</v>
      </c>
      <c r="H640">
        <v>40</v>
      </c>
      <c r="I640" t="s">
        <v>10</v>
      </c>
    </row>
    <row r="641" spans="2:9" x14ac:dyDescent="0.2">
      <c r="B641" s="3">
        <v>38357.646956018521</v>
      </c>
      <c r="C641" t="s">
        <v>14</v>
      </c>
      <c r="D641">
        <v>6</v>
      </c>
      <c r="E641">
        <v>86</v>
      </c>
      <c r="G641">
        <v>50</v>
      </c>
      <c r="H641">
        <v>6</v>
      </c>
      <c r="I641" t="s">
        <v>12</v>
      </c>
    </row>
    <row r="642" spans="2:9" x14ac:dyDescent="0.2">
      <c r="B642" s="3">
        <v>38357.666412037041</v>
      </c>
      <c r="C642" t="s">
        <v>8</v>
      </c>
      <c r="D642">
        <v>54</v>
      </c>
      <c r="E642">
        <v>15</v>
      </c>
      <c r="F642">
        <v>142</v>
      </c>
      <c r="G642">
        <v>440.2</v>
      </c>
      <c r="H642">
        <v>54</v>
      </c>
      <c r="I642" t="s">
        <v>10</v>
      </c>
    </row>
    <row r="643" spans="2:9" x14ac:dyDescent="0.2">
      <c r="B643" s="3">
        <v>38357.672430555554</v>
      </c>
      <c r="C643" t="s">
        <v>8</v>
      </c>
      <c r="D643">
        <v>23</v>
      </c>
      <c r="E643">
        <v>4</v>
      </c>
      <c r="F643">
        <v>66</v>
      </c>
      <c r="G643">
        <v>204.6</v>
      </c>
      <c r="H643">
        <v>23</v>
      </c>
      <c r="I643" t="s">
        <v>13</v>
      </c>
    </row>
    <row r="644" spans="2:9" x14ac:dyDescent="0.2">
      <c r="B644" s="3">
        <v>38357.678240740737</v>
      </c>
      <c r="C644" t="s">
        <v>15</v>
      </c>
      <c r="D644">
        <v>23</v>
      </c>
      <c r="G644">
        <v>-500</v>
      </c>
      <c r="H644">
        <v>23</v>
      </c>
      <c r="I644" t="s">
        <v>13</v>
      </c>
    </row>
    <row r="645" spans="2:9" x14ac:dyDescent="0.2">
      <c r="B645" s="3">
        <v>38357.686898148146</v>
      </c>
      <c r="C645" t="s">
        <v>8</v>
      </c>
      <c r="D645">
        <v>34</v>
      </c>
      <c r="E645">
        <v>67</v>
      </c>
      <c r="F645">
        <v>203</v>
      </c>
      <c r="G645">
        <v>629.29999999999995</v>
      </c>
      <c r="H645">
        <v>34</v>
      </c>
      <c r="I645" t="s">
        <v>10</v>
      </c>
    </row>
    <row r="646" spans="2:9" x14ac:dyDescent="0.2">
      <c r="B646" s="3">
        <v>38357.689953703702</v>
      </c>
      <c r="C646" t="s">
        <v>8</v>
      </c>
      <c r="D646">
        <v>8</v>
      </c>
      <c r="E646">
        <v>4</v>
      </c>
      <c r="F646">
        <v>599</v>
      </c>
      <c r="G646">
        <v>1856.9</v>
      </c>
      <c r="H646">
        <v>8</v>
      </c>
      <c r="I646" t="s">
        <v>13</v>
      </c>
    </row>
    <row r="647" spans="2:9" x14ac:dyDescent="0.2">
      <c r="B647" s="3">
        <v>38357.701157407406</v>
      </c>
      <c r="C647" t="s">
        <v>8</v>
      </c>
      <c r="D647">
        <v>58</v>
      </c>
      <c r="E647">
        <v>20</v>
      </c>
      <c r="F647">
        <v>453</v>
      </c>
      <c r="G647">
        <v>1404.3</v>
      </c>
      <c r="H647">
        <v>58</v>
      </c>
      <c r="I647" t="s">
        <v>13</v>
      </c>
    </row>
    <row r="648" spans="2:9" x14ac:dyDescent="0.2">
      <c r="B648" s="3">
        <v>38357.705393518518</v>
      </c>
      <c r="C648" t="s">
        <v>8</v>
      </c>
      <c r="D648">
        <v>38</v>
      </c>
      <c r="E648">
        <v>1</v>
      </c>
      <c r="F648">
        <v>85</v>
      </c>
      <c r="G648">
        <v>263.5</v>
      </c>
      <c r="H648">
        <v>38</v>
      </c>
      <c r="I648" t="s">
        <v>10</v>
      </c>
    </row>
    <row r="649" spans="2:9" x14ac:dyDescent="0.2">
      <c r="B649" s="3">
        <v>38357.706921296296</v>
      </c>
      <c r="C649" t="s">
        <v>8</v>
      </c>
      <c r="D649">
        <v>35</v>
      </c>
      <c r="E649">
        <v>14</v>
      </c>
      <c r="F649">
        <v>586</v>
      </c>
      <c r="G649">
        <v>1816.6</v>
      </c>
      <c r="H649">
        <v>35</v>
      </c>
      <c r="I649" t="s">
        <v>12</v>
      </c>
    </row>
    <row r="650" spans="2:9" x14ac:dyDescent="0.2">
      <c r="B650" s="3">
        <v>38357.709166666667</v>
      </c>
      <c r="C650" t="s">
        <v>11</v>
      </c>
      <c r="D650">
        <v>23</v>
      </c>
      <c r="G650">
        <v>0</v>
      </c>
      <c r="H650">
        <v>23</v>
      </c>
      <c r="I650" t="s">
        <v>13</v>
      </c>
    </row>
    <row r="651" spans="2:9" x14ac:dyDescent="0.2">
      <c r="B651" s="3">
        <v>38357.718657407408</v>
      </c>
      <c r="C651" t="s">
        <v>11</v>
      </c>
      <c r="D651">
        <v>42</v>
      </c>
      <c r="G651">
        <v>0</v>
      </c>
      <c r="H651">
        <v>42</v>
      </c>
      <c r="I651" t="s">
        <v>10</v>
      </c>
    </row>
    <row r="652" spans="2:9" x14ac:dyDescent="0.2">
      <c r="B652" s="3">
        <v>38357.71980324074</v>
      </c>
      <c r="C652" t="s">
        <v>8</v>
      </c>
      <c r="D652">
        <v>7</v>
      </c>
      <c r="E652">
        <v>4</v>
      </c>
      <c r="F652">
        <v>1702</v>
      </c>
      <c r="G652">
        <v>5276.2</v>
      </c>
      <c r="H652">
        <v>7</v>
      </c>
      <c r="I652" t="s">
        <v>13</v>
      </c>
    </row>
    <row r="653" spans="2:9" x14ac:dyDescent="0.2">
      <c r="B653" s="3">
        <v>38357.720694444448</v>
      </c>
      <c r="C653" t="s">
        <v>8</v>
      </c>
      <c r="D653">
        <v>69</v>
      </c>
      <c r="E653">
        <v>48</v>
      </c>
      <c r="F653">
        <v>195</v>
      </c>
      <c r="G653">
        <v>604.5</v>
      </c>
      <c r="H653">
        <v>69</v>
      </c>
      <c r="I653" t="s">
        <v>13</v>
      </c>
    </row>
    <row r="654" spans="2:9" x14ac:dyDescent="0.2">
      <c r="B654" s="3">
        <v>38357.756041666667</v>
      </c>
      <c r="C654" t="s">
        <v>8</v>
      </c>
      <c r="D654">
        <v>13</v>
      </c>
      <c r="E654">
        <v>83</v>
      </c>
      <c r="F654">
        <v>262</v>
      </c>
      <c r="G654">
        <v>812.2</v>
      </c>
      <c r="H654">
        <v>13</v>
      </c>
      <c r="I654" t="s">
        <v>10</v>
      </c>
    </row>
    <row r="655" spans="2:9" x14ac:dyDescent="0.2">
      <c r="B655" s="3">
        <v>38357.77548611111</v>
      </c>
      <c r="C655" t="s">
        <v>15</v>
      </c>
      <c r="D655">
        <v>23</v>
      </c>
      <c r="G655">
        <v>-500</v>
      </c>
      <c r="H655">
        <v>23</v>
      </c>
      <c r="I655" t="s">
        <v>13</v>
      </c>
    </row>
    <row r="656" spans="2:9" x14ac:dyDescent="0.2">
      <c r="B656" s="3">
        <v>38357.787430555552</v>
      </c>
      <c r="C656" t="s">
        <v>8</v>
      </c>
      <c r="D656">
        <v>14</v>
      </c>
      <c r="E656">
        <v>33</v>
      </c>
      <c r="F656">
        <v>64</v>
      </c>
      <c r="G656">
        <v>198.4</v>
      </c>
      <c r="H656">
        <v>14</v>
      </c>
      <c r="I656" t="s">
        <v>12</v>
      </c>
    </row>
    <row r="657" spans="2:9" x14ac:dyDescent="0.2">
      <c r="B657" s="3">
        <v>38357.804664351854</v>
      </c>
      <c r="C657" t="s">
        <v>8</v>
      </c>
      <c r="D657">
        <v>31</v>
      </c>
      <c r="E657">
        <v>96</v>
      </c>
      <c r="F657">
        <v>1008</v>
      </c>
      <c r="G657">
        <v>3124.8</v>
      </c>
      <c r="H657">
        <v>31</v>
      </c>
      <c r="I657" t="s">
        <v>13</v>
      </c>
    </row>
    <row r="658" spans="2:9" x14ac:dyDescent="0.2">
      <c r="B658" s="3">
        <v>38357.805671296293</v>
      </c>
      <c r="C658" t="s">
        <v>8</v>
      </c>
      <c r="D658">
        <v>13</v>
      </c>
      <c r="E658">
        <v>11</v>
      </c>
      <c r="F658">
        <v>159</v>
      </c>
      <c r="G658">
        <v>492.9</v>
      </c>
      <c r="H658">
        <v>13</v>
      </c>
      <c r="I658" t="s">
        <v>10</v>
      </c>
    </row>
    <row r="659" spans="2:9" x14ac:dyDescent="0.2">
      <c r="B659" s="3">
        <v>38357.805752314816</v>
      </c>
      <c r="C659" t="s">
        <v>8</v>
      </c>
      <c r="D659">
        <v>88</v>
      </c>
      <c r="E659">
        <v>59</v>
      </c>
      <c r="F659">
        <v>1202</v>
      </c>
      <c r="G659">
        <v>3726.2</v>
      </c>
      <c r="H659">
        <v>88</v>
      </c>
      <c r="I659" t="s">
        <v>12</v>
      </c>
    </row>
    <row r="660" spans="2:9" x14ac:dyDescent="0.2">
      <c r="B660" s="3">
        <v>38357.816203703704</v>
      </c>
      <c r="C660" t="s">
        <v>8</v>
      </c>
      <c r="D660">
        <v>14</v>
      </c>
      <c r="E660">
        <v>33</v>
      </c>
      <c r="F660">
        <v>109</v>
      </c>
      <c r="G660">
        <v>337.9</v>
      </c>
      <c r="H660">
        <v>14</v>
      </c>
      <c r="I660" t="s">
        <v>12</v>
      </c>
    </row>
    <row r="661" spans="2:9" x14ac:dyDescent="0.2">
      <c r="B661" s="3">
        <v>38357.824641203704</v>
      </c>
      <c r="C661" t="s">
        <v>8</v>
      </c>
      <c r="D661">
        <v>3</v>
      </c>
      <c r="E661">
        <v>17</v>
      </c>
      <c r="F661">
        <v>902</v>
      </c>
      <c r="G661">
        <v>2796.2</v>
      </c>
      <c r="H661">
        <v>3</v>
      </c>
      <c r="I661" t="s">
        <v>10</v>
      </c>
    </row>
    <row r="662" spans="2:9" x14ac:dyDescent="0.2">
      <c r="B662" s="3">
        <v>38357.83353009259</v>
      </c>
      <c r="C662" t="s">
        <v>15</v>
      </c>
      <c r="D662">
        <v>26</v>
      </c>
      <c r="G662">
        <v>-2000</v>
      </c>
      <c r="H662">
        <v>26</v>
      </c>
      <c r="I662" t="s">
        <v>13</v>
      </c>
    </row>
    <row r="663" spans="2:9" x14ac:dyDescent="0.2">
      <c r="B663" s="3">
        <v>38357.839131944442</v>
      </c>
      <c r="C663" t="s">
        <v>8</v>
      </c>
      <c r="D663">
        <v>59</v>
      </c>
      <c r="E663">
        <v>40</v>
      </c>
      <c r="F663">
        <v>235</v>
      </c>
      <c r="G663">
        <v>728.5</v>
      </c>
      <c r="H663">
        <v>59</v>
      </c>
      <c r="I663" t="s">
        <v>12</v>
      </c>
    </row>
    <row r="664" spans="2:9" x14ac:dyDescent="0.2">
      <c r="B664" s="3">
        <v>38357.846701388888</v>
      </c>
      <c r="C664" t="s">
        <v>8</v>
      </c>
      <c r="D664">
        <v>35</v>
      </c>
      <c r="E664">
        <v>58</v>
      </c>
      <c r="F664">
        <v>295</v>
      </c>
      <c r="G664">
        <v>914.5</v>
      </c>
      <c r="H664">
        <v>35</v>
      </c>
      <c r="I664" t="s">
        <v>12</v>
      </c>
    </row>
    <row r="665" spans="2:9" x14ac:dyDescent="0.2">
      <c r="B665" s="3">
        <v>38357.857268518521</v>
      </c>
      <c r="C665" t="s">
        <v>15</v>
      </c>
      <c r="D665">
        <v>9</v>
      </c>
      <c r="G665">
        <v>-2000</v>
      </c>
      <c r="H665">
        <v>9</v>
      </c>
      <c r="I665" t="s">
        <v>13</v>
      </c>
    </row>
    <row r="666" spans="2:9" x14ac:dyDescent="0.2">
      <c r="B666" s="3">
        <v>38357.86141203704</v>
      </c>
      <c r="C666" t="s">
        <v>8</v>
      </c>
      <c r="D666">
        <v>62</v>
      </c>
      <c r="E666">
        <v>49</v>
      </c>
      <c r="F666">
        <v>362</v>
      </c>
      <c r="G666">
        <v>1122.2</v>
      </c>
      <c r="H666">
        <v>62</v>
      </c>
      <c r="I666" t="s">
        <v>13</v>
      </c>
    </row>
    <row r="667" spans="2:9" x14ac:dyDescent="0.2">
      <c r="B667" s="3">
        <v>38357.875914351855</v>
      </c>
      <c r="C667" t="s">
        <v>8</v>
      </c>
      <c r="D667">
        <v>6</v>
      </c>
      <c r="E667">
        <v>11</v>
      </c>
      <c r="F667">
        <v>236</v>
      </c>
      <c r="G667">
        <v>731.6</v>
      </c>
      <c r="H667">
        <v>6</v>
      </c>
      <c r="I667" t="s">
        <v>12</v>
      </c>
    </row>
    <row r="668" spans="2:9" x14ac:dyDescent="0.2">
      <c r="B668" s="3">
        <v>38357.883645833332</v>
      </c>
      <c r="C668" t="s">
        <v>8</v>
      </c>
      <c r="D668">
        <v>21</v>
      </c>
      <c r="E668">
        <v>15</v>
      </c>
      <c r="F668">
        <v>29</v>
      </c>
      <c r="G668">
        <v>89.9</v>
      </c>
      <c r="H668">
        <v>21</v>
      </c>
      <c r="I668" t="s">
        <v>12</v>
      </c>
    </row>
    <row r="669" spans="2:9" x14ac:dyDescent="0.2">
      <c r="B669" s="3">
        <v>38357.886967592596</v>
      </c>
      <c r="C669" t="s">
        <v>15</v>
      </c>
      <c r="D669">
        <v>30</v>
      </c>
      <c r="G669">
        <v>-5000</v>
      </c>
      <c r="H669">
        <v>30</v>
      </c>
      <c r="I669" t="s">
        <v>10</v>
      </c>
    </row>
    <row r="670" spans="2:9" x14ac:dyDescent="0.2">
      <c r="B670" s="3">
        <v>38357.898495370369</v>
      </c>
      <c r="C670" t="s">
        <v>8</v>
      </c>
      <c r="D670">
        <v>64</v>
      </c>
      <c r="E670">
        <v>7</v>
      </c>
      <c r="F670">
        <v>102</v>
      </c>
      <c r="G670">
        <v>316.2</v>
      </c>
      <c r="H670">
        <v>64</v>
      </c>
      <c r="I670" t="s">
        <v>12</v>
      </c>
    </row>
    <row r="671" spans="2:9" x14ac:dyDescent="0.2">
      <c r="B671" s="3">
        <v>38357.907025462962</v>
      </c>
      <c r="C671" t="s">
        <v>8</v>
      </c>
      <c r="D671">
        <v>10</v>
      </c>
      <c r="E671">
        <v>1</v>
      </c>
      <c r="F671">
        <v>1532</v>
      </c>
      <c r="G671">
        <v>4749.2</v>
      </c>
      <c r="H671">
        <v>10</v>
      </c>
      <c r="I671" t="s">
        <v>9</v>
      </c>
    </row>
    <row r="672" spans="2:9" x14ac:dyDescent="0.2">
      <c r="B672" s="3">
        <v>38357.915555555555</v>
      </c>
      <c r="C672" t="s">
        <v>15</v>
      </c>
      <c r="D672">
        <v>96</v>
      </c>
      <c r="G672">
        <v>-1000</v>
      </c>
      <c r="H672">
        <v>96</v>
      </c>
      <c r="I672" t="s">
        <v>10</v>
      </c>
    </row>
    <row r="673" spans="2:9" x14ac:dyDescent="0.2">
      <c r="B673" s="3">
        <v>38357.934953703705</v>
      </c>
      <c r="C673" t="s">
        <v>8</v>
      </c>
      <c r="D673">
        <v>14</v>
      </c>
      <c r="E673">
        <v>33</v>
      </c>
      <c r="F673">
        <v>330</v>
      </c>
      <c r="G673">
        <v>1023</v>
      </c>
      <c r="H673">
        <v>14</v>
      </c>
      <c r="I673" t="s">
        <v>12</v>
      </c>
    </row>
    <row r="674" spans="2:9" x14ac:dyDescent="0.2">
      <c r="B674" s="3">
        <v>38357.943877314814</v>
      </c>
      <c r="C674" t="s">
        <v>8</v>
      </c>
      <c r="D674">
        <v>7</v>
      </c>
      <c r="E674">
        <v>4</v>
      </c>
      <c r="F674">
        <v>10</v>
      </c>
      <c r="G674">
        <v>31</v>
      </c>
      <c r="H674">
        <v>7</v>
      </c>
      <c r="I674" t="s">
        <v>13</v>
      </c>
    </row>
    <row r="675" spans="2:9" x14ac:dyDescent="0.2">
      <c r="B675" s="3">
        <v>38357.948101851849</v>
      </c>
      <c r="C675" t="s">
        <v>8</v>
      </c>
      <c r="D675">
        <v>42</v>
      </c>
      <c r="E675">
        <v>24</v>
      </c>
      <c r="F675">
        <v>339</v>
      </c>
      <c r="G675">
        <v>1050.9000000000001</v>
      </c>
      <c r="H675">
        <v>42</v>
      </c>
      <c r="I675" t="s">
        <v>10</v>
      </c>
    </row>
    <row r="676" spans="2:9" x14ac:dyDescent="0.2">
      <c r="B676" s="3">
        <v>38357.974710648145</v>
      </c>
      <c r="C676" t="s">
        <v>15</v>
      </c>
      <c r="D676">
        <v>7</v>
      </c>
      <c r="G676">
        <v>-10000</v>
      </c>
      <c r="H676">
        <v>7</v>
      </c>
      <c r="I676" t="s">
        <v>13</v>
      </c>
    </row>
    <row r="677" spans="2:9" x14ac:dyDescent="0.2">
      <c r="B677" s="3">
        <v>38357.977199074077</v>
      </c>
      <c r="C677" t="s">
        <v>15</v>
      </c>
      <c r="D677">
        <v>61</v>
      </c>
      <c r="G677">
        <v>-500</v>
      </c>
      <c r="H677">
        <v>61</v>
      </c>
      <c r="I677" t="s">
        <v>10</v>
      </c>
    </row>
    <row r="678" spans="2:9" x14ac:dyDescent="0.2">
      <c r="B678" s="3">
        <v>38357.977881944447</v>
      </c>
      <c r="C678" t="s">
        <v>8</v>
      </c>
      <c r="D678">
        <v>16</v>
      </c>
      <c r="E678">
        <v>21</v>
      </c>
      <c r="F678">
        <v>57</v>
      </c>
      <c r="G678">
        <v>176.7</v>
      </c>
      <c r="H678">
        <v>16</v>
      </c>
      <c r="I678" t="s">
        <v>10</v>
      </c>
    </row>
    <row r="679" spans="2:9" x14ac:dyDescent="0.2">
      <c r="B679" s="3">
        <v>38357.988530092596</v>
      </c>
      <c r="C679" t="s">
        <v>8</v>
      </c>
      <c r="D679">
        <v>32</v>
      </c>
      <c r="E679">
        <v>11</v>
      </c>
      <c r="F679">
        <v>22</v>
      </c>
      <c r="G679">
        <v>68.2</v>
      </c>
      <c r="H679">
        <v>32</v>
      </c>
      <c r="I679" t="s">
        <v>9</v>
      </c>
    </row>
    <row r="680" spans="2:9" x14ac:dyDescent="0.2">
      <c r="B680" s="3">
        <v>38357.998923611114</v>
      </c>
      <c r="C680" t="s">
        <v>14</v>
      </c>
      <c r="D680">
        <v>72</v>
      </c>
      <c r="E680">
        <v>93</v>
      </c>
      <c r="G680">
        <v>50</v>
      </c>
      <c r="H680">
        <v>72</v>
      </c>
      <c r="I680" t="s">
        <v>10</v>
      </c>
    </row>
    <row r="681" spans="2:9" x14ac:dyDescent="0.2">
      <c r="B681" s="3">
        <v>38357.999050925922</v>
      </c>
      <c r="C681" t="s">
        <v>8</v>
      </c>
      <c r="D681">
        <v>79</v>
      </c>
      <c r="E681">
        <v>8</v>
      </c>
      <c r="F681">
        <v>60</v>
      </c>
      <c r="G681">
        <v>186</v>
      </c>
      <c r="H681">
        <v>79</v>
      </c>
      <c r="I681" t="s">
        <v>10</v>
      </c>
    </row>
    <row r="682" spans="2:9" x14ac:dyDescent="0.2">
      <c r="B682" s="3">
        <v>38358.002129629633</v>
      </c>
      <c r="C682" t="s">
        <v>8</v>
      </c>
      <c r="D682">
        <v>67</v>
      </c>
      <c r="E682">
        <v>58</v>
      </c>
      <c r="F682">
        <v>1333</v>
      </c>
      <c r="G682">
        <v>4132.3</v>
      </c>
      <c r="H682">
        <v>67</v>
      </c>
      <c r="I682" t="s">
        <v>9</v>
      </c>
    </row>
    <row r="683" spans="2:9" x14ac:dyDescent="0.2">
      <c r="B683" s="3">
        <v>38358.015590277777</v>
      </c>
      <c r="C683" t="s">
        <v>8</v>
      </c>
      <c r="D683">
        <v>29</v>
      </c>
      <c r="E683">
        <v>26</v>
      </c>
      <c r="F683">
        <v>348</v>
      </c>
      <c r="G683">
        <v>1078.8</v>
      </c>
      <c r="H683">
        <v>29</v>
      </c>
      <c r="I683" t="s">
        <v>13</v>
      </c>
    </row>
    <row r="684" spans="2:9" x14ac:dyDescent="0.2">
      <c r="B684" s="3">
        <v>38358.022013888891</v>
      </c>
      <c r="C684" t="s">
        <v>8</v>
      </c>
      <c r="D684">
        <v>49</v>
      </c>
      <c r="E684">
        <v>62</v>
      </c>
      <c r="F684">
        <v>295</v>
      </c>
      <c r="G684">
        <v>914.5</v>
      </c>
      <c r="H684">
        <v>49</v>
      </c>
      <c r="I684" t="s">
        <v>13</v>
      </c>
    </row>
    <row r="685" spans="2:9" x14ac:dyDescent="0.2">
      <c r="B685" s="3">
        <v>38358.030486111114</v>
      </c>
      <c r="C685" t="s">
        <v>8</v>
      </c>
      <c r="D685">
        <v>48</v>
      </c>
      <c r="E685">
        <v>35</v>
      </c>
      <c r="F685">
        <v>28</v>
      </c>
      <c r="G685">
        <v>86.8</v>
      </c>
      <c r="H685">
        <v>48</v>
      </c>
      <c r="I685" t="s">
        <v>12</v>
      </c>
    </row>
    <row r="686" spans="2:9" x14ac:dyDescent="0.2">
      <c r="B686" s="3">
        <v>38358.047222222223</v>
      </c>
      <c r="C686" t="s">
        <v>8</v>
      </c>
      <c r="D686">
        <v>51</v>
      </c>
      <c r="E686">
        <v>39</v>
      </c>
      <c r="F686">
        <v>282</v>
      </c>
      <c r="G686">
        <v>874.2</v>
      </c>
      <c r="H686">
        <v>51</v>
      </c>
      <c r="I686" t="s">
        <v>13</v>
      </c>
    </row>
    <row r="687" spans="2:9" x14ac:dyDescent="0.2">
      <c r="B687" s="3">
        <v>38358.048368055555</v>
      </c>
      <c r="C687" t="s">
        <v>14</v>
      </c>
      <c r="D687">
        <v>3</v>
      </c>
      <c r="E687">
        <v>30</v>
      </c>
      <c r="G687">
        <v>50</v>
      </c>
      <c r="H687">
        <v>3</v>
      </c>
      <c r="I687" t="s">
        <v>10</v>
      </c>
    </row>
    <row r="688" spans="2:9" x14ac:dyDescent="0.2">
      <c r="B688" s="3">
        <v>38358.076574074075</v>
      </c>
      <c r="C688" t="s">
        <v>8</v>
      </c>
      <c r="D688">
        <v>8</v>
      </c>
      <c r="E688">
        <v>5</v>
      </c>
      <c r="F688">
        <v>475</v>
      </c>
      <c r="G688">
        <v>1472.5</v>
      </c>
      <c r="H688">
        <v>8</v>
      </c>
      <c r="I688" t="s">
        <v>13</v>
      </c>
    </row>
    <row r="689" spans="2:9" x14ac:dyDescent="0.2">
      <c r="B689" s="3">
        <v>38358.092546296299</v>
      </c>
      <c r="C689" t="s">
        <v>8</v>
      </c>
      <c r="D689">
        <v>1</v>
      </c>
      <c r="E689">
        <v>15</v>
      </c>
      <c r="F689">
        <v>122</v>
      </c>
      <c r="G689">
        <v>378.2</v>
      </c>
      <c r="H689">
        <v>1</v>
      </c>
      <c r="I689" t="s">
        <v>13</v>
      </c>
    </row>
    <row r="690" spans="2:9" x14ac:dyDescent="0.2">
      <c r="B690" s="3">
        <v>38358.100347222222</v>
      </c>
      <c r="C690" t="s">
        <v>8</v>
      </c>
      <c r="D690">
        <v>63</v>
      </c>
      <c r="E690">
        <v>11</v>
      </c>
      <c r="F690">
        <v>98</v>
      </c>
      <c r="G690">
        <v>303.8</v>
      </c>
      <c r="H690">
        <v>63</v>
      </c>
      <c r="I690" t="s">
        <v>10</v>
      </c>
    </row>
    <row r="691" spans="2:9" x14ac:dyDescent="0.2">
      <c r="B691" s="3">
        <v>38358.118483796294</v>
      </c>
      <c r="C691" t="s">
        <v>8</v>
      </c>
      <c r="D691">
        <v>30</v>
      </c>
      <c r="E691">
        <v>27</v>
      </c>
      <c r="F691">
        <v>38</v>
      </c>
      <c r="G691">
        <v>117.8</v>
      </c>
      <c r="H691">
        <v>30</v>
      </c>
      <c r="I691" t="s">
        <v>10</v>
      </c>
    </row>
    <row r="692" spans="2:9" x14ac:dyDescent="0.2">
      <c r="B692" s="3">
        <v>38358.126168981478</v>
      </c>
      <c r="C692" t="s">
        <v>8</v>
      </c>
      <c r="D692">
        <v>67</v>
      </c>
      <c r="E692">
        <v>41</v>
      </c>
      <c r="F692">
        <v>406</v>
      </c>
      <c r="G692">
        <v>1258.5999999999999</v>
      </c>
      <c r="H692">
        <v>67</v>
      </c>
      <c r="I692" t="s">
        <v>9</v>
      </c>
    </row>
    <row r="693" spans="2:9" x14ac:dyDescent="0.2">
      <c r="B693" s="3">
        <v>38358.142199074071</v>
      </c>
      <c r="C693" t="s">
        <v>8</v>
      </c>
      <c r="D693">
        <v>68</v>
      </c>
      <c r="E693">
        <v>8</v>
      </c>
      <c r="F693">
        <v>575</v>
      </c>
      <c r="G693">
        <v>1782.5</v>
      </c>
      <c r="H693">
        <v>68</v>
      </c>
      <c r="I693" t="s">
        <v>12</v>
      </c>
    </row>
    <row r="694" spans="2:9" x14ac:dyDescent="0.2">
      <c r="B694" s="3">
        <v>38358.157754629632</v>
      </c>
      <c r="C694" t="s">
        <v>8</v>
      </c>
      <c r="D694">
        <v>9</v>
      </c>
      <c r="E694">
        <v>0</v>
      </c>
      <c r="F694">
        <v>1645</v>
      </c>
      <c r="G694">
        <v>5099.5</v>
      </c>
      <c r="H694">
        <v>9</v>
      </c>
      <c r="I694" t="s">
        <v>13</v>
      </c>
    </row>
    <row r="695" spans="2:9" x14ac:dyDescent="0.2">
      <c r="B695" s="3">
        <v>38358.169120370374</v>
      </c>
      <c r="C695" t="s">
        <v>8</v>
      </c>
      <c r="D695">
        <v>56</v>
      </c>
      <c r="E695">
        <v>54</v>
      </c>
      <c r="F695">
        <v>679</v>
      </c>
      <c r="G695">
        <v>2104.9</v>
      </c>
      <c r="H695">
        <v>56</v>
      </c>
      <c r="I695" t="s">
        <v>13</v>
      </c>
    </row>
    <row r="696" spans="2:9" x14ac:dyDescent="0.2">
      <c r="B696" s="3">
        <v>38358.176747685182</v>
      </c>
      <c r="C696" t="s">
        <v>8</v>
      </c>
      <c r="D696">
        <v>79</v>
      </c>
      <c r="E696">
        <v>22</v>
      </c>
      <c r="F696">
        <v>50</v>
      </c>
      <c r="G696">
        <v>155</v>
      </c>
      <c r="H696">
        <v>79</v>
      </c>
      <c r="I696" t="s">
        <v>10</v>
      </c>
    </row>
    <row r="697" spans="2:9" x14ac:dyDescent="0.2">
      <c r="B697" s="3">
        <v>38358.209490740737</v>
      </c>
      <c r="C697" t="s">
        <v>11</v>
      </c>
      <c r="D697">
        <v>30</v>
      </c>
      <c r="G697">
        <v>0</v>
      </c>
      <c r="H697">
        <v>30</v>
      </c>
      <c r="I697" t="s">
        <v>10</v>
      </c>
    </row>
    <row r="698" spans="2:9" x14ac:dyDescent="0.2">
      <c r="B698" s="3">
        <v>38358.214259259257</v>
      </c>
      <c r="C698" t="s">
        <v>8</v>
      </c>
      <c r="D698">
        <v>29</v>
      </c>
      <c r="E698">
        <v>6</v>
      </c>
      <c r="F698">
        <v>528</v>
      </c>
      <c r="G698">
        <v>1636.8</v>
      </c>
      <c r="H698">
        <v>29</v>
      </c>
      <c r="I698" t="s">
        <v>13</v>
      </c>
    </row>
    <row r="699" spans="2:9" x14ac:dyDescent="0.2">
      <c r="B699" s="3">
        <v>38358.226180555554</v>
      </c>
      <c r="C699" t="s">
        <v>8</v>
      </c>
      <c r="D699">
        <v>19</v>
      </c>
      <c r="E699">
        <v>7</v>
      </c>
      <c r="F699">
        <v>213</v>
      </c>
      <c r="G699">
        <v>660.3</v>
      </c>
      <c r="H699">
        <v>19</v>
      </c>
      <c r="I699" t="s">
        <v>12</v>
      </c>
    </row>
    <row r="700" spans="2:9" x14ac:dyDescent="0.2">
      <c r="B700" s="3">
        <v>38358.227453703701</v>
      </c>
      <c r="C700" t="s">
        <v>8</v>
      </c>
      <c r="D700">
        <v>58</v>
      </c>
      <c r="E700">
        <v>46</v>
      </c>
      <c r="F700">
        <v>42</v>
      </c>
      <c r="G700">
        <v>130.19999999999999</v>
      </c>
      <c r="H700">
        <v>58</v>
      </c>
      <c r="I700" t="s">
        <v>13</v>
      </c>
    </row>
    <row r="701" spans="2:9" x14ac:dyDescent="0.2">
      <c r="B701" s="3">
        <v>38358.230150462965</v>
      </c>
      <c r="C701" t="s">
        <v>15</v>
      </c>
      <c r="D701">
        <v>88</v>
      </c>
      <c r="G701">
        <v>-1000</v>
      </c>
      <c r="H701">
        <v>88</v>
      </c>
      <c r="I701" t="s">
        <v>12</v>
      </c>
    </row>
    <row r="702" spans="2:9" x14ac:dyDescent="0.2">
      <c r="B702" s="3">
        <v>38358.234479166669</v>
      </c>
      <c r="C702" t="s">
        <v>8</v>
      </c>
      <c r="D702">
        <v>10</v>
      </c>
      <c r="E702">
        <v>2</v>
      </c>
      <c r="F702">
        <v>574</v>
      </c>
      <c r="G702">
        <v>1779.4</v>
      </c>
      <c r="H702">
        <v>10</v>
      </c>
      <c r="I702" t="s">
        <v>9</v>
      </c>
    </row>
    <row r="703" spans="2:9" x14ac:dyDescent="0.2">
      <c r="B703" s="3">
        <v>38358.236620370371</v>
      </c>
      <c r="C703" t="s">
        <v>8</v>
      </c>
      <c r="D703">
        <v>34</v>
      </c>
      <c r="E703">
        <v>24</v>
      </c>
      <c r="F703">
        <v>604</v>
      </c>
      <c r="G703">
        <v>1872.4</v>
      </c>
      <c r="H703">
        <v>34</v>
      </c>
      <c r="I703" t="s">
        <v>10</v>
      </c>
    </row>
    <row r="704" spans="2:9" x14ac:dyDescent="0.2">
      <c r="B704" s="3">
        <v>38358.237835648149</v>
      </c>
      <c r="C704" t="s">
        <v>8</v>
      </c>
      <c r="D704">
        <v>77</v>
      </c>
      <c r="E704">
        <v>24</v>
      </c>
      <c r="F704">
        <v>239</v>
      </c>
      <c r="G704">
        <v>740.9</v>
      </c>
      <c r="H704">
        <v>77</v>
      </c>
      <c r="I704" t="s">
        <v>13</v>
      </c>
    </row>
    <row r="705" spans="2:9" x14ac:dyDescent="0.2">
      <c r="B705" s="3">
        <v>38358.239016203705</v>
      </c>
      <c r="C705" t="s">
        <v>8</v>
      </c>
      <c r="D705">
        <v>53</v>
      </c>
      <c r="E705">
        <v>7</v>
      </c>
      <c r="F705">
        <v>187</v>
      </c>
      <c r="G705">
        <v>579.70000000000005</v>
      </c>
      <c r="H705">
        <v>53</v>
      </c>
      <c r="I705" t="s">
        <v>13</v>
      </c>
    </row>
    <row r="706" spans="2:9" x14ac:dyDescent="0.2">
      <c r="B706" s="3">
        <v>38358.245532407411</v>
      </c>
      <c r="C706" t="s">
        <v>15</v>
      </c>
      <c r="D706">
        <v>83</v>
      </c>
      <c r="G706">
        <v>-5000</v>
      </c>
      <c r="H706">
        <v>83</v>
      </c>
      <c r="I706" t="s">
        <v>10</v>
      </c>
    </row>
    <row r="707" spans="2:9" x14ac:dyDescent="0.2">
      <c r="B707" s="3">
        <v>38358.252083333333</v>
      </c>
      <c r="C707" t="s">
        <v>14</v>
      </c>
      <c r="D707">
        <v>49</v>
      </c>
      <c r="E707">
        <v>5</v>
      </c>
      <c r="G707">
        <v>50</v>
      </c>
      <c r="H707">
        <v>49</v>
      </c>
      <c r="I707" t="s">
        <v>13</v>
      </c>
    </row>
    <row r="708" spans="2:9" x14ac:dyDescent="0.2">
      <c r="B708" s="3">
        <v>38358.252465277779</v>
      </c>
      <c r="C708" t="s">
        <v>8</v>
      </c>
      <c r="D708">
        <v>88</v>
      </c>
      <c r="E708">
        <v>27</v>
      </c>
      <c r="F708">
        <v>675</v>
      </c>
      <c r="G708">
        <v>2092.5</v>
      </c>
      <c r="H708">
        <v>88</v>
      </c>
      <c r="I708" t="s">
        <v>12</v>
      </c>
    </row>
    <row r="709" spans="2:9" x14ac:dyDescent="0.2">
      <c r="B709" s="3">
        <v>38358.263715277775</v>
      </c>
      <c r="C709" t="s">
        <v>11</v>
      </c>
      <c r="D709">
        <v>24</v>
      </c>
      <c r="G709">
        <v>0</v>
      </c>
      <c r="H709">
        <v>24</v>
      </c>
      <c r="I709" t="s">
        <v>12</v>
      </c>
    </row>
    <row r="710" spans="2:9" x14ac:dyDescent="0.2">
      <c r="B710" s="3">
        <v>38358.27065972222</v>
      </c>
      <c r="C710" t="s">
        <v>8</v>
      </c>
      <c r="D710">
        <v>7</v>
      </c>
      <c r="E710">
        <v>20</v>
      </c>
      <c r="F710">
        <v>105</v>
      </c>
      <c r="G710">
        <v>325.5</v>
      </c>
      <c r="H710">
        <v>7</v>
      </c>
      <c r="I710" t="s">
        <v>13</v>
      </c>
    </row>
    <row r="711" spans="2:9" x14ac:dyDescent="0.2">
      <c r="B711" s="3">
        <v>38358.274004629631</v>
      </c>
      <c r="C711" t="s">
        <v>14</v>
      </c>
      <c r="D711">
        <v>46</v>
      </c>
      <c r="E711">
        <v>5</v>
      </c>
      <c r="G711">
        <v>50</v>
      </c>
      <c r="H711">
        <v>46</v>
      </c>
      <c r="I711" t="s">
        <v>13</v>
      </c>
    </row>
    <row r="712" spans="2:9" x14ac:dyDescent="0.2">
      <c r="B712" s="3">
        <v>38358.274004629631</v>
      </c>
      <c r="C712" t="s">
        <v>8</v>
      </c>
      <c r="D712">
        <v>16</v>
      </c>
      <c r="E712">
        <v>0</v>
      </c>
      <c r="F712">
        <v>1360</v>
      </c>
      <c r="G712">
        <v>4216</v>
      </c>
      <c r="H712">
        <v>16</v>
      </c>
      <c r="I712" t="s">
        <v>10</v>
      </c>
    </row>
    <row r="713" spans="2:9" x14ac:dyDescent="0.2">
      <c r="B713" s="3">
        <v>38358.294409722221</v>
      </c>
      <c r="C713" t="s">
        <v>8</v>
      </c>
      <c r="D713">
        <v>39</v>
      </c>
      <c r="E713">
        <v>24</v>
      </c>
      <c r="F713">
        <v>604</v>
      </c>
      <c r="G713">
        <v>1872.4</v>
      </c>
      <c r="H713">
        <v>39</v>
      </c>
      <c r="I713" t="s">
        <v>9</v>
      </c>
    </row>
    <row r="714" spans="2:9" x14ac:dyDescent="0.2">
      <c r="B714" s="3">
        <v>38358.29960648148</v>
      </c>
      <c r="C714" t="s">
        <v>8</v>
      </c>
      <c r="D714">
        <v>15</v>
      </c>
      <c r="E714">
        <v>68</v>
      </c>
      <c r="F714">
        <v>356</v>
      </c>
      <c r="G714">
        <v>1103.5999999999999</v>
      </c>
      <c r="H714">
        <v>15</v>
      </c>
      <c r="I714" t="s">
        <v>13</v>
      </c>
    </row>
    <row r="715" spans="2:9" x14ac:dyDescent="0.2">
      <c r="B715" s="3">
        <v>38358.313148148147</v>
      </c>
      <c r="C715" t="s">
        <v>14</v>
      </c>
      <c r="D715">
        <v>22</v>
      </c>
      <c r="E715">
        <v>55</v>
      </c>
      <c r="G715">
        <v>50</v>
      </c>
      <c r="H715">
        <v>22</v>
      </c>
      <c r="I715" t="s">
        <v>10</v>
      </c>
    </row>
    <row r="716" spans="2:9" x14ac:dyDescent="0.2">
      <c r="B716" s="3">
        <v>38358.332928240743</v>
      </c>
      <c r="C716" t="s">
        <v>8</v>
      </c>
      <c r="D716">
        <v>21</v>
      </c>
      <c r="E716">
        <v>12</v>
      </c>
      <c r="F716">
        <v>98</v>
      </c>
      <c r="G716">
        <v>303.8</v>
      </c>
      <c r="H716">
        <v>21</v>
      </c>
      <c r="I716" t="s">
        <v>12</v>
      </c>
    </row>
    <row r="717" spans="2:9" x14ac:dyDescent="0.2">
      <c r="B717" s="3">
        <v>38358.335810185185</v>
      </c>
      <c r="C717" t="s">
        <v>8</v>
      </c>
      <c r="D717">
        <v>23</v>
      </c>
      <c r="E717">
        <v>73</v>
      </c>
      <c r="F717">
        <v>581</v>
      </c>
      <c r="G717">
        <v>1801.1</v>
      </c>
      <c r="H717">
        <v>23</v>
      </c>
      <c r="I717" t="s">
        <v>13</v>
      </c>
    </row>
    <row r="718" spans="2:9" x14ac:dyDescent="0.2">
      <c r="B718" s="3">
        <v>38358.34847222222</v>
      </c>
      <c r="C718" t="s">
        <v>8</v>
      </c>
      <c r="D718">
        <v>44</v>
      </c>
      <c r="E718">
        <v>38</v>
      </c>
      <c r="F718">
        <v>637</v>
      </c>
      <c r="G718">
        <v>1974.7</v>
      </c>
      <c r="H718">
        <v>44</v>
      </c>
      <c r="I718" t="s">
        <v>12</v>
      </c>
    </row>
    <row r="719" spans="2:9" x14ac:dyDescent="0.2">
      <c r="B719" s="3">
        <v>38358.359849537039</v>
      </c>
      <c r="C719" t="s">
        <v>8</v>
      </c>
      <c r="D719">
        <v>23</v>
      </c>
      <c r="E719">
        <v>4</v>
      </c>
      <c r="F719">
        <v>116</v>
      </c>
      <c r="G719">
        <v>359.6</v>
      </c>
      <c r="H719">
        <v>23</v>
      </c>
      <c r="I719" t="s">
        <v>13</v>
      </c>
    </row>
    <row r="720" spans="2:9" x14ac:dyDescent="0.2">
      <c r="B720" s="3">
        <v>38358.368680555555</v>
      </c>
      <c r="C720" t="s">
        <v>11</v>
      </c>
      <c r="D720">
        <v>7</v>
      </c>
      <c r="G720">
        <v>0</v>
      </c>
      <c r="H720">
        <v>7</v>
      </c>
      <c r="I720" t="s">
        <v>13</v>
      </c>
    </row>
    <row r="721" spans="2:9" x14ac:dyDescent="0.2">
      <c r="B721" s="3">
        <v>38358.370104166665</v>
      </c>
      <c r="C721" t="s">
        <v>8</v>
      </c>
      <c r="D721">
        <v>32</v>
      </c>
      <c r="E721">
        <v>5</v>
      </c>
      <c r="F721">
        <v>79</v>
      </c>
      <c r="G721">
        <v>244.9</v>
      </c>
      <c r="H721">
        <v>32</v>
      </c>
      <c r="I721" t="s">
        <v>9</v>
      </c>
    </row>
    <row r="722" spans="2:9" x14ac:dyDescent="0.2">
      <c r="B722" s="3">
        <v>38358.385231481479</v>
      </c>
      <c r="C722" t="s">
        <v>14</v>
      </c>
      <c r="D722">
        <v>84</v>
      </c>
      <c r="E722">
        <v>59</v>
      </c>
      <c r="G722">
        <v>50</v>
      </c>
      <c r="H722">
        <v>84</v>
      </c>
      <c r="I722" t="s">
        <v>13</v>
      </c>
    </row>
    <row r="723" spans="2:9" x14ac:dyDescent="0.2">
      <c r="B723" s="3">
        <v>38358.391145833331</v>
      </c>
      <c r="C723" t="s">
        <v>8</v>
      </c>
      <c r="D723">
        <v>1</v>
      </c>
      <c r="E723">
        <v>93</v>
      </c>
      <c r="F723">
        <v>159</v>
      </c>
      <c r="G723">
        <v>492.9</v>
      </c>
      <c r="H723">
        <v>1</v>
      </c>
      <c r="I723" t="s">
        <v>13</v>
      </c>
    </row>
    <row r="724" spans="2:9" x14ac:dyDescent="0.2">
      <c r="B724" s="3">
        <v>38358.396701388891</v>
      </c>
      <c r="C724" t="s">
        <v>8</v>
      </c>
      <c r="D724">
        <v>36</v>
      </c>
      <c r="E724">
        <v>2</v>
      </c>
      <c r="F724">
        <v>469</v>
      </c>
      <c r="G724">
        <v>1453.9</v>
      </c>
      <c r="H724">
        <v>36</v>
      </c>
      <c r="I724" t="s">
        <v>10</v>
      </c>
    </row>
    <row r="725" spans="2:9" x14ac:dyDescent="0.2">
      <c r="B725" s="3">
        <v>38358.397291666668</v>
      </c>
      <c r="C725" t="s">
        <v>8</v>
      </c>
      <c r="D725">
        <v>12</v>
      </c>
      <c r="E725">
        <v>5</v>
      </c>
      <c r="F725">
        <v>2</v>
      </c>
      <c r="G725">
        <v>6.2</v>
      </c>
      <c r="H725">
        <v>12</v>
      </c>
      <c r="I725" t="s">
        <v>13</v>
      </c>
    </row>
    <row r="726" spans="2:9" x14ac:dyDescent="0.2">
      <c r="B726" s="3">
        <v>38358.415046296293</v>
      </c>
      <c r="C726" t="s">
        <v>8</v>
      </c>
      <c r="D726">
        <v>15</v>
      </c>
      <c r="E726">
        <v>48</v>
      </c>
      <c r="F726">
        <v>448</v>
      </c>
      <c r="G726">
        <v>1388.8</v>
      </c>
      <c r="H726">
        <v>15</v>
      </c>
      <c r="I726" t="s">
        <v>13</v>
      </c>
    </row>
    <row r="727" spans="2:9" x14ac:dyDescent="0.2">
      <c r="B727" s="3">
        <v>38358.418796296297</v>
      </c>
      <c r="C727" t="s">
        <v>8</v>
      </c>
      <c r="D727">
        <v>70</v>
      </c>
      <c r="E727">
        <v>66</v>
      </c>
      <c r="F727">
        <v>1070</v>
      </c>
      <c r="G727">
        <v>3317</v>
      </c>
      <c r="H727">
        <v>70</v>
      </c>
      <c r="I727" t="s">
        <v>13</v>
      </c>
    </row>
    <row r="728" spans="2:9" x14ac:dyDescent="0.2">
      <c r="B728" s="3">
        <v>38358.449687499997</v>
      </c>
      <c r="C728" t="s">
        <v>8</v>
      </c>
      <c r="D728">
        <v>12</v>
      </c>
      <c r="E728">
        <v>21</v>
      </c>
      <c r="F728">
        <v>799</v>
      </c>
      <c r="G728">
        <v>2476.9</v>
      </c>
      <c r="H728">
        <v>12</v>
      </c>
      <c r="I728" t="s">
        <v>13</v>
      </c>
    </row>
    <row r="729" spans="2:9" x14ac:dyDescent="0.2">
      <c r="B729" s="3">
        <v>38358.450150462966</v>
      </c>
      <c r="C729" t="s">
        <v>8</v>
      </c>
      <c r="D729">
        <v>26</v>
      </c>
      <c r="E729">
        <v>8</v>
      </c>
      <c r="F729">
        <v>137</v>
      </c>
      <c r="G729">
        <v>424.7</v>
      </c>
      <c r="H729">
        <v>26</v>
      </c>
      <c r="I729" t="s">
        <v>13</v>
      </c>
    </row>
    <row r="730" spans="2:9" x14ac:dyDescent="0.2">
      <c r="B730" s="3">
        <v>38358.459131944444</v>
      </c>
      <c r="C730" t="s">
        <v>8</v>
      </c>
      <c r="D730">
        <v>5</v>
      </c>
      <c r="E730">
        <v>8</v>
      </c>
      <c r="F730">
        <v>445</v>
      </c>
      <c r="G730">
        <v>1379.5</v>
      </c>
      <c r="H730">
        <v>5</v>
      </c>
      <c r="I730" t="s">
        <v>12</v>
      </c>
    </row>
    <row r="731" spans="2:9" x14ac:dyDescent="0.2">
      <c r="B731" s="3">
        <v>38358.475740740738</v>
      </c>
      <c r="C731" t="s">
        <v>8</v>
      </c>
      <c r="D731">
        <v>71</v>
      </c>
      <c r="E731">
        <v>3</v>
      </c>
      <c r="F731">
        <v>249</v>
      </c>
      <c r="G731">
        <v>771.9</v>
      </c>
      <c r="H731">
        <v>71</v>
      </c>
      <c r="I731" t="s">
        <v>10</v>
      </c>
    </row>
    <row r="732" spans="2:9" x14ac:dyDescent="0.2">
      <c r="B732" s="3">
        <v>38358.479444444441</v>
      </c>
      <c r="C732" t="s">
        <v>8</v>
      </c>
      <c r="D732">
        <v>32</v>
      </c>
      <c r="E732">
        <v>23</v>
      </c>
      <c r="F732">
        <v>192</v>
      </c>
      <c r="G732">
        <v>595.20000000000005</v>
      </c>
      <c r="H732">
        <v>32</v>
      </c>
      <c r="I732" t="s">
        <v>9</v>
      </c>
    </row>
    <row r="733" spans="2:9" x14ac:dyDescent="0.2">
      <c r="B733" s="3">
        <v>38358.501018518517</v>
      </c>
      <c r="C733" t="s">
        <v>8</v>
      </c>
      <c r="D733">
        <v>80</v>
      </c>
      <c r="E733">
        <v>54</v>
      </c>
      <c r="F733">
        <v>773</v>
      </c>
      <c r="G733">
        <v>2396.3000000000002</v>
      </c>
      <c r="H733">
        <v>80</v>
      </c>
      <c r="I733" t="s">
        <v>12</v>
      </c>
    </row>
    <row r="734" spans="2:9" x14ac:dyDescent="0.2">
      <c r="B734" s="3">
        <v>38358.510578703703</v>
      </c>
      <c r="C734" t="s">
        <v>8</v>
      </c>
      <c r="D734">
        <v>48</v>
      </c>
      <c r="E734">
        <v>35</v>
      </c>
      <c r="F734">
        <v>607</v>
      </c>
      <c r="G734">
        <v>1881.7</v>
      </c>
      <c r="H734">
        <v>48</v>
      </c>
      <c r="I734" t="s">
        <v>12</v>
      </c>
    </row>
    <row r="735" spans="2:9" x14ac:dyDescent="0.2">
      <c r="B735" s="3">
        <v>38358.521192129629</v>
      </c>
      <c r="C735" t="s">
        <v>8</v>
      </c>
      <c r="D735">
        <v>5</v>
      </c>
      <c r="E735">
        <v>8</v>
      </c>
      <c r="F735">
        <v>18</v>
      </c>
      <c r="G735">
        <v>55.8</v>
      </c>
      <c r="H735">
        <v>5</v>
      </c>
      <c r="I735" t="s">
        <v>12</v>
      </c>
    </row>
    <row r="736" spans="2:9" x14ac:dyDescent="0.2">
      <c r="B736" s="3">
        <v>38358.52820601852</v>
      </c>
      <c r="C736" t="s">
        <v>8</v>
      </c>
      <c r="D736">
        <v>6</v>
      </c>
      <c r="E736">
        <v>41</v>
      </c>
      <c r="F736">
        <v>117</v>
      </c>
      <c r="G736">
        <v>362.7</v>
      </c>
      <c r="H736">
        <v>6</v>
      </c>
      <c r="I736" t="s">
        <v>12</v>
      </c>
    </row>
    <row r="737" spans="2:9" x14ac:dyDescent="0.2">
      <c r="B737" s="3">
        <v>38358.540821759256</v>
      </c>
      <c r="C737" t="s">
        <v>8</v>
      </c>
      <c r="D737">
        <v>72</v>
      </c>
      <c r="E737">
        <v>40</v>
      </c>
      <c r="F737">
        <v>249</v>
      </c>
      <c r="G737">
        <v>771.9</v>
      </c>
      <c r="H737">
        <v>72</v>
      </c>
      <c r="I737" t="s">
        <v>10</v>
      </c>
    </row>
    <row r="738" spans="2:9" x14ac:dyDescent="0.2">
      <c r="B738" s="3">
        <v>38358.555023148147</v>
      </c>
      <c r="C738" t="s">
        <v>8</v>
      </c>
      <c r="D738">
        <v>73</v>
      </c>
      <c r="E738">
        <v>50</v>
      </c>
      <c r="F738">
        <v>588</v>
      </c>
      <c r="G738">
        <v>1822.8</v>
      </c>
      <c r="H738">
        <v>73</v>
      </c>
      <c r="I738" t="s">
        <v>9</v>
      </c>
    </row>
    <row r="739" spans="2:9" x14ac:dyDescent="0.2">
      <c r="B739" s="3">
        <v>38358.57472222222</v>
      </c>
      <c r="C739" t="s">
        <v>8</v>
      </c>
      <c r="D739">
        <v>30</v>
      </c>
      <c r="E739">
        <v>27</v>
      </c>
      <c r="F739">
        <v>851</v>
      </c>
      <c r="G739">
        <v>2638.1</v>
      </c>
      <c r="H739">
        <v>30</v>
      </c>
      <c r="I739" t="s">
        <v>10</v>
      </c>
    </row>
    <row r="740" spans="2:9" x14ac:dyDescent="0.2">
      <c r="B740" s="3">
        <v>38358.579907407409</v>
      </c>
      <c r="C740" t="s">
        <v>15</v>
      </c>
      <c r="D740">
        <v>59</v>
      </c>
      <c r="G740">
        <v>-500</v>
      </c>
      <c r="H740">
        <v>59</v>
      </c>
      <c r="I740" t="s">
        <v>12</v>
      </c>
    </row>
    <row r="741" spans="2:9" x14ac:dyDescent="0.2">
      <c r="B741" s="3">
        <v>38358.58326388889</v>
      </c>
      <c r="C741" t="s">
        <v>8</v>
      </c>
      <c r="D741">
        <v>54</v>
      </c>
      <c r="E741">
        <v>15</v>
      </c>
      <c r="F741">
        <v>878</v>
      </c>
      <c r="G741">
        <v>2721.8</v>
      </c>
      <c r="H741">
        <v>54</v>
      </c>
      <c r="I741" t="s">
        <v>10</v>
      </c>
    </row>
    <row r="742" spans="2:9" x14ac:dyDescent="0.2">
      <c r="B742" s="3">
        <v>38358.600601851853</v>
      </c>
      <c r="C742" t="s">
        <v>8</v>
      </c>
      <c r="D742">
        <v>11</v>
      </c>
      <c r="E742">
        <v>6</v>
      </c>
      <c r="F742">
        <v>878</v>
      </c>
      <c r="G742">
        <v>2721.8</v>
      </c>
      <c r="H742">
        <v>11</v>
      </c>
      <c r="I742" t="s">
        <v>13</v>
      </c>
    </row>
    <row r="743" spans="2:9" x14ac:dyDescent="0.2">
      <c r="B743" s="3">
        <v>38358.603171296294</v>
      </c>
      <c r="C743" t="s">
        <v>14</v>
      </c>
      <c r="D743">
        <v>3</v>
      </c>
      <c r="E743">
        <v>43</v>
      </c>
      <c r="G743">
        <v>50</v>
      </c>
      <c r="H743">
        <v>3</v>
      </c>
      <c r="I743" t="s">
        <v>10</v>
      </c>
    </row>
    <row r="744" spans="2:9" x14ac:dyDescent="0.2">
      <c r="B744" s="3">
        <v>38358.613981481481</v>
      </c>
      <c r="C744" t="s">
        <v>8</v>
      </c>
      <c r="D744">
        <v>24</v>
      </c>
      <c r="E744">
        <v>77</v>
      </c>
      <c r="F744">
        <v>5</v>
      </c>
      <c r="G744">
        <v>15.5</v>
      </c>
      <c r="H744">
        <v>24</v>
      </c>
      <c r="I744" t="s">
        <v>12</v>
      </c>
    </row>
    <row r="745" spans="2:9" x14ac:dyDescent="0.2">
      <c r="B745" s="3">
        <v>38358.626666666663</v>
      </c>
      <c r="C745" t="s">
        <v>14</v>
      </c>
      <c r="D745">
        <v>8</v>
      </c>
      <c r="E745">
        <v>15</v>
      </c>
      <c r="G745">
        <v>50</v>
      </c>
      <c r="H745">
        <v>8</v>
      </c>
      <c r="I745" t="s">
        <v>13</v>
      </c>
    </row>
    <row r="746" spans="2:9" x14ac:dyDescent="0.2">
      <c r="B746" s="3">
        <v>38358.639930555553</v>
      </c>
      <c r="C746" t="s">
        <v>8</v>
      </c>
      <c r="D746">
        <v>54</v>
      </c>
      <c r="E746">
        <v>80</v>
      </c>
      <c r="F746">
        <v>91</v>
      </c>
      <c r="G746">
        <v>282.10000000000002</v>
      </c>
      <c r="H746">
        <v>54</v>
      </c>
      <c r="I746" t="s">
        <v>10</v>
      </c>
    </row>
    <row r="747" spans="2:9" x14ac:dyDescent="0.2">
      <c r="B747" s="3">
        <v>38358.647511574076</v>
      </c>
      <c r="C747" t="s">
        <v>8</v>
      </c>
      <c r="D747">
        <v>40</v>
      </c>
      <c r="E747">
        <v>3</v>
      </c>
      <c r="F747">
        <v>132</v>
      </c>
      <c r="G747">
        <v>409.2</v>
      </c>
      <c r="H747">
        <v>40</v>
      </c>
      <c r="I747" t="s">
        <v>10</v>
      </c>
    </row>
    <row r="748" spans="2:9" x14ac:dyDescent="0.2">
      <c r="B748" s="3">
        <v>38358.652673611112</v>
      </c>
      <c r="C748" t="s">
        <v>15</v>
      </c>
      <c r="D748">
        <v>69</v>
      </c>
      <c r="G748">
        <v>-1000</v>
      </c>
      <c r="H748">
        <v>69</v>
      </c>
      <c r="I748" t="s">
        <v>13</v>
      </c>
    </row>
    <row r="749" spans="2:9" x14ac:dyDescent="0.2">
      <c r="B749" s="3">
        <v>38358.666250000002</v>
      </c>
      <c r="C749" t="s">
        <v>14</v>
      </c>
      <c r="D749">
        <v>88</v>
      </c>
      <c r="E749">
        <v>63</v>
      </c>
      <c r="G749">
        <v>50</v>
      </c>
      <c r="H749">
        <v>88</v>
      </c>
      <c r="I749" t="s">
        <v>12</v>
      </c>
    </row>
    <row r="750" spans="2:9" x14ac:dyDescent="0.2">
      <c r="B750" s="3">
        <v>38358.677488425928</v>
      </c>
      <c r="C750" t="s">
        <v>8</v>
      </c>
      <c r="D750">
        <v>43</v>
      </c>
      <c r="E750">
        <v>48</v>
      </c>
      <c r="F750">
        <v>609</v>
      </c>
      <c r="G750">
        <v>1887.9</v>
      </c>
      <c r="H750">
        <v>43</v>
      </c>
      <c r="I750" t="s">
        <v>12</v>
      </c>
    </row>
    <row r="751" spans="2:9" x14ac:dyDescent="0.2">
      <c r="B751" s="3">
        <v>38358.681180555555</v>
      </c>
      <c r="C751" t="s">
        <v>11</v>
      </c>
      <c r="D751">
        <v>9</v>
      </c>
      <c r="G751">
        <v>0</v>
      </c>
      <c r="H751">
        <v>9</v>
      </c>
      <c r="I751" t="s">
        <v>13</v>
      </c>
    </row>
    <row r="752" spans="2:9" x14ac:dyDescent="0.2">
      <c r="B752" s="3">
        <v>38358.688761574071</v>
      </c>
      <c r="C752" t="s">
        <v>8</v>
      </c>
      <c r="D752">
        <v>3</v>
      </c>
      <c r="E752">
        <v>30</v>
      </c>
      <c r="F752">
        <v>475</v>
      </c>
      <c r="G752">
        <v>1472.5</v>
      </c>
      <c r="H752">
        <v>3</v>
      </c>
      <c r="I752" t="s">
        <v>10</v>
      </c>
    </row>
    <row r="753" spans="2:9" x14ac:dyDescent="0.2">
      <c r="B753" s="3">
        <v>38358.693206018521</v>
      </c>
      <c r="C753" t="s">
        <v>8</v>
      </c>
      <c r="D753">
        <v>56</v>
      </c>
      <c r="E753">
        <v>54</v>
      </c>
      <c r="F753">
        <v>328</v>
      </c>
      <c r="G753">
        <v>1016.8</v>
      </c>
      <c r="H753">
        <v>56</v>
      </c>
      <c r="I753" t="s">
        <v>13</v>
      </c>
    </row>
    <row r="754" spans="2:9" x14ac:dyDescent="0.2">
      <c r="B754" s="3">
        <v>38358.693912037037</v>
      </c>
      <c r="C754" t="s">
        <v>11</v>
      </c>
      <c r="D754">
        <v>96</v>
      </c>
      <c r="G754">
        <v>0</v>
      </c>
      <c r="H754">
        <v>96</v>
      </c>
      <c r="I754" t="s">
        <v>10</v>
      </c>
    </row>
    <row r="755" spans="2:9" x14ac:dyDescent="0.2">
      <c r="B755" s="3">
        <v>38358.69798611111</v>
      </c>
      <c r="C755" t="s">
        <v>8</v>
      </c>
      <c r="D755">
        <v>40</v>
      </c>
      <c r="E755">
        <v>33</v>
      </c>
      <c r="F755">
        <v>187</v>
      </c>
      <c r="G755">
        <v>579.70000000000005</v>
      </c>
      <c r="H755">
        <v>40</v>
      </c>
      <c r="I755" t="s">
        <v>10</v>
      </c>
    </row>
    <row r="756" spans="2:9" x14ac:dyDescent="0.2">
      <c r="B756" s="3">
        <v>38358.709513888891</v>
      </c>
      <c r="C756" t="s">
        <v>8</v>
      </c>
      <c r="D756">
        <v>9</v>
      </c>
      <c r="E756">
        <v>0</v>
      </c>
      <c r="F756">
        <v>753</v>
      </c>
      <c r="G756">
        <v>2334.3000000000002</v>
      </c>
      <c r="H756">
        <v>9</v>
      </c>
      <c r="I756" t="s">
        <v>13</v>
      </c>
    </row>
    <row r="757" spans="2:9" x14ac:dyDescent="0.2">
      <c r="B757" s="3">
        <v>38358.72755787037</v>
      </c>
      <c r="C757" t="s">
        <v>8</v>
      </c>
      <c r="D757">
        <v>74</v>
      </c>
      <c r="E757">
        <v>31</v>
      </c>
      <c r="F757">
        <v>89</v>
      </c>
      <c r="G757">
        <v>275.89999999999998</v>
      </c>
      <c r="H757">
        <v>74</v>
      </c>
      <c r="I757" t="s">
        <v>12</v>
      </c>
    </row>
    <row r="758" spans="2:9" x14ac:dyDescent="0.2">
      <c r="B758" s="3">
        <v>38358.738136574073</v>
      </c>
      <c r="C758" t="s">
        <v>8</v>
      </c>
      <c r="D758">
        <v>88</v>
      </c>
      <c r="E758">
        <v>59</v>
      </c>
      <c r="F758">
        <v>195</v>
      </c>
      <c r="G758">
        <v>604.5</v>
      </c>
      <c r="H758">
        <v>88</v>
      </c>
      <c r="I758" t="s">
        <v>12</v>
      </c>
    </row>
    <row r="759" spans="2:9" x14ac:dyDescent="0.2">
      <c r="B759" s="3">
        <v>38358.747893518521</v>
      </c>
      <c r="C759" t="s">
        <v>11</v>
      </c>
      <c r="D759">
        <v>9</v>
      </c>
      <c r="G759">
        <v>0</v>
      </c>
      <c r="H759">
        <v>9</v>
      </c>
      <c r="I759" t="s">
        <v>13</v>
      </c>
    </row>
    <row r="760" spans="2:9" x14ac:dyDescent="0.2">
      <c r="B760" s="3">
        <v>38358.757349537038</v>
      </c>
      <c r="C760" t="s">
        <v>15</v>
      </c>
      <c r="D760">
        <v>63</v>
      </c>
      <c r="G760">
        <v>-500</v>
      </c>
      <c r="H760">
        <v>63</v>
      </c>
      <c r="I760" t="s">
        <v>10</v>
      </c>
    </row>
    <row r="761" spans="2:9" x14ac:dyDescent="0.2">
      <c r="B761" s="3">
        <v>38358.764791666668</v>
      </c>
      <c r="C761" t="s">
        <v>8</v>
      </c>
      <c r="D761">
        <v>23</v>
      </c>
      <c r="E761">
        <v>3</v>
      </c>
      <c r="F761">
        <v>773</v>
      </c>
      <c r="G761">
        <v>2396.3000000000002</v>
      </c>
      <c r="H761">
        <v>23</v>
      </c>
      <c r="I761" t="s">
        <v>13</v>
      </c>
    </row>
    <row r="762" spans="2:9" x14ac:dyDescent="0.2">
      <c r="B762" s="3">
        <v>38358.772453703707</v>
      </c>
      <c r="C762" t="s">
        <v>8</v>
      </c>
      <c r="D762">
        <v>41</v>
      </c>
      <c r="E762">
        <v>57</v>
      </c>
      <c r="F762">
        <v>995</v>
      </c>
      <c r="G762">
        <v>3084.5</v>
      </c>
      <c r="H762">
        <v>41</v>
      </c>
      <c r="I762" t="s">
        <v>12</v>
      </c>
    </row>
    <row r="763" spans="2:9" x14ac:dyDescent="0.2">
      <c r="B763" s="3">
        <v>38358.793761574074</v>
      </c>
      <c r="C763" t="s">
        <v>8</v>
      </c>
      <c r="D763">
        <v>46</v>
      </c>
      <c r="E763">
        <v>5</v>
      </c>
      <c r="F763">
        <v>1770</v>
      </c>
      <c r="G763">
        <v>5487</v>
      </c>
      <c r="H763">
        <v>46</v>
      </c>
      <c r="I763" t="s">
        <v>13</v>
      </c>
    </row>
    <row r="764" spans="2:9" x14ac:dyDescent="0.2">
      <c r="B764" s="3">
        <v>38358.801087962966</v>
      </c>
      <c r="C764" t="s">
        <v>11</v>
      </c>
      <c r="D764">
        <v>21</v>
      </c>
      <c r="G764">
        <v>0</v>
      </c>
      <c r="H764">
        <v>21</v>
      </c>
      <c r="I764" t="s">
        <v>12</v>
      </c>
    </row>
    <row r="765" spans="2:9" x14ac:dyDescent="0.2">
      <c r="B765" s="3">
        <v>38358.821342592593</v>
      </c>
      <c r="C765" t="s">
        <v>8</v>
      </c>
      <c r="D765">
        <v>88</v>
      </c>
      <c r="E765">
        <v>63</v>
      </c>
      <c r="F765">
        <v>518</v>
      </c>
      <c r="G765">
        <v>1605.8</v>
      </c>
      <c r="H765">
        <v>88</v>
      </c>
      <c r="I765" t="s">
        <v>12</v>
      </c>
    </row>
    <row r="766" spans="2:9" x14ac:dyDescent="0.2">
      <c r="B766" s="3">
        <v>38358.8284375</v>
      </c>
      <c r="C766" t="s">
        <v>8</v>
      </c>
      <c r="D766">
        <v>52</v>
      </c>
      <c r="E766">
        <v>1</v>
      </c>
      <c r="F766">
        <v>799</v>
      </c>
      <c r="G766">
        <v>2476.9</v>
      </c>
      <c r="H766">
        <v>52</v>
      </c>
      <c r="I766" t="s">
        <v>12</v>
      </c>
    </row>
    <row r="767" spans="2:9" x14ac:dyDescent="0.2">
      <c r="B767" s="3">
        <v>38358.852523148147</v>
      </c>
      <c r="C767" t="s">
        <v>8</v>
      </c>
      <c r="D767">
        <v>59</v>
      </c>
      <c r="E767">
        <v>46</v>
      </c>
      <c r="F767">
        <v>119</v>
      </c>
      <c r="G767">
        <v>368.9</v>
      </c>
      <c r="H767">
        <v>59</v>
      </c>
      <c r="I767" t="s">
        <v>12</v>
      </c>
    </row>
    <row r="768" spans="2:9" x14ac:dyDescent="0.2">
      <c r="B768" s="3">
        <v>38358.870057870372</v>
      </c>
      <c r="C768" t="s">
        <v>8</v>
      </c>
      <c r="D768">
        <v>58</v>
      </c>
      <c r="E768">
        <v>67</v>
      </c>
      <c r="F768">
        <v>256</v>
      </c>
      <c r="G768">
        <v>793.6</v>
      </c>
      <c r="H768">
        <v>58</v>
      </c>
      <c r="I768" t="s">
        <v>13</v>
      </c>
    </row>
    <row r="769" spans="2:9" x14ac:dyDescent="0.2">
      <c r="B769" s="3">
        <v>38358.8746875</v>
      </c>
      <c r="C769" t="s">
        <v>8</v>
      </c>
      <c r="D769">
        <v>54</v>
      </c>
      <c r="E769">
        <v>41</v>
      </c>
      <c r="F769">
        <v>510</v>
      </c>
      <c r="G769">
        <v>1581</v>
      </c>
      <c r="H769">
        <v>54</v>
      </c>
      <c r="I769" t="s">
        <v>10</v>
      </c>
    </row>
    <row r="770" spans="2:9" x14ac:dyDescent="0.2">
      <c r="B770" s="3">
        <v>38358.891643518517</v>
      </c>
      <c r="C770" t="s">
        <v>8</v>
      </c>
      <c r="D770">
        <v>96</v>
      </c>
      <c r="E770">
        <v>14</v>
      </c>
      <c r="F770">
        <v>411</v>
      </c>
      <c r="G770">
        <v>1274.0999999999999</v>
      </c>
      <c r="H770">
        <v>96</v>
      </c>
      <c r="I770" t="s">
        <v>10</v>
      </c>
    </row>
    <row r="771" spans="2:9" x14ac:dyDescent="0.2">
      <c r="B771" s="3">
        <v>38358.897141203706</v>
      </c>
      <c r="C771" t="s">
        <v>8</v>
      </c>
      <c r="D771">
        <v>54</v>
      </c>
      <c r="E771">
        <v>80</v>
      </c>
      <c r="F771">
        <v>139</v>
      </c>
      <c r="G771">
        <v>430.9</v>
      </c>
      <c r="H771">
        <v>54</v>
      </c>
      <c r="I771" t="s">
        <v>10</v>
      </c>
    </row>
    <row r="772" spans="2:9" x14ac:dyDescent="0.2">
      <c r="B772" s="3">
        <v>38358.899571759262</v>
      </c>
      <c r="C772" t="s">
        <v>8</v>
      </c>
      <c r="D772">
        <v>57</v>
      </c>
      <c r="E772">
        <v>1</v>
      </c>
      <c r="F772">
        <v>74</v>
      </c>
      <c r="G772">
        <v>229.4</v>
      </c>
      <c r="H772">
        <v>57</v>
      </c>
      <c r="I772" t="s">
        <v>10</v>
      </c>
    </row>
    <row r="773" spans="2:9" x14ac:dyDescent="0.2">
      <c r="B773" s="3">
        <v>38358.907581018517</v>
      </c>
      <c r="C773" t="s">
        <v>8</v>
      </c>
      <c r="D773">
        <v>29</v>
      </c>
      <c r="E773">
        <v>26</v>
      </c>
      <c r="F773">
        <v>264</v>
      </c>
      <c r="G773">
        <v>818.4</v>
      </c>
      <c r="H773">
        <v>29</v>
      </c>
      <c r="I773" t="s">
        <v>13</v>
      </c>
    </row>
    <row r="774" spans="2:9" x14ac:dyDescent="0.2">
      <c r="B774" s="3">
        <v>38358.928819444445</v>
      </c>
      <c r="C774" t="s">
        <v>8</v>
      </c>
      <c r="D774">
        <v>38</v>
      </c>
      <c r="E774">
        <v>1</v>
      </c>
      <c r="F774">
        <v>528</v>
      </c>
      <c r="G774">
        <v>1636.8</v>
      </c>
      <c r="H774">
        <v>38</v>
      </c>
      <c r="I774" t="s">
        <v>10</v>
      </c>
    </row>
    <row r="775" spans="2:9" x14ac:dyDescent="0.2">
      <c r="B775" s="3">
        <v>38358.941157407404</v>
      </c>
      <c r="C775" t="s">
        <v>8</v>
      </c>
      <c r="D775">
        <v>98</v>
      </c>
      <c r="E775">
        <v>7</v>
      </c>
      <c r="F775">
        <v>399</v>
      </c>
      <c r="G775">
        <v>1236.9000000000001</v>
      </c>
      <c r="H775">
        <v>98</v>
      </c>
      <c r="I775" t="s">
        <v>9</v>
      </c>
    </row>
    <row r="776" spans="2:9" x14ac:dyDescent="0.2">
      <c r="B776" s="3">
        <v>38358.962453703702</v>
      </c>
      <c r="C776" t="s">
        <v>11</v>
      </c>
      <c r="D776">
        <v>69</v>
      </c>
      <c r="G776">
        <v>0</v>
      </c>
      <c r="H776">
        <v>69</v>
      </c>
      <c r="I776" t="s">
        <v>13</v>
      </c>
    </row>
    <row r="777" spans="2:9" x14ac:dyDescent="0.2">
      <c r="B777" s="3">
        <v>38358.965243055558</v>
      </c>
      <c r="C777" t="s">
        <v>14</v>
      </c>
      <c r="D777">
        <v>40</v>
      </c>
      <c r="E777">
        <v>33</v>
      </c>
      <c r="G777">
        <v>50</v>
      </c>
      <c r="H777">
        <v>40</v>
      </c>
      <c r="I777" t="s">
        <v>10</v>
      </c>
    </row>
    <row r="778" spans="2:9" x14ac:dyDescent="0.2">
      <c r="B778" s="3">
        <v>38358.967407407406</v>
      </c>
      <c r="C778" t="s">
        <v>8</v>
      </c>
      <c r="D778">
        <v>43</v>
      </c>
      <c r="E778">
        <v>48</v>
      </c>
      <c r="F778">
        <v>236</v>
      </c>
      <c r="G778">
        <v>731.6</v>
      </c>
      <c r="H778">
        <v>43</v>
      </c>
      <c r="I778" t="s">
        <v>12</v>
      </c>
    </row>
    <row r="779" spans="2:9" x14ac:dyDescent="0.2">
      <c r="B779" s="3">
        <v>38358.978310185186</v>
      </c>
      <c r="C779" t="s">
        <v>11</v>
      </c>
      <c r="D779">
        <v>41</v>
      </c>
      <c r="G779">
        <v>0</v>
      </c>
      <c r="H779">
        <v>41</v>
      </c>
      <c r="I779" t="s">
        <v>12</v>
      </c>
    </row>
    <row r="780" spans="2:9" x14ac:dyDescent="0.2">
      <c r="B780" s="3">
        <v>38358.982986111114</v>
      </c>
      <c r="C780" t="s">
        <v>8</v>
      </c>
      <c r="D780">
        <v>88</v>
      </c>
      <c r="E780">
        <v>63</v>
      </c>
      <c r="F780">
        <v>641</v>
      </c>
      <c r="G780">
        <v>1987.1</v>
      </c>
      <c r="H780">
        <v>88</v>
      </c>
      <c r="I780" t="s">
        <v>12</v>
      </c>
    </row>
    <row r="781" spans="2:9" x14ac:dyDescent="0.2">
      <c r="B781" s="3">
        <v>38358.983749999999</v>
      </c>
      <c r="C781" t="s">
        <v>8</v>
      </c>
      <c r="D781">
        <v>67</v>
      </c>
      <c r="E781">
        <v>58</v>
      </c>
      <c r="F781">
        <v>305</v>
      </c>
      <c r="G781">
        <v>945.5</v>
      </c>
      <c r="H781">
        <v>67</v>
      </c>
      <c r="I781" t="s">
        <v>9</v>
      </c>
    </row>
    <row r="782" spans="2:9" x14ac:dyDescent="0.2">
      <c r="B782" s="3">
        <v>38358.998368055552</v>
      </c>
      <c r="C782" t="s">
        <v>8</v>
      </c>
      <c r="D782">
        <v>97</v>
      </c>
      <c r="E782">
        <v>54</v>
      </c>
      <c r="F782">
        <v>247</v>
      </c>
      <c r="G782">
        <v>765.7</v>
      </c>
      <c r="H782">
        <v>97</v>
      </c>
      <c r="I782" t="s">
        <v>13</v>
      </c>
    </row>
    <row r="783" spans="2:9" x14ac:dyDescent="0.2">
      <c r="B783" s="3">
        <v>38359.013796296298</v>
      </c>
      <c r="C783" t="s">
        <v>8</v>
      </c>
      <c r="D783">
        <v>69</v>
      </c>
      <c r="E783">
        <v>48</v>
      </c>
      <c r="F783">
        <v>97</v>
      </c>
      <c r="G783">
        <v>300.7</v>
      </c>
      <c r="H783">
        <v>69</v>
      </c>
      <c r="I783" t="s">
        <v>13</v>
      </c>
    </row>
    <row r="784" spans="2:9" x14ac:dyDescent="0.2">
      <c r="B784" s="3">
        <v>38359.039340277777</v>
      </c>
      <c r="C784" t="s">
        <v>8</v>
      </c>
      <c r="D784">
        <v>91</v>
      </c>
      <c r="E784">
        <v>33</v>
      </c>
      <c r="F784">
        <v>897</v>
      </c>
      <c r="G784">
        <v>2780.7</v>
      </c>
      <c r="H784">
        <v>91</v>
      </c>
      <c r="I784" t="s">
        <v>13</v>
      </c>
    </row>
    <row r="785" spans="2:9" x14ac:dyDescent="0.2">
      <c r="B785" s="3">
        <v>38359.055011574077</v>
      </c>
      <c r="C785" t="s">
        <v>11</v>
      </c>
      <c r="D785">
        <v>8</v>
      </c>
      <c r="G785">
        <v>0</v>
      </c>
      <c r="H785">
        <v>8</v>
      </c>
      <c r="I785" t="s">
        <v>13</v>
      </c>
    </row>
    <row r="786" spans="2:9" x14ac:dyDescent="0.2">
      <c r="B786" s="3">
        <v>38359.060624999998</v>
      </c>
      <c r="C786" t="s">
        <v>8</v>
      </c>
      <c r="D786">
        <v>62</v>
      </c>
      <c r="E786">
        <v>49</v>
      </c>
      <c r="F786">
        <v>54</v>
      </c>
      <c r="G786">
        <v>167.4</v>
      </c>
      <c r="H786">
        <v>62</v>
      </c>
      <c r="I786" t="s">
        <v>13</v>
      </c>
    </row>
    <row r="787" spans="2:9" x14ac:dyDescent="0.2">
      <c r="B787" s="3">
        <v>38359.077499999999</v>
      </c>
      <c r="C787" t="s">
        <v>8</v>
      </c>
      <c r="D787">
        <v>49</v>
      </c>
      <c r="E787">
        <v>5</v>
      </c>
      <c r="F787">
        <v>78</v>
      </c>
      <c r="G787">
        <v>241.8</v>
      </c>
      <c r="H787">
        <v>49</v>
      </c>
      <c r="I787" t="s">
        <v>13</v>
      </c>
    </row>
    <row r="788" spans="2:9" x14ac:dyDescent="0.2">
      <c r="B788" s="3">
        <v>38359.077939814815</v>
      </c>
      <c r="C788" t="s">
        <v>8</v>
      </c>
      <c r="D788">
        <v>54</v>
      </c>
      <c r="E788">
        <v>80</v>
      </c>
      <c r="F788">
        <v>1017</v>
      </c>
      <c r="G788">
        <v>3152.7</v>
      </c>
      <c r="H788">
        <v>54</v>
      </c>
      <c r="I788" t="s">
        <v>10</v>
      </c>
    </row>
    <row r="789" spans="2:9" x14ac:dyDescent="0.2">
      <c r="B789" s="3">
        <v>38359.092476851853</v>
      </c>
      <c r="C789" t="s">
        <v>8</v>
      </c>
      <c r="D789">
        <v>15</v>
      </c>
      <c r="E789">
        <v>14</v>
      </c>
      <c r="F789">
        <v>187</v>
      </c>
      <c r="G789">
        <v>579.70000000000005</v>
      </c>
      <c r="H789">
        <v>15</v>
      </c>
      <c r="I789" t="s">
        <v>13</v>
      </c>
    </row>
    <row r="790" spans="2:9" x14ac:dyDescent="0.2">
      <c r="B790" s="3">
        <v>38359.102199074077</v>
      </c>
      <c r="C790" t="s">
        <v>8</v>
      </c>
      <c r="D790">
        <v>26</v>
      </c>
      <c r="E790">
        <v>4</v>
      </c>
      <c r="F790">
        <v>343</v>
      </c>
      <c r="G790">
        <v>1063.3</v>
      </c>
      <c r="H790">
        <v>26</v>
      </c>
      <c r="I790" t="s">
        <v>13</v>
      </c>
    </row>
    <row r="791" spans="2:9" x14ac:dyDescent="0.2">
      <c r="B791" s="3">
        <v>38359.108831018515</v>
      </c>
      <c r="C791" t="s">
        <v>8</v>
      </c>
      <c r="D791">
        <v>48</v>
      </c>
      <c r="E791">
        <v>43</v>
      </c>
      <c r="F791">
        <v>6</v>
      </c>
      <c r="G791">
        <v>18.600000000000001</v>
      </c>
      <c r="H791">
        <v>48</v>
      </c>
      <c r="I791" t="s">
        <v>12</v>
      </c>
    </row>
    <row r="792" spans="2:9" x14ac:dyDescent="0.2">
      <c r="B792" s="3">
        <v>38359.126319444447</v>
      </c>
      <c r="C792" t="s">
        <v>8</v>
      </c>
      <c r="D792">
        <v>82</v>
      </c>
      <c r="E792">
        <v>30</v>
      </c>
      <c r="F792">
        <v>338</v>
      </c>
      <c r="G792">
        <v>1047.8</v>
      </c>
      <c r="H792">
        <v>82</v>
      </c>
      <c r="I792" t="s">
        <v>13</v>
      </c>
    </row>
    <row r="793" spans="2:9" x14ac:dyDescent="0.2">
      <c r="B793" s="3">
        <v>38359.130439814813</v>
      </c>
      <c r="C793" t="s">
        <v>8</v>
      </c>
      <c r="D793">
        <v>46</v>
      </c>
      <c r="E793">
        <v>5</v>
      </c>
      <c r="F793">
        <v>395</v>
      </c>
      <c r="G793">
        <v>1224.5</v>
      </c>
      <c r="H793">
        <v>46</v>
      </c>
      <c r="I793" t="s">
        <v>13</v>
      </c>
    </row>
    <row r="794" spans="2:9" x14ac:dyDescent="0.2">
      <c r="B794" s="3">
        <v>38359.13726851852</v>
      </c>
      <c r="C794" t="s">
        <v>8</v>
      </c>
      <c r="D794">
        <v>22</v>
      </c>
      <c r="E794">
        <v>55</v>
      </c>
      <c r="F794">
        <v>150</v>
      </c>
      <c r="G794">
        <v>465</v>
      </c>
      <c r="H794">
        <v>22</v>
      </c>
      <c r="I794" t="s">
        <v>10</v>
      </c>
    </row>
    <row r="795" spans="2:9" x14ac:dyDescent="0.2">
      <c r="B795" s="3">
        <v>38359.181122685186</v>
      </c>
      <c r="C795" t="s">
        <v>11</v>
      </c>
      <c r="D795">
        <v>13</v>
      </c>
      <c r="G795">
        <v>0</v>
      </c>
      <c r="H795">
        <v>13</v>
      </c>
      <c r="I795" t="s">
        <v>10</v>
      </c>
    </row>
    <row r="796" spans="2:9" x14ac:dyDescent="0.2">
      <c r="B796" s="3">
        <v>38359.205150462964</v>
      </c>
      <c r="C796" t="s">
        <v>8</v>
      </c>
      <c r="D796">
        <v>15</v>
      </c>
      <c r="E796">
        <v>14</v>
      </c>
      <c r="F796">
        <v>433</v>
      </c>
      <c r="G796">
        <v>1342.3</v>
      </c>
      <c r="H796">
        <v>15</v>
      </c>
      <c r="I796" t="s">
        <v>13</v>
      </c>
    </row>
    <row r="797" spans="2:9" x14ac:dyDescent="0.2">
      <c r="B797" s="3">
        <v>38359.21020833333</v>
      </c>
      <c r="C797" t="s">
        <v>8</v>
      </c>
      <c r="D797">
        <v>27</v>
      </c>
      <c r="E797">
        <v>88</v>
      </c>
      <c r="F797">
        <v>266</v>
      </c>
      <c r="G797">
        <v>824.6</v>
      </c>
      <c r="H797">
        <v>27</v>
      </c>
      <c r="I797" t="s">
        <v>10</v>
      </c>
    </row>
    <row r="798" spans="2:9" x14ac:dyDescent="0.2">
      <c r="B798" s="3">
        <v>38359.217222222222</v>
      </c>
      <c r="C798" t="s">
        <v>8</v>
      </c>
      <c r="D798">
        <v>65</v>
      </c>
      <c r="E798">
        <v>20</v>
      </c>
      <c r="F798">
        <v>268</v>
      </c>
      <c r="G798">
        <v>830.8</v>
      </c>
      <c r="H798">
        <v>65</v>
      </c>
      <c r="I798" t="s">
        <v>12</v>
      </c>
    </row>
    <row r="799" spans="2:9" x14ac:dyDescent="0.2">
      <c r="B799" s="3">
        <v>38359.228368055556</v>
      </c>
      <c r="C799" t="s">
        <v>8</v>
      </c>
      <c r="D799">
        <v>43</v>
      </c>
      <c r="E799">
        <v>6</v>
      </c>
      <c r="F799">
        <v>15</v>
      </c>
      <c r="G799">
        <v>46.5</v>
      </c>
      <c r="H799">
        <v>43</v>
      </c>
      <c r="I799" t="s">
        <v>12</v>
      </c>
    </row>
    <row r="800" spans="2:9" x14ac:dyDescent="0.2">
      <c r="B800" s="3">
        <v>38359.232662037037</v>
      </c>
      <c r="C800" t="s">
        <v>14</v>
      </c>
      <c r="D800">
        <v>65</v>
      </c>
      <c r="E800">
        <v>22</v>
      </c>
      <c r="G800">
        <v>50</v>
      </c>
      <c r="H800">
        <v>65</v>
      </c>
      <c r="I800" t="s">
        <v>12</v>
      </c>
    </row>
    <row r="801" spans="2:9" x14ac:dyDescent="0.2">
      <c r="B801" s="3">
        <v>38359.255196759259</v>
      </c>
      <c r="C801" t="s">
        <v>8</v>
      </c>
      <c r="D801">
        <v>86</v>
      </c>
      <c r="E801">
        <v>43</v>
      </c>
      <c r="F801">
        <v>356</v>
      </c>
      <c r="G801">
        <v>1103.5999999999999</v>
      </c>
      <c r="H801">
        <v>86</v>
      </c>
      <c r="I801" t="s">
        <v>13</v>
      </c>
    </row>
    <row r="802" spans="2:9" x14ac:dyDescent="0.2">
      <c r="B802" s="3">
        <v>38359.256990740738</v>
      </c>
      <c r="C802" t="s">
        <v>8</v>
      </c>
      <c r="D802">
        <v>22</v>
      </c>
      <c r="E802">
        <v>12</v>
      </c>
      <c r="F802">
        <v>130</v>
      </c>
      <c r="G802">
        <v>403</v>
      </c>
      <c r="H802">
        <v>22</v>
      </c>
      <c r="I802" t="s">
        <v>10</v>
      </c>
    </row>
    <row r="803" spans="2:9" x14ac:dyDescent="0.2">
      <c r="B803" s="3">
        <v>38359.267337962963</v>
      </c>
      <c r="C803" t="s">
        <v>15</v>
      </c>
      <c r="D803">
        <v>1</v>
      </c>
      <c r="G803">
        <v>-500</v>
      </c>
      <c r="H803">
        <v>1</v>
      </c>
      <c r="I803" t="s">
        <v>13</v>
      </c>
    </row>
    <row r="804" spans="2:9" x14ac:dyDescent="0.2">
      <c r="B804" s="3">
        <v>38359.279097222221</v>
      </c>
      <c r="C804" t="s">
        <v>8</v>
      </c>
      <c r="D804">
        <v>57</v>
      </c>
      <c r="E804">
        <v>15</v>
      </c>
      <c r="F804">
        <v>228</v>
      </c>
      <c r="G804">
        <v>706.8</v>
      </c>
      <c r="H804">
        <v>57</v>
      </c>
      <c r="I804" t="s">
        <v>10</v>
      </c>
    </row>
    <row r="805" spans="2:9" x14ac:dyDescent="0.2">
      <c r="B805" s="3">
        <v>38359.305925925924</v>
      </c>
      <c r="C805" t="s">
        <v>8</v>
      </c>
      <c r="D805">
        <v>35</v>
      </c>
      <c r="E805">
        <v>48</v>
      </c>
      <c r="F805">
        <v>674</v>
      </c>
      <c r="G805">
        <v>2089.4</v>
      </c>
      <c r="H805">
        <v>35</v>
      </c>
      <c r="I805" t="s">
        <v>12</v>
      </c>
    </row>
    <row r="806" spans="2:9" x14ac:dyDescent="0.2">
      <c r="B806" s="3">
        <v>38359.318229166667</v>
      </c>
      <c r="C806" t="s">
        <v>8</v>
      </c>
      <c r="D806">
        <v>77</v>
      </c>
      <c r="E806">
        <v>28</v>
      </c>
      <c r="F806">
        <v>518</v>
      </c>
      <c r="G806">
        <v>1605.8</v>
      </c>
      <c r="H806">
        <v>77</v>
      </c>
      <c r="I806" t="s">
        <v>13</v>
      </c>
    </row>
    <row r="807" spans="2:9" x14ac:dyDescent="0.2">
      <c r="B807" s="3">
        <v>38359.31927083333</v>
      </c>
      <c r="C807" t="s">
        <v>11</v>
      </c>
      <c r="D807">
        <v>62</v>
      </c>
      <c r="G807">
        <v>0</v>
      </c>
      <c r="H807">
        <v>62</v>
      </c>
      <c r="I807" t="s">
        <v>13</v>
      </c>
    </row>
    <row r="808" spans="2:9" x14ac:dyDescent="0.2">
      <c r="B808" s="3">
        <v>38359.330277777779</v>
      </c>
      <c r="C808" t="s">
        <v>8</v>
      </c>
      <c r="D808">
        <v>40</v>
      </c>
      <c r="E808">
        <v>33</v>
      </c>
      <c r="F808">
        <v>1081</v>
      </c>
      <c r="G808">
        <v>3351.1</v>
      </c>
      <c r="H808">
        <v>40</v>
      </c>
      <c r="I808" t="s">
        <v>10</v>
      </c>
    </row>
    <row r="809" spans="2:9" x14ac:dyDescent="0.2">
      <c r="B809" s="3">
        <v>38359.341620370367</v>
      </c>
      <c r="C809" t="s">
        <v>8</v>
      </c>
      <c r="D809">
        <v>88</v>
      </c>
      <c r="E809">
        <v>61</v>
      </c>
      <c r="F809">
        <v>232</v>
      </c>
      <c r="G809">
        <v>719.2</v>
      </c>
      <c r="H809">
        <v>88</v>
      </c>
      <c r="I809" t="s">
        <v>12</v>
      </c>
    </row>
    <row r="810" spans="2:9" x14ac:dyDescent="0.2">
      <c r="B810" s="3">
        <v>38359.354814814818</v>
      </c>
      <c r="C810" t="s">
        <v>8</v>
      </c>
      <c r="D810">
        <v>80</v>
      </c>
      <c r="E810">
        <v>54</v>
      </c>
      <c r="F810">
        <v>91</v>
      </c>
      <c r="G810">
        <v>282.10000000000002</v>
      </c>
      <c r="H810">
        <v>80</v>
      </c>
      <c r="I810" t="s">
        <v>12</v>
      </c>
    </row>
    <row r="811" spans="2:9" x14ac:dyDescent="0.2">
      <c r="B811" s="3">
        <v>38359.371828703705</v>
      </c>
      <c r="C811" t="s">
        <v>8</v>
      </c>
      <c r="D811">
        <v>24</v>
      </c>
      <c r="E811">
        <v>10</v>
      </c>
      <c r="F811">
        <v>150</v>
      </c>
      <c r="G811">
        <v>465</v>
      </c>
      <c r="H811">
        <v>24</v>
      </c>
      <c r="I811" t="s">
        <v>12</v>
      </c>
    </row>
    <row r="812" spans="2:9" x14ac:dyDescent="0.2">
      <c r="B812" s="3">
        <v>38359.379930555559</v>
      </c>
      <c r="C812" t="s">
        <v>8</v>
      </c>
      <c r="D812">
        <v>36</v>
      </c>
      <c r="E812">
        <v>59</v>
      </c>
      <c r="F812">
        <v>211</v>
      </c>
      <c r="G812">
        <v>654.1</v>
      </c>
      <c r="H812">
        <v>36</v>
      </c>
      <c r="I812" t="s">
        <v>10</v>
      </c>
    </row>
    <row r="813" spans="2:9" x14ac:dyDescent="0.2">
      <c r="B813" s="3">
        <v>38359.38076388889</v>
      </c>
      <c r="C813" t="s">
        <v>14</v>
      </c>
      <c r="D813">
        <v>35</v>
      </c>
      <c r="E813">
        <v>14</v>
      </c>
      <c r="G813">
        <v>50</v>
      </c>
      <c r="H813">
        <v>35</v>
      </c>
      <c r="I813" t="s">
        <v>12</v>
      </c>
    </row>
    <row r="814" spans="2:9" x14ac:dyDescent="0.2">
      <c r="B814" s="3">
        <v>38359.395775462966</v>
      </c>
      <c r="C814" t="s">
        <v>11</v>
      </c>
      <c r="D814">
        <v>28</v>
      </c>
      <c r="G814">
        <v>0</v>
      </c>
      <c r="H814">
        <v>28</v>
      </c>
      <c r="I814" t="s">
        <v>13</v>
      </c>
    </row>
    <row r="815" spans="2:9" x14ac:dyDescent="0.2">
      <c r="B815" s="3">
        <v>38359.397465277776</v>
      </c>
      <c r="C815" t="s">
        <v>8</v>
      </c>
      <c r="D815">
        <v>34</v>
      </c>
      <c r="E815">
        <v>24</v>
      </c>
      <c r="F815">
        <v>121</v>
      </c>
      <c r="G815">
        <v>375.1</v>
      </c>
      <c r="H815">
        <v>34</v>
      </c>
      <c r="I815" t="s">
        <v>10</v>
      </c>
    </row>
    <row r="816" spans="2:9" x14ac:dyDescent="0.2">
      <c r="B816" s="3">
        <v>38359.399050925924</v>
      </c>
      <c r="C816" t="s">
        <v>8</v>
      </c>
      <c r="D816">
        <v>98</v>
      </c>
      <c r="E816">
        <v>7</v>
      </c>
      <c r="F816">
        <v>1439</v>
      </c>
      <c r="G816">
        <v>4460.8999999999996</v>
      </c>
      <c r="H816">
        <v>98</v>
      </c>
      <c r="I816" t="s">
        <v>9</v>
      </c>
    </row>
    <row r="817" spans="2:9" x14ac:dyDescent="0.2">
      <c r="B817" s="3">
        <v>38359.415497685186</v>
      </c>
      <c r="C817" t="s">
        <v>8</v>
      </c>
      <c r="D817">
        <v>93</v>
      </c>
      <c r="E817">
        <v>47</v>
      </c>
      <c r="F817">
        <v>240</v>
      </c>
      <c r="G817">
        <v>744</v>
      </c>
      <c r="H817">
        <v>93</v>
      </c>
      <c r="I817" t="s">
        <v>12</v>
      </c>
    </row>
    <row r="818" spans="2:9" x14ac:dyDescent="0.2">
      <c r="B818" s="3">
        <v>38359.426377314812</v>
      </c>
      <c r="C818" t="s">
        <v>8</v>
      </c>
      <c r="D818">
        <v>48</v>
      </c>
      <c r="E818">
        <v>43</v>
      </c>
      <c r="F818">
        <v>587</v>
      </c>
      <c r="G818">
        <v>1819.7</v>
      </c>
      <c r="H818">
        <v>48</v>
      </c>
      <c r="I818" t="s">
        <v>12</v>
      </c>
    </row>
    <row r="819" spans="2:9" x14ac:dyDescent="0.2">
      <c r="B819" s="3">
        <v>38359.444421296299</v>
      </c>
      <c r="C819" t="s">
        <v>8</v>
      </c>
      <c r="D819">
        <v>62</v>
      </c>
      <c r="E819">
        <v>40</v>
      </c>
      <c r="F819">
        <v>411</v>
      </c>
      <c r="G819">
        <v>1274.0999999999999</v>
      </c>
      <c r="H819">
        <v>62</v>
      </c>
      <c r="I819" t="s">
        <v>13</v>
      </c>
    </row>
    <row r="820" spans="2:9" x14ac:dyDescent="0.2">
      <c r="B820" s="3">
        <v>38359.462164351855</v>
      </c>
      <c r="C820" t="s">
        <v>8</v>
      </c>
      <c r="D820">
        <v>96</v>
      </c>
      <c r="E820">
        <v>76</v>
      </c>
      <c r="F820">
        <v>305</v>
      </c>
      <c r="G820">
        <v>945.5</v>
      </c>
      <c r="H820">
        <v>96</v>
      </c>
      <c r="I820" t="s">
        <v>10</v>
      </c>
    </row>
    <row r="821" spans="2:9" x14ac:dyDescent="0.2">
      <c r="B821" s="3">
        <v>38359.474687499998</v>
      </c>
      <c r="C821" t="s">
        <v>11</v>
      </c>
      <c r="D821">
        <v>66</v>
      </c>
      <c r="G821">
        <v>0</v>
      </c>
      <c r="H821">
        <v>66</v>
      </c>
      <c r="I821" t="s">
        <v>10</v>
      </c>
    </row>
    <row r="822" spans="2:9" x14ac:dyDescent="0.2">
      <c r="B822" s="3">
        <v>38359.482048611113</v>
      </c>
      <c r="C822" t="s">
        <v>8</v>
      </c>
      <c r="D822">
        <v>10</v>
      </c>
      <c r="E822">
        <v>2</v>
      </c>
      <c r="F822">
        <v>544</v>
      </c>
      <c r="G822">
        <v>1686.4</v>
      </c>
      <c r="H822">
        <v>10</v>
      </c>
      <c r="I822" t="s">
        <v>9</v>
      </c>
    </row>
    <row r="823" spans="2:9" x14ac:dyDescent="0.2">
      <c r="B823" s="3">
        <v>38359.493449074071</v>
      </c>
      <c r="C823" t="s">
        <v>8</v>
      </c>
      <c r="D823">
        <v>99</v>
      </c>
      <c r="E823">
        <v>38</v>
      </c>
      <c r="F823">
        <v>877</v>
      </c>
      <c r="G823">
        <v>2718.7</v>
      </c>
      <c r="H823">
        <v>99</v>
      </c>
      <c r="I823" t="s">
        <v>10</v>
      </c>
    </row>
    <row r="824" spans="2:9" x14ac:dyDescent="0.2">
      <c r="B824" s="3">
        <v>38359.506307870368</v>
      </c>
      <c r="C824" t="s">
        <v>8</v>
      </c>
      <c r="D824">
        <v>47</v>
      </c>
      <c r="E824">
        <v>25</v>
      </c>
      <c r="F824">
        <v>198</v>
      </c>
      <c r="G824">
        <v>613.79999999999995</v>
      </c>
      <c r="H824">
        <v>47</v>
      </c>
      <c r="I824" t="s">
        <v>13</v>
      </c>
    </row>
    <row r="825" spans="2:9" x14ac:dyDescent="0.2">
      <c r="B825" s="3">
        <v>38359.51059027778</v>
      </c>
      <c r="C825" t="s">
        <v>8</v>
      </c>
      <c r="D825">
        <v>3</v>
      </c>
      <c r="E825">
        <v>4</v>
      </c>
      <c r="F825">
        <v>180</v>
      </c>
      <c r="G825">
        <v>558</v>
      </c>
      <c r="H825">
        <v>3</v>
      </c>
      <c r="I825" t="s">
        <v>10</v>
      </c>
    </row>
    <row r="826" spans="2:9" x14ac:dyDescent="0.2">
      <c r="B826" s="3">
        <v>38359.546851851854</v>
      </c>
      <c r="C826" t="s">
        <v>8</v>
      </c>
      <c r="D826">
        <v>72</v>
      </c>
      <c r="E826">
        <v>93</v>
      </c>
      <c r="F826">
        <v>611</v>
      </c>
      <c r="G826">
        <v>1894.1</v>
      </c>
      <c r="H826">
        <v>72</v>
      </c>
      <c r="I826" t="s">
        <v>10</v>
      </c>
    </row>
    <row r="827" spans="2:9" x14ac:dyDescent="0.2">
      <c r="B827" s="3">
        <v>38359.557488425926</v>
      </c>
      <c r="C827" t="s">
        <v>8</v>
      </c>
      <c r="D827">
        <v>94</v>
      </c>
      <c r="E827">
        <v>44</v>
      </c>
      <c r="F827">
        <v>187</v>
      </c>
      <c r="G827">
        <v>579.70000000000005</v>
      </c>
      <c r="H827">
        <v>94</v>
      </c>
      <c r="I827" t="s">
        <v>13</v>
      </c>
    </row>
    <row r="828" spans="2:9" x14ac:dyDescent="0.2">
      <c r="B828" s="3">
        <v>38359.56759259259</v>
      </c>
      <c r="C828" t="s">
        <v>8</v>
      </c>
      <c r="D828">
        <v>3</v>
      </c>
      <c r="E828">
        <v>40</v>
      </c>
      <c r="F828">
        <v>123</v>
      </c>
      <c r="G828">
        <v>381.3</v>
      </c>
      <c r="H828">
        <v>3</v>
      </c>
      <c r="I828" t="s">
        <v>10</v>
      </c>
    </row>
    <row r="829" spans="2:9" x14ac:dyDescent="0.2">
      <c r="B829" s="3">
        <v>38359.569861111115</v>
      </c>
      <c r="C829" t="s">
        <v>8</v>
      </c>
      <c r="D829">
        <v>29</v>
      </c>
      <c r="E829">
        <v>23</v>
      </c>
      <c r="F829">
        <v>178</v>
      </c>
      <c r="G829">
        <v>551.79999999999995</v>
      </c>
      <c r="H829">
        <v>29</v>
      </c>
      <c r="I829" t="s">
        <v>13</v>
      </c>
    </row>
    <row r="830" spans="2:9" x14ac:dyDescent="0.2">
      <c r="B830" s="3">
        <v>38359.581388888888</v>
      </c>
      <c r="C830" t="s">
        <v>11</v>
      </c>
      <c r="D830">
        <v>64</v>
      </c>
      <c r="G830">
        <v>0</v>
      </c>
      <c r="H830">
        <v>64</v>
      </c>
      <c r="I830" t="s">
        <v>12</v>
      </c>
    </row>
    <row r="831" spans="2:9" x14ac:dyDescent="0.2">
      <c r="B831" s="3">
        <v>38359.582152777781</v>
      </c>
      <c r="C831" t="s">
        <v>8</v>
      </c>
      <c r="D831">
        <v>13</v>
      </c>
      <c r="E831">
        <v>83</v>
      </c>
      <c r="F831">
        <v>272</v>
      </c>
      <c r="G831">
        <v>843.2</v>
      </c>
      <c r="H831">
        <v>13</v>
      </c>
      <c r="I831" t="s">
        <v>10</v>
      </c>
    </row>
    <row r="832" spans="2:9" x14ac:dyDescent="0.2">
      <c r="B832" s="3">
        <v>38359.585104166668</v>
      </c>
      <c r="C832" t="s">
        <v>8</v>
      </c>
      <c r="D832">
        <v>58</v>
      </c>
      <c r="E832">
        <v>67</v>
      </c>
      <c r="F832">
        <v>180</v>
      </c>
      <c r="G832">
        <v>558</v>
      </c>
      <c r="H832">
        <v>58</v>
      </c>
      <c r="I832" t="s">
        <v>13</v>
      </c>
    </row>
    <row r="833" spans="2:9" x14ac:dyDescent="0.2">
      <c r="B833" s="3">
        <v>38359.586574074077</v>
      </c>
      <c r="C833" t="s">
        <v>8</v>
      </c>
      <c r="D833">
        <v>32</v>
      </c>
      <c r="E833">
        <v>23</v>
      </c>
      <c r="F833">
        <v>493</v>
      </c>
      <c r="G833">
        <v>1528.3</v>
      </c>
      <c r="H833">
        <v>32</v>
      </c>
      <c r="I833" t="s">
        <v>9</v>
      </c>
    </row>
    <row r="834" spans="2:9" x14ac:dyDescent="0.2">
      <c r="B834" s="3">
        <v>38359.609456018516</v>
      </c>
      <c r="C834" t="s">
        <v>8</v>
      </c>
      <c r="D834">
        <v>66</v>
      </c>
      <c r="E834">
        <v>46</v>
      </c>
      <c r="F834">
        <v>555</v>
      </c>
      <c r="G834">
        <v>1720.5</v>
      </c>
      <c r="H834">
        <v>66</v>
      </c>
      <c r="I834" t="s">
        <v>10</v>
      </c>
    </row>
    <row r="835" spans="2:9" x14ac:dyDescent="0.2">
      <c r="B835" s="3">
        <v>38359.619386574072</v>
      </c>
      <c r="C835" t="s">
        <v>11</v>
      </c>
      <c r="D835">
        <v>67</v>
      </c>
      <c r="G835">
        <v>0</v>
      </c>
      <c r="H835">
        <v>67</v>
      </c>
      <c r="I835" t="s">
        <v>9</v>
      </c>
    </row>
    <row r="836" spans="2:9" x14ac:dyDescent="0.2">
      <c r="B836" s="3">
        <v>38359.642083333332</v>
      </c>
      <c r="C836" t="s">
        <v>8</v>
      </c>
      <c r="D836">
        <v>42</v>
      </c>
      <c r="E836">
        <v>24</v>
      </c>
      <c r="F836">
        <v>257</v>
      </c>
      <c r="G836">
        <v>796.7</v>
      </c>
      <c r="H836">
        <v>42</v>
      </c>
      <c r="I836" t="s">
        <v>10</v>
      </c>
    </row>
    <row r="837" spans="2:9" x14ac:dyDescent="0.2">
      <c r="B837" s="3">
        <v>38359.661886574075</v>
      </c>
      <c r="C837" t="s">
        <v>8</v>
      </c>
      <c r="D837">
        <v>26</v>
      </c>
      <c r="E837">
        <v>51</v>
      </c>
      <c r="F837">
        <v>40</v>
      </c>
      <c r="G837">
        <v>124</v>
      </c>
      <c r="H837">
        <v>26</v>
      </c>
      <c r="I837" t="s">
        <v>13</v>
      </c>
    </row>
    <row r="838" spans="2:9" x14ac:dyDescent="0.2">
      <c r="B838" s="3">
        <v>38359.683611111112</v>
      </c>
      <c r="C838" t="s">
        <v>8</v>
      </c>
      <c r="D838">
        <v>62</v>
      </c>
      <c r="E838">
        <v>49</v>
      </c>
      <c r="F838">
        <v>791</v>
      </c>
      <c r="G838">
        <v>2452.1</v>
      </c>
      <c r="H838">
        <v>62</v>
      </c>
      <c r="I838" t="s">
        <v>13</v>
      </c>
    </row>
    <row r="839" spans="2:9" x14ac:dyDescent="0.2">
      <c r="B839" s="3">
        <v>38359.689050925925</v>
      </c>
      <c r="C839" t="s">
        <v>8</v>
      </c>
      <c r="D839">
        <v>86</v>
      </c>
      <c r="E839">
        <v>32</v>
      </c>
      <c r="F839">
        <v>321</v>
      </c>
      <c r="G839">
        <v>995.1</v>
      </c>
      <c r="H839">
        <v>86</v>
      </c>
      <c r="I839" t="s">
        <v>13</v>
      </c>
    </row>
    <row r="840" spans="2:9" x14ac:dyDescent="0.2">
      <c r="B840" s="3">
        <v>38359.695370370369</v>
      </c>
      <c r="C840" t="s">
        <v>8</v>
      </c>
      <c r="D840">
        <v>81</v>
      </c>
      <c r="E840">
        <v>22</v>
      </c>
      <c r="F840">
        <v>363</v>
      </c>
      <c r="G840">
        <v>1125.3</v>
      </c>
      <c r="H840">
        <v>81</v>
      </c>
      <c r="I840" t="s">
        <v>10</v>
      </c>
    </row>
    <row r="841" spans="2:9" x14ac:dyDescent="0.2">
      <c r="B841" s="3">
        <v>38359.698391203703</v>
      </c>
      <c r="C841" t="s">
        <v>8</v>
      </c>
      <c r="D841">
        <v>4</v>
      </c>
      <c r="E841">
        <v>26</v>
      </c>
      <c r="F841">
        <v>187</v>
      </c>
      <c r="G841">
        <v>579.70000000000005</v>
      </c>
      <c r="H841">
        <v>4</v>
      </c>
      <c r="I841" t="s">
        <v>10</v>
      </c>
    </row>
    <row r="842" spans="2:9" x14ac:dyDescent="0.2">
      <c r="B842" s="3">
        <v>38359.707071759258</v>
      </c>
      <c r="C842" t="s">
        <v>8</v>
      </c>
      <c r="D842">
        <v>83</v>
      </c>
      <c r="E842">
        <v>13</v>
      </c>
      <c r="F842">
        <v>9</v>
      </c>
      <c r="G842">
        <v>27.9</v>
      </c>
      <c r="H842">
        <v>83</v>
      </c>
      <c r="I842" t="s">
        <v>10</v>
      </c>
    </row>
    <row r="843" spans="2:9" x14ac:dyDescent="0.2">
      <c r="B843" s="3">
        <v>38359.70721064815</v>
      </c>
      <c r="C843" t="s">
        <v>8</v>
      </c>
      <c r="D843">
        <v>20</v>
      </c>
      <c r="E843">
        <v>58</v>
      </c>
      <c r="F843">
        <v>1553</v>
      </c>
      <c r="G843">
        <v>4814.3</v>
      </c>
      <c r="H843">
        <v>20</v>
      </c>
      <c r="I843" t="s">
        <v>13</v>
      </c>
    </row>
    <row r="844" spans="2:9" x14ac:dyDescent="0.2">
      <c r="B844" s="3">
        <v>38359.707662037035</v>
      </c>
      <c r="C844" t="s">
        <v>8</v>
      </c>
      <c r="D844">
        <v>24</v>
      </c>
      <c r="E844">
        <v>10</v>
      </c>
      <c r="F844">
        <v>8</v>
      </c>
      <c r="G844">
        <v>24.8</v>
      </c>
      <c r="H844">
        <v>24</v>
      </c>
      <c r="I844" t="s">
        <v>12</v>
      </c>
    </row>
    <row r="845" spans="2:9" x14ac:dyDescent="0.2">
      <c r="B845" s="3">
        <v>38359.718506944446</v>
      </c>
      <c r="C845" t="s">
        <v>8</v>
      </c>
      <c r="D845">
        <v>32</v>
      </c>
      <c r="E845">
        <v>11</v>
      </c>
      <c r="F845">
        <v>140</v>
      </c>
      <c r="G845">
        <v>434</v>
      </c>
      <c r="H845">
        <v>32</v>
      </c>
      <c r="I845" t="s">
        <v>9</v>
      </c>
    </row>
    <row r="846" spans="2:9" x14ac:dyDescent="0.2">
      <c r="B846" s="3">
        <v>38359.759189814817</v>
      </c>
      <c r="C846" t="s">
        <v>8</v>
      </c>
      <c r="D846">
        <v>3</v>
      </c>
      <c r="E846">
        <v>30</v>
      </c>
      <c r="F846">
        <v>364</v>
      </c>
      <c r="G846">
        <v>1128.4000000000001</v>
      </c>
      <c r="H846">
        <v>3</v>
      </c>
      <c r="I846" t="s">
        <v>10</v>
      </c>
    </row>
    <row r="847" spans="2:9" x14ac:dyDescent="0.2">
      <c r="B847" s="3">
        <v>38359.769837962966</v>
      </c>
      <c r="C847" t="s">
        <v>8</v>
      </c>
      <c r="D847">
        <v>91</v>
      </c>
      <c r="E847">
        <v>77</v>
      </c>
      <c r="F847">
        <v>819</v>
      </c>
      <c r="G847">
        <v>2538.9</v>
      </c>
      <c r="H847">
        <v>91</v>
      </c>
      <c r="I847" t="s">
        <v>13</v>
      </c>
    </row>
    <row r="848" spans="2:9" x14ac:dyDescent="0.2">
      <c r="B848" s="3">
        <v>38359.787407407406</v>
      </c>
      <c r="C848" t="s">
        <v>8</v>
      </c>
      <c r="D848">
        <v>49</v>
      </c>
      <c r="E848">
        <v>62</v>
      </c>
      <c r="F848">
        <v>11</v>
      </c>
      <c r="G848">
        <v>34.1</v>
      </c>
      <c r="H848">
        <v>49</v>
      </c>
      <c r="I848" t="s">
        <v>13</v>
      </c>
    </row>
    <row r="849" spans="2:9" x14ac:dyDescent="0.2">
      <c r="B849" s="3">
        <v>38359.793321759258</v>
      </c>
      <c r="C849" t="s">
        <v>8</v>
      </c>
      <c r="D849">
        <v>22</v>
      </c>
      <c r="E849">
        <v>18</v>
      </c>
      <c r="F849">
        <v>20</v>
      </c>
      <c r="G849">
        <v>62</v>
      </c>
      <c r="H849">
        <v>22</v>
      </c>
      <c r="I849" t="s">
        <v>10</v>
      </c>
    </row>
    <row r="850" spans="2:9" x14ac:dyDescent="0.2">
      <c r="B850" s="3">
        <v>38359.825879629629</v>
      </c>
      <c r="C850" t="s">
        <v>8</v>
      </c>
      <c r="D850">
        <v>21</v>
      </c>
      <c r="E850">
        <v>15</v>
      </c>
      <c r="F850">
        <v>533</v>
      </c>
      <c r="G850">
        <v>1652.3</v>
      </c>
      <c r="H850">
        <v>21</v>
      </c>
      <c r="I850" t="s">
        <v>12</v>
      </c>
    </row>
    <row r="851" spans="2:9" x14ac:dyDescent="0.2">
      <c r="B851" s="3">
        <v>38359.831446759257</v>
      </c>
      <c r="C851" t="s">
        <v>8</v>
      </c>
      <c r="D851">
        <v>6</v>
      </c>
      <c r="E851">
        <v>11</v>
      </c>
      <c r="F851">
        <v>306</v>
      </c>
      <c r="G851">
        <v>948.6</v>
      </c>
      <c r="H851">
        <v>6</v>
      </c>
      <c r="I851" t="s">
        <v>12</v>
      </c>
    </row>
    <row r="852" spans="2:9" x14ac:dyDescent="0.2">
      <c r="B852" s="3">
        <v>38359.832673611112</v>
      </c>
      <c r="C852" t="s">
        <v>15</v>
      </c>
      <c r="D852">
        <v>7</v>
      </c>
      <c r="G852">
        <v>-500</v>
      </c>
      <c r="H852">
        <v>7</v>
      </c>
      <c r="I852" t="s">
        <v>13</v>
      </c>
    </row>
    <row r="853" spans="2:9" x14ac:dyDescent="0.2">
      <c r="B853" s="3">
        <v>38359.841435185182</v>
      </c>
      <c r="C853" t="s">
        <v>8</v>
      </c>
      <c r="D853">
        <v>92</v>
      </c>
      <c r="E853">
        <v>24</v>
      </c>
      <c r="F853">
        <v>796</v>
      </c>
      <c r="G853">
        <v>2467.6</v>
      </c>
      <c r="H853">
        <v>92</v>
      </c>
      <c r="I853" t="s">
        <v>9</v>
      </c>
    </row>
    <row r="854" spans="2:9" x14ac:dyDescent="0.2">
      <c r="B854" s="3">
        <v>38359.85015046296</v>
      </c>
      <c r="C854" t="s">
        <v>11</v>
      </c>
      <c r="D854">
        <v>39</v>
      </c>
      <c r="G854">
        <v>0</v>
      </c>
      <c r="H854">
        <v>39</v>
      </c>
      <c r="I854" t="s">
        <v>9</v>
      </c>
    </row>
    <row r="855" spans="2:9" x14ac:dyDescent="0.2">
      <c r="B855" s="3">
        <v>38359.86577546296</v>
      </c>
      <c r="C855" t="s">
        <v>14</v>
      </c>
      <c r="D855">
        <v>67</v>
      </c>
      <c r="E855">
        <v>34</v>
      </c>
      <c r="G855">
        <v>50</v>
      </c>
      <c r="H855">
        <v>67</v>
      </c>
      <c r="I855" t="s">
        <v>9</v>
      </c>
    </row>
    <row r="856" spans="2:9" x14ac:dyDescent="0.2">
      <c r="B856" s="3">
        <v>38359.876006944447</v>
      </c>
      <c r="C856" t="s">
        <v>8</v>
      </c>
      <c r="D856">
        <v>84</v>
      </c>
      <c r="E856">
        <v>13</v>
      </c>
      <c r="F856">
        <v>27</v>
      </c>
      <c r="G856">
        <v>83.7</v>
      </c>
      <c r="H856">
        <v>84</v>
      </c>
      <c r="I856" t="s">
        <v>13</v>
      </c>
    </row>
    <row r="857" spans="2:9" x14ac:dyDescent="0.2">
      <c r="B857" s="3">
        <v>38359.927557870367</v>
      </c>
      <c r="C857" t="s">
        <v>15</v>
      </c>
      <c r="D857">
        <v>39</v>
      </c>
      <c r="G857">
        <v>-1000</v>
      </c>
      <c r="H857">
        <v>39</v>
      </c>
      <c r="I857" t="s">
        <v>9</v>
      </c>
    </row>
    <row r="858" spans="2:9" x14ac:dyDescent="0.2">
      <c r="B858" s="3">
        <v>38359.936909722222</v>
      </c>
      <c r="C858" t="s">
        <v>8</v>
      </c>
      <c r="D858">
        <v>26</v>
      </c>
      <c r="E858">
        <v>51</v>
      </c>
      <c r="F858">
        <v>32</v>
      </c>
      <c r="G858">
        <v>99.2</v>
      </c>
      <c r="H858">
        <v>26</v>
      </c>
      <c r="I858" t="s">
        <v>13</v>
      </c>
    </row>
    <row r="859" spans="2:9" x14ac:dyDescent="0.2">
      <c r="B859" s="3">
        <v>38359.946585648147</v>
      </c>
      <c r="C859" t="s">
        <v>8</v>
      </c>
      <c r="D859">
        <v>72</v>
      </c>
      <c r="E859">
        <v>59</v>
      </c>
      <c r="F859">
        <v>455</v>
      </c>
      <c r="G859">
        <v>1410.5</v>
      </c>
      <c r="H859">
        <v>72</v>
      </c>
      <c r="I859" t="s">
        <v>10</v>
      </c>
    </row>
    <row r="860" spans="2:9" x14ac:dyDescent="0.2">
      <c r="B860" s="3">
        <v>38359.967199074075</v>
      </c>
      <c r="C860" t="s">
        <v>14</v>
      </c>
      <c r="D860">
        <v>65</v>
      </c>
      <c r="E860">
        <v>22</v>
      </c>
      <c r="G860">
        <v>50</v>
      </c>
      <c r="H860">
        <v>65</v>
      </c>
      <c r="I860" t="s">
        <v>12</v>
      </c>
    </row>
    <row r="861" spans="2:9" x14ac:dyDescent="0.2">
      <c r="B861" s="3">
        <v>38359.968217592592</v>
      </c>
      <c r="C861" t="s">
        <v>8</v>
      </c>
      <c r="D861">
        <v>22</v>
      </c>
      <c r="E861">
        <v>12</v>
      </c>
      <c r="F861">
        <v>277</v>
      </c>
      <c r="G861">
        <v>858.7</v>
      </c>
      <c r="H861">
        <v>22</v>
      </c>
      <c r="I861" t="s">
        <v>10</v>
      </c>
    </row>
    <row r="862" spans="2:9" x14ac:dyDescent="0.2">
      <c r="B862" s="3">
        <v>38359.984664351854</v>
      </c>
      <c r="C862" t="s">
        <v>8</v>
      </c>
      <c r="D862">
        <v>67</v>
      </c>
      <c r="E862">
        <v>41</v>
      </c>
      <c r="F862">
        <v>304</v>
      </c>
      <c r="G862">
        <v>942.4</v>
      </c>
      <c r="H862">
        <v>67</v>
      </c>
      <c r="I862" t="s">
        <v>9</v>
      </c>
    </row>
    <row r="863" spans="2:9" x14ac:dyDescent="0.2">
      <c r="B863" s="3">
        <v>38359.994675925926</v>
      </c>
      <c r="C863" t="s">
        <v>11</v>
      </c>
      <c r="D863">
        <v>36</v>
      </c>
      <c r="G863">
        <v>0</v>
      </c>
      <c r="H863">
        <v>36</v>
      </c>
      <c r="I863" t="s">
        <v>10</v>
      </c>
    </row>
    <row r="864" spans="2:9" x14ac:dyDescent="0.2">
      <c r="B864" s="3">
        <v>38360.002916666665</v>
      </c>
      <c r="C864" t="s">
        <v>8</v>
      </c>
      <c r="D864">
        <v>75</v>
      </c>
      <c r="E864">
        <v>34</v>
      </c>
      <c r="F864">
        <v>1207</v>
      </c>
      <c r="G864">
        <v>3741.7</v>
      </c>
      <c r="H864">
        <v>75</v>
      </c>
      <c r="I864" t="s">
        <v>12</v>
      </c>
    </row>
    <row r="865" spans="2:9" x14ac:dyDescent="0.2">
      <c r="B865" s="3">
        <v>38360.045185185183</v>
      </c>
      <c r="C865" t="s">
        <v>8</v>
      </c>
      <c r="D865">
        <v>6</v>
      </c>
      <c r="E865">
        <v>23</v>
      </c>
      <c r="F865">
        <v>97</v>
      </c>
      <c r="G865">
        <v>300.7</v>
      </c>
      <c r="H865">
        <v>6</v>
      </c>
      <c r="I865" t="s">
        <v>12</v>
      </c>
    </row>
    <row r="866" spans="2:9" x14ac:dyDescent="0.2">
      <c r="B866" s="3">
        <v>38360.051921296297</v>
      </c>
      <c r="C866" t="s">
        <v>8</v>
      </c>
      <c r="D866">
        <v>31</v>
      </c>
      <c r="E866">
        <v>48</v>
      </c>
      <c r="F866">
        <v>54</v>
      </c>
      <c r="G866">
        <v>167.4</v>
      </c>
      <c r="H866">
        <v>31</v>
      </c>
      <c r="I866" t="s">
        <v>13</v>
      </c>
    </row>
    <row r="867" spans="2:9" x14ac:dyDescent="0.2">
      <c r="B867" s="3">
        <v>38360.058993055558</v>
      </c>
      <c r="C867" t="s">
        <v>15</v>
      </c>
      <c r="D867">
        <v>13</v>
      </c>
      <c r="G867">
        <v>-1000</v>
      </c>
      <c r="H867">
        <v>13</v>
      </c>
      <c r="I867" t="s">
        <v>10</v>
      </c>
    </row>
    <row r="868" spans="2:9" x14ac:dyDescent="0.2">
      <c r="B868" s="3">
        <v>38360.064733796295</v>
      </c>
      <c r="C868" t="s">
        <v>8</v>
      </c>
      <c r="D868">
        <v>26</v>
      </c>
      <c r="E868">
        <v>51</v>
      </c>
      <c r="F868">
        <v>855</v>
      </c>
      <c r="G868">
        <v>2650.5</v>
      </c>
      <c r="H868">
        <v>26</v>
      </c>
      <c r="I868" t="s">
        <v>13</v>
      </c>
    </row>
    <row r="869" spans="2:9" x14ac:dyDescent="0.2">
      <c r="B869" s="3">
        <v>38360.069664351853</v>
      </c>
      <c r="C869" t="s">
        <v>8</v>
      </c>
      <c r="D869">
        <v>67</v>
      </c>
      <c r="E869">
        <v>36</v>
      </c>
      <c r="F869">
        <v>87</v>
      </c>
      <c r="G869">
        <v>269.7</v>
      </c>
      <c r="H869">
        <v>67</v>
      </c>
      <c r="I869" t="s">
        <v>9</v>
      </c>
    </row>
    <row r="870" spans="2:9" x14ac:dyDescent="0.2">
      <c r="B870" s="3">
        <v>38360.082627314812</v>
      </c>
      <c r="C870" t="s">
        <v>8</v>
      </c>
      <c r="D870">
        <v>97</v>
      </c>
      <c r="E870">
        <v>54</v>
      </c>
      <c r="F870">
        <v>29</v>
      </c>
      <c r="G870">
        <v>89.9</v>
      </c>
      <c r="H870">
        <v>97</v>
      </c>
      <c r="I870" t="s">
        <v>13</v>
      </c>
    </row>
    <row r="871" spans="2:9" x14ac:dyDescent="0.2">
      <c r="B871" s="3">
        <v>38360.093032407407</v>
      </c>
      <c r="C871" t="s">
        <v>8</v>
      </c>
      <c r="D871">
        <v>55</v>
      </c>
      <c r="E871">
        <v>26</v>
      </c>
      <c r="F871">
        <v>99</v>
      </c>
      <c r="G871">
        <v>306.89999999999998</v>
      </c>
      <c r="H871">
        <v>55</v>
      </c>
      <c r="I871" t="s">
        <v>10</v>
      </c>
    </row>
    <row r="872" spans="2:9" x14ac:dyDescent="0.2">
      <c r="B872" s="3">
        <v>38360.100682870368</v>
      </c>
      <c r="C872" t="s">
        <v>8</v>
      </c>
      <c r="D872">
        <v>59</v>
      </c>
      <c r="E872">
        <v>88</v>
      </c>
      <c r="F872">
        <v>87</v>
      </c>
      <c r="G872">
        <v>269.7</v>
      </c>
      <c r="H872">
        <v>59</v>
      </c>
      <c r="I872" t="s">
        <v>12</v>
      </c>
    </row>
    <row r="873" spans="2:9" x14ac:dyDescent="0.2">
      <c r="B873" s="3">
        <v>38360.105578703704</v>
      </c>
      <c r="C873" t="s">
        <v>8</v>
      </c>
      <c r="D873">
        <v>96</v>
      </c>
      <c r="E873">
        <v>80</v>
      </c>
      <c r="F873">
        <v>821</v>
      </c>
      <c r="G873">
        <v>2545.1</v>
      </c>
      <c r="H873">
        <v>96</v>
      </c>
      <c r="I873" t="s">
        <v>10</v>
      </c>
    </row>
    <row r="874" spans="2:9" x14ac:dyDescent="0.2">
      <c r="B874" s="3">
        <v>38360.105879629627</v>
      </c>
      <c r="C874" t="s">
        <v>11</v>
      </c>
      <c r="D874">
        <v>1</v>
      </c>
      <c r="G874">
        <v>0</v>
      </c>
      <c r="H874">
        <v>1</v>
      </c>
      <c r="I874" t="s">
        <v>13</v>
      </c>
    </row>
    <row r="875" spans="2:9" x14ac:dyDescent="0.2">
      <c r="B875" s="3">
        <v>38360.109097222223</v>
      </c>
      <c r="C875" t="s">
        <v>14</v>
      </c>
      <c r="D875">
        <v>13</v>
      </c>
      <c r="E875">
        <v>4</v>
      </c>
      <c r="G875">
        <v>50</v>
      </c>
      <c r="H875">
        <v>13</v>
      </c>
      <c r="I875" t="s">
        <v>10</v>
      </c>
    </row>
    <row r="876" spans="2:9" x14ac:dyDescent="0.2">
      <c r="B876" s="3">
        <v>38360.137453703705</v>
      </c>
      <c r="C876" t="s">
        <v>8</v>
      </c>
      <c r="D876">
        <v>84</v>
      </c>
      <c r="E876">
        <v>13</v>
      </c>
      <c r="F876">
        <v>418</v>
      </c>
      <c r="G876">
        <v>1295.8</v>
      </c>
      <c r="H876">
        <v>84</v>
      </c>
      <c r="I876" t="s">
        <v>13</v>
      </c>
    </row>
    <row r="877" spans="2:9" x14ac:dyDescent="0.2">
      <c r="B877" s="3">
        <v>38360.137916666667</v>
      </c>
      <c r="C877" t="s">
        <v>8</v>
      </c>
      <c r="D877">
        <v>32</v>
      </c>
      <c r="E877">
        <v>5</v>
      </c>
      <c r="F877">
        <v>5</v>
      </c>
      <c r="G877">
        <v>15.5</v>
      </c>
      <c r="H877">
        <v>32</v>
      </c>
      <c r="I877" t="s">
        <v>9</v>
      </c>
    </row>
    <row r="878" spans="2:9" x14ac:dyDescent="0.2">
      <c r="B878" s="3">
        <v>38360.139363425929</v>
      </c>
      <c r="C878" t="s">
        <v>8</v>
      </c>
      <c r="D878">
        <v>70</v>
      </c>
      <c r="E878">
        <v>66</v>
      </c>
      <c r="F878">
        <v>186</v>
      </c>
      <c r="G878">
        <v>576.6</v>
      </c>
      <c r="H878">
        <v>70</v>
      </c>
      <c r="I878" t="s">
        <v>13</v>
      </c>
    </row>
    <row r="879" spans="2:9" x14ac:dyDescent="0.2">
      <c r="B879" s="3">
        <v>38360.176145833335</v>
      </c>
      <c r="C879" t="s">
        <v>8</v>
      </c>
      <c r="D879">
        <v>11</v>
      </c>
      <c r="E879">
        <v>6</v>
      </c>
      <c r="F879">
        <v>49</v>
      </c>
      <c r="G879">
        <v>151.9</v>
      </c>
      <c r="H879">
        <v>11</v>
      </c>
      <c r="I879" t="s">
        <v>13</v>
      </c>
    </row>
    <row r="880" spans="2:9" x14ac:dyDescent="0.2">
      <c r="B880" s="3">
        <v>38360.206550925926</v>
      </c>
      <c r="C880" t="s">
        <v>8</v>
      </c>
      <c r="D880">
        <v>67</v>
      </c>
      <c r="E880">
        <v>58</v>
      </c>
      <c r="F880">
        <v>64</v>
      </c>
      <c r="G880">
        <v>198.4</v>
      </c>
      <c r="H880">
        <v>67</v>
      </c>
      <c r="I880" t="s">
        <v>9</v>
      </c>
    </row>
    <row r="881" spans="2:9" x14ac:dyDescent="0.2">
      <c r="B881" s="3">
        <v>38360.215497685182</v>
      </c>
      <c r="C881" t="s">
        <v>8</v>
      </c>
      <c r="D881">
        <v>12</v>
      </c>
      <c r="E881">
        <v>5</v>
      </c>
      <c r="F881">
        <v>109</v>
      </c>
      <c r="G881">
        <v>337.9</v>
      </c>
      <c r="H881">
        <v>12</v>
      </c>
      <c r="I881" t="s">
        <v>13</v>
      </c>
    </row>
    <row r="882" spans="2:9" x14ac:dyDescent="0.2">
      <c r="B882" s="3">
        <v>38360.245694444442</v>
      </c>
      <c r="C882" t="s">
        <v>8</v>
      </c>
      <c r="D882">
        <v>13</v>
      </c>
      <c r="E882">
        <v>11</v>
      </c>
      <c r="F882">
        <v>1621</v>
      </c>
      <c r="G882">
        <v>5025.1000000000004</v>
      </c>
      <c r="H882">
        <v>13</v>
      </c>
      <c r="I882" t="s">
        <v>10</v>
      </c>
    </row>
    <row r="883" spans="2:9" x14ac:dyDescent="0.2">
      <c r="B883" s="3">
        <v>38360.250659722224</v>
      </c>
      <c r="C883" t="s">
        <v>8</v>
      </c>
      <c r="D883">
        <v>19</v>
      </c>
      <c r="E883">
        <v>7</v>
      </c>
      <c r="F883">
        <v>1</v>
      </c>
      <c r="G883">
        <v>3.1</v>
      </c>
      <c r="H883">
        <v>19</v>
      </c>
      <c r="I883" t="s">
        <v>12</v>
      </c>
    </row>
    <row r="884" spans="2:9" x14ac:dyDescent="0.2">
      <c r="B884" s="3">
        <v>38360.256678240738</v>
      </c>
      <c r="C884" t="s">
        <v>8</v>
      </c>
      <c r="D884">
        <v>79</v>
      </c>
      <c r="E884">
        <v>10</v>
      </c>
      <c r="F884">
        <v>237</v>
      </c>
      <c r="G884">
        <v>734.7</v>
      </c>
      <c r="H884">
        <v>79</v>
      </c>
      <c r="I884" t="s">
        <v>10</v>
      </c>
    </row>
    <row r="885" spans="2:9" x14ac:dyDescent="0.2">
      <c r="B885" s="3">
        <v>38360.260208333333</v>
      </c>
      <c r="C885" t="s">
        <v>11</v>
      </c>
      <c r="D885">
        <v>30</v>
      </c>
      <c r="G885">
        <v>0</v>
      </c>
      <c r="H885">
        <v>30</v>
      </c>
      <c r="I885" t="s">
        <v>10</v>
      </c>
    </row>
    <row r="886" spans="2:9" x14ac:dyDescent="0.2">
      <c r="B886" s="3">
        <v>38360.282395833332</v>
      </c>
      <c r="C886" t="s">
        <v>8</v>
      </c>
      <c r="D886">
        <v>29</v>
      </c>
      <c r="E886">
        <v>6</v>
      </c>
      <c r="F886">
        <v>125</v>
      </c>
      <c r="G886">
        <v>387.5</v>
      </c>
      <c r="H886">
        <v>29</v>
      </c>
      <c r="I886" t="s">
        <v>13</v>
      </c>
    </row>
    <row r="887" spans="2:9" x14ac:dyDescent="0.2">
      <c r="B887" s="3">
        <v>38360.293298611112</v>
      </c>
      <c r="C887" t="s">
        <v>8</v>
      </c>
      <c r="D887">
        <v>41</v>
      </c>
      <c r="E887">
        <v>4</v>
      </c>
      <c r="F887">
        <v>803</v>
      </c>
      <c r="G887">
        <v>2489.3000000000002</v>
      </c>
      <c r="H887">
        <v>41</v>
      </c>
      <c r="I887" t="s">
        <v>12</v>
      </c>
    </row>
    <row r="888" spans="2:9" x14ac:dyDescent="0.2">
      <c r="B888" s="3">
        <v>38360.298784722225</v>
      </c>
      <c r="C888" t="s">
        <v>8</v>
      </c>
      <c r="D888">
        <v>55</v>
      </c>
      <c r="E888">
        <v>22</v>
      </c>
      <c r="F888">
        <v>28</v>
      </c>
      <c r="G888">
        <v>86.8</v>
      </c>
      <c r="H888">
        <v>55</v>
      </c>
      <c r="I888" t="s">
        <v>10</v>
      </c>
    </row>
    <row r="889" spans="2:9" x14ac:dyDescent="0.2">
      <c r="B889" s="3">
        <v>38360.302847222221</v>
      </c>
      <c r="C889" t="s">
        <v>8</v>
      </c>
      <c r="D889">
        <v>7</v>
      </c>
      <c r="E889">
        <v>20</v>
      </c>
      <c r="F889">
        <v>632</v>
      </c>
      <c r="G889">
        <v>1959.2</v>
      </c>
      <c r="H889">
        <v>7</v>
      </c>
      <c r="I889" t="s">
        <v>13</v>
      </c>
    </row>
    <row r="890" spans="2:9" x14ac:dyDescent="0.2">
      <c r="B890" s="3">
        <v>38360.310104166667</v>
      </c>
      <c r="C890" t="s">
        <v>8</v>
      </c>
      <c r="D890">
        <v>41</v>
      </c>
      <c r="E890">
        <v>23</v>
      </c>
      <c r="F890">
        <v>1240</v>
      </c>
      <c r="G890">
        <v>3844</v>
      </c>
      <c r="H890">
        <v>41</v>
      </c>
      <c r="I890" t="s">
        <v>12</v>
      </c>
    </row>
    <row r="891" spans="2:9" x14ac:dyDescent="0.2">
      <c r="B891" s="3">
        <v>38360.330682870372</v>
      </c>
      <c r="C891" t="s">
        <v>8</v>
      </c>
      <c r="D891">
        <v>16</v>
      </c>
      <c r="E891">
        <v>0</v>
      </c>
      <c r="F891">
        <v>79</v>
      </c>
      <c r="G891">
        <v>244.9</v>
      </c>
      <c r="H891">
        <v>16</v>
      </c>
      <c r="I891" t="s">
        <v>10</v>
      </c>
    </row>
    <row r="892" spans="2:9" x14ac:dyDescent="0.2">
      <c r="B892" s="3">
        <v>38360.344548611109</v>
      </c>
      <c r="C892" t="s">
        <v>8</v>
      </c>
      <c r="D892">
        <v>82</v>
      </c>
      <c r="E892">
        <v>34</v>
      </c>
      <c r="F892">
        <v>101</v>
      </c>
      <c r="G892">
        <v>313.10000000000002</v>
      </c>
      <c r="H892">
        <v>82</v>
      </c>
      <c r="I892" t="s">
        <v>13</v>
      </c>
    </row>
    <row r="893" spans="2:9" x14ac:dyDescent="0.2">
      <c r="B893" s="3">
        <v>38360.351678240739</v>
      </c>
      <c r="C893" t="s">
        <v>8</v>
      </c>
      <c r="D893">
        <v>16</v>
      </c>
      <c r="E893">
        <v>21</v>
      </c>
      <c r="F893">
        <v>156</v>
      </c>
      <c r="G893">
        <v>483.6</v>
      </c>
      <c r="H893">
        <v>16</v>
      </c>
      <c r="I893" t="s">
        <v>10</v>
      </c>
    </row>
    <row r="894" spans="2:9" x14ac:dyDescent="0.2">
      <c r="B894" s="3">
        <v>38360.372118055559</v>
      </c>
      <c r="C894" t="s">
        <v>8</v>
      </c>
      <c r="D894">
        <v>29</v>
      </c>
      <c r="E894">
        <v>23</v>
      </c>
      <c r="F894">
        <v>623</v>
      </c>
      <c r="G894">
        <v>1931.3</v>
      </c>
      <c r="H894">
        <v>29</v>
      </c>
      <c r="I894" t="s">
        <v>13</v>
      </c>
    </row>
    <row r="895" spans="2:9" x14ac:dyDescent="0.2">
      <c r="B895" s="3">
        <v>38360.383425925924</v>
      </c>
      <c r="C895" t="s">
        <v>8</v>
      </c>
      <c r="D895">
        <v>57</v>
      </c>
      <c r="E895">
        <v>15</v>
      </c>
      <c r="F895">
        <v>671</v>
      </c>
      <c r="G895">
        <v>2080.1</v>
      </c>
      <c r="H895">
        <v>57</v>
      </c>
      <c r="I895" t="s">
        <v>10</v>
      </c>
    </row>
    <row r="896" spans="2:9" x14ac:dyDescent="0.2">
      <c r="B896" s="3">
        <v>38360.408587962964</v>
      </c>
      <c r="C896" t="s">
        <v>8</v>
      </c>
      <c r="D896">
        <v>96</v>
      </c>
      <c r="E896">
        <v>14</v>
      </c>
      <c r="F896">
        <v>88</v>
      </c>
      <c r="G896">
        <v>272.8</v>
      </c>
      <c r="H896">
        <v>96</v>
      </c>
      <c r="I896" t="s">
        <v>10</v>
      </c>
    </row>
    <row r="897" spans="2:9" x14ac:dyDescent="0.2">
      <c r="B897" s="3">
        <v>38360.410798611112</v>
      </c>
      <c r="C897" t="s">
        <v>8</v>
      </c>
      <c r="D897">
        <v>38</v>
      </c>
      <c r="E897">
        <v>2</v>
      </c>
      <c r="F897">
        <v>552</v>
      </c>
      <c r="G897">
        <v>1711.2</v>
      </c>
      <c r="H897">
        <v>38</v>
      </c>
      <c r="I897" t="s">
        <v>10</v>
      </c>
    </row>
    <row r="898" spans="2:9" x14ac:dyDescent="0.2">
      <c r="B898" s="3">
        <v>38360.425740740742</v>
      </c>
      <c r="C898" t="s">
        <v>8</v>
      </c>
      <c r="D898">
        <v>72</v>
      </c>
      <c r="E898">
        <v>93</v>
      </c>
      <c r="F898">
        <v>306</v>
      </c>
      <c r="G898">
        <v>948.6</v>
      </c>
      <c r="H898">
        <v>72</v>
      </c>
      <c r="I898" t="s">
        <v>10</v>
      </c>
    </row>
    <row r="899" spans="2:9" x14ac:dyDescent="0.2">
      <c r="B899" s="3">
        <v>38360.469212962962</v>
      </c>
      <c r="C899" t="s">
        <v>11</v>
      </c>
      <c r="D899">
        <v>1</v>
      </c>
      <c r="G899">
        <v>0</v>
      </c>
      <c r="H899">
        <v>1</v>
      </c>
      <c r="I899" t="s">
        <v>13</v>
      </c>
    </row>
    <row r="900" spans="2:9" x14ac:dyDescent="0.2">
      <c r="B900" s="3">
        <v>38360.47388888889</v>
      </c>
      <c r="C900" t="s">
        <v>11</v>
      </c>
      <c r="D900">
        <v>23</v>
      </c>
      <c r="G900">
        <v>0</v>
      </c>
      <c r="H900">
        <v>23</v>
      </c>
      <c r="I900" t="s">
        <v>13</v>
      </c>
    </row>
    <row r="901" spans="2:9" x14ac:dyDescent="0.2">
      <c r="B901" s="3">
        <v>38360.515023148146</v>
      </c>
      <c r="C901" t="s">
        <v>8</v>
      </c>
      <c r="D901">
        <v>80</v>
      </c>
      <c r="E901">
        <v>26</v>
      </c>
      <c r="F901">
        <v>548</v>
      </c>
      <c r="G901">
        <v>1698.8</v>
      </c>
      <c r="H901">
        <v>80</v>
      </c>
      <c r="I901" t="s">
        <v>12</v>
      </c>
    </row>
    <row r="902" spans="2:9" x14ac:dyDescent="0.2">
      <c r="B902" s="3">
        <v>38360.521435185183</v>
      </c>
      <c r="C902" t="s">
        <v>8</v>
      </c>
      <c r="D902">
        <v>9</v>
      </c>
      <c r="E902">
        <v>6</v>
      </c>
      <c r="F902">
        <v>742</v>
      </c>
      <c r="G902">
        <v>2300.1999999999998</v>
      </c>
      <c r="H902">
        <v>9</v>
      </c>
      <c r="I902" t="s">
        <v>13</v>
      </c>
    </row>
    <row r="903" spans="2:9" x14ac:dyDescent="0.2">
      <c r="B903" s="3">
        <v>38360.543194444443</v>
      </c>
      <c r="C903" t="s">
        <v>8</v>
      </c>
      <c r="D903">
        <v>13</v>
      </c>
      <c r="E903">
        <v>83</v>
      </c>
      <c r="F903">
        <v>282</v>
      </c>
      <c r="G903">
        <v>874.2</v>
      </c>
      <c r="H903">
        <v>13</v>
      </c>
      <c r="I903" t="s">
        <v>10</v>
      </c>
    </row>
    <row r="904" spans="2:9" x14ac:dyDescent="0.2">
      <c r="B904" s="3">
        <v>38360.550034722219</v>
      </c>
      <c r="C904" t="s">
        <v>15</v>
      </c>
      <c r="D904">
        <v>27</v>
      </c>
      <c r="G904">
        <v>-1000</v>
      </c>
      <c r="H904">
        <v>27</v>
      </c>
      <c r="I904" t="s">
        <v>10</v>
      </c>
    </row>
    <row r="905" spans="2:9" x14ac:dyDescent="0.2">
      <c r="B905" s="3">
        <v>38360.559710648151</v>
      </c>
      <c r="C905" t="s">
        <v>8</v>
      </c>
      <c r="D905">
        <v>13</v>
      </c>
      <c r="E905">
        <v>4</v>
      </c>
      <c r="F905">
        <v>66</v>
      </c>
      <c r="G905">
        <v>204.6</v>
      </c>
      <c r="H905">
        <v>13</v>
      </c>
      <c r="I905" t="s">
        <v>10</v>
      </c>
    </row>
    <row r="906" spans="2:9" x14ac:dyDescent="0.2">
      <c r="B906" s="3">
        <v>38360.564363425925</v>
      </c>
      <c r="C906" t="s">
        <v>8</v>
      </c>
      <c r="D906">
        <v>7</v>
      </c>
      <c r="E906">
        <v>20</v>
      </c>
      <c r="F906">
        <v>315</v>
      </c>
      <c r="G906">
        <v>976.5</v>
      </c>
      <c r="H906">
        <v>7</v>
      </c>
      <c r="I906" t="s">
        <v>13</v>
      </c>
    </row>
    <row r="907" spans="2:9" x14ac:dyDescent="0.2">
      <c r="B907" s="3">
        <v>38360.580370370371</v>
      </c>
      <c r="C907" t="s">
        <v>8</v>
      </c>
      <c r="D907">
        <v>23</v>
      </c>
      <c r="E907">
        <v>6</v>
      </c>
      <c r="F907">
        <v>543</v>
      </c>
      <c r="G907">
        <v>1683.3</v>
      </c>
      <c r="H907">
        <v>23</v>
      </c>
      <c r="I907" t="s">
        <v>13</v>
      </c>
    </row>
    <row r="908" spans="2:9" x14ac:dyDescent="0.2">
      <c r="B908" s="3">
        <v>38360.596446759257</v>
      </c>
      <c r="C908" t="s">
        <v>14</v>
      </c>
      <c r="D908">
        <v>57</v>
      </c>
      <c r="E908">
        <v>40</v>
      </c>
      <c r="G908">
        <v>50</v>
      </c>
      <c r="H908">
        <v>57</v>
      </c>
      <c r="I908" t="s">
        <v>10</v>
      </c>
    </row>
    <row r="909" spans="2:9" x14ac:dyDescent="0.2">
      <c r="B909" s="3">
        <v>38360.629155092596</v>
      </c>
      <c r="C909" t="s">
        <v>8</v>
      </c>
      <c r="D909">
        <v>10</v>
      </c>
      <c r="E909">
        <v>79</v>
      </c>
      <c r="F909">
        <v>62</v>
      </c>
      <c r="G909">
        <v>192.2</v>
      </c>
      <c r="H909">
        <v>10</v>
      </c>
      <c r="I909" t="s">
        <v>9</v>
      </c>
    </row>
    <row r="910" spans="2:9" x14ac:dyDescent="0.2">
      <c r="B910" s="3">
        <v>38360.640115740738</v>
      </c>
      <c r="C910" t="s">
        <v>8</v>
      </c>
      <c r="D910">
        <v>64</v>
      </c>
      <c r="E910">
        <v>7</v>
      </c>
      <c r="F910">
        <v>122</v>
      </c>
      <c r="G910">
        <v>378.2</v>
      </c>
      <c r="H910">
        <v>64</v>
      </c>
      <c r="I910" t="s">
        <v>12</v>
      </c>
    </row>
    <row r="911" spans="2:9" x14ac:dyDescent="0.2">
      <c r="B911" s="3">
        <v>38360.695671296293</v>
      </c>
      <c r="C911" t="s">
        <v>15</v>
      </c>
      <c r="D911">
        <v>87</v>
      </c>
      <c r="G911">
        <v>-5000</v>
      </c>
      <c r="H911">
        <v>87</v>
      </c>
      <c r="I911" t="s">
        <v>9</v>
      </c>
    </row>
    <row r="912" spans="2:9" x14ac:dyDescent="0.2">
      <c r="B912" s="3">
        <v>38360.707442129627</v>
      </c>
      <c r="C912" t="s">
        <v>14</v>
      </c>
      <c r="D912">
        <v>35</v>
      </c>
      <c r="E912">
        <v>33</v>
      </c>
      <c r="G912">
        <v>50</v>
      </c>
      <c r="H912">
        <v>35</v>
      </c>
      <c r="I912" t="s">
        <v>12</v>
      </c>
    </row>
    <row r="913" spans="2:9" x14ac:dyDescent="0.2">
      <c r="B913" s="3">
        <v>38360.72146990741</v>
      </c>
      <c r="C913" t="s">
        <v>15</v>
      </c>
      <c r="D913">
        <v>53</v>
      </c>
      <c r="G913">
        <v>-500</v>
      </c>
      <c r="H913">
        <v>53</v>
      </c>
      <c r="I913" t="s">
        <v>13</v>
      </c>
    </row>
    <row r="914" spans="2:9" x14ac:dyDescent="0.2">
      <c r="B914" s="3">
        <v>38360.734722222223</v>
      </c>
      <c r="C914" t="s">
        <v>8</v>
      </c>
      <c r="D914">
        <v>54</v>
      </c>
      <c r="E914">
        <v>41</v>
      </c>
      <c r="F914">
        <v>108</v>
      </c>
      <c r="G914">
        <v>334.8</v>
      </c>
      <c r="H914">
        <v>54</v>
      </c>
      <c r="I914" t="s">
        <v>10</v>
      </c>
    </row>
    <row r="915" spans="2:9" x14ac:dyDescent="0.2">
      <c r="B915" s="3">
        <v>38360.736250000002</v>
      </c>
      <c r="C915" t="s">
        <v>11</v>
      </c>
      <c r="D915">
        <v>46</v>
      </c>
      <c r="G915">
        <v>0</v>
      </c>
      <c r="H915">
        <v>46</v>
      </c>
      <c r="I915" t="s">
        <v>13</v>
      </c>
    </row>
    <row r="916" spans="2:9" x14ac:dyDescent="0.2">
      <c r="B916" s="3">
        <v>38360.738217592596</v>
      </c>
      <c r="C916" t="s">
        <v>15</v>
      </c>
      <c r="D916">
        <v>42</v>
      </c>
      <c r="G916">
        <v>-500</v>
      </c>
      <c r="H916">
        <v>42</v>
      </c>
      <c r="I916" t="s">
        <v>10</v>
      </c>
    </row>
    <row r="917" spans="2:9" x14ac:dyDescent="0.2">
      <c r="B917" s="3">
        <v>38360.762615740743</v>
      </c>
      <c r="C917" t="s">
        <v>8</v>
      </c>
      <c r="D917">
        <v>31</v>
      </c>
      <c r="E917">
        <v>48</v>
      </c>
      <c r="F917">
        <v>945</v>
      </c>
      <c r="G917">
        <v>2929.5</v>
      </c>
      <c r="H917">
        <v>31</v>
      </c>
      <c r="I917" t="s">
        <v>13</v>
      </c>
    </row>
    <row r="918" spans="2:9" x14ac:dyDescent="0.2">
      <c r="B918" s="3">
        <v>38360.767766203702</v>
      </c>
      <c r="C918" t="s">
        <v>8</v>
      </c>
      <c r="D918">
        <v>32</v>
      </c>
      <c r="E918">
        <v>5</v>
      </c>
      <c r="F918">
        <v>576</v>
      </c>
      <c r="G918">
        <v>1785.6</v>
      </c>
      <c r="H918">
        <v>32</v>
      </c>
      <c r="I918" t="s">
        <v>9</v>
      </c>
    </row>
    <row r="919" spans="2:9" x14ac:dyDescent="0.2">
      <c r="B919" s="3">
        <v>38360.776979166665</v>
      </c>
      <c r="C919" t="s">
        <v>8</v>
      </c>
      <c r="D919">
        <v>17</v>
      </c>
      <c r="E919">
        <v>3</v>
      </c>
      <c r="F919">
        <v>413</v>
      </c>
      <c r="G919">
        <v>1280.3</v>
      </c>
      <c r="H919">
        <v>17</v>
      </c>
      <c r="I919" t="s">
        <v>12</v>
      </c>
    </row>
    <row r="920" spans="2:9" x14ac:dyDescent="0.2">
      <c r="B920" s="3">
        <v>38360.781226851854</v>
      </c>
      <c r="C920" t="s">
        <v>14</v>
      </c>
      <c r="D920">
        <v>8</v>
      </c>
      <c r="E920">
        <v>15</v>
      </c>
      <c r="G920">
        <v>50</v>
      </c>
      <c r="H920">
        <v>8</v>
      </c>
      <c r="I920" t="s">
        <v>13</v>
      </c>
    </row>
    <row r="921" spans="2:9" x14ac:dyDescent="0.2">
      <c r="B921" s="3">
        <v>38360.791284722225</v>
      </c>
      <c r="C921" t="s">
        <v>8</v>
      </c>
      <c r="D921">
        <v>86</v>
      </c>
      <c r="E921">
        <v>43</v>
      </c>
      <c r="F921">
        <v>1098</v>
      </c>
      <c r="G921">
        <v>3403.8</v>
      </c>
      <c r="H921">
        <v>86</v>
      </c>
      <c r="I921" t="s">
        <v>13</v>
      </c>
    </row>
    <row r="922" spans="2:9" x14ac:dyDescent="0.2">
      <c r="B922" s="3">
        <v>38360.802523148152</v>
      </c>
      <c r="C922" t="s">
        <v>8</v>
      </c>
      <c r="D922">
        <v>36</v>
      </c>
      <c r="E922">
        <v>2</v>
      </c>
      <c r="F922">
        <v>188</v>
      </c>
      <c r="G922">
        <v>582.79999999999995</v>
      </c>
      <c r="H922">
        <v>36</v>
      </c>
      <c r="I922" t="s">
        <v>10</v>
      </c>
    </row>
    <row r="923" spans="2:9" x14ac:dyDescent="0.2">
      <c r="B923" s="3">
        <v>38360.80846064815</v>
      </c>
      <c r="C923" t="s">
        <v>8</v>
      </c>
      <c r="D923">
        <v>73</v>
      </c>
      <c r="E923">
        <v>23</v>
      </c>
      <c r="F923">
        <v>149</v>
      </c>
      <c r="G923">
        <v>461.9</v>
      </c>
      <c r="H923">
        <v>73</v>
      </c>
      <c r="I923" t="s">
        <v>9</v>
      </c>
    </row>
    <row r="924" spans="2:9" x14ac:dyDescent="0.2">
      <c r="B924" s="3">
        <v>38360.811006944445</v>
      </c>
      <c r="C924" t="s">
        <v>14</v>
      </c>
      <c r="D924">
        <v>43</v>
      </c>
      <c r="E924">
        <v>48</v>
      </c>
      <c r="G924">
        <v>50</v>
      </c>
      <c r="H924">
        <v>43</v>
      </c>
      <c r="I924" t="s">
        <v>12</v>
      </c>
    </row>
    <row r="925" spans="2:9" x14ac:dyDescent="0.2">
      <c r="B925" s="3">
        <v>38360.818148148152</v>
      </c>
      <c r="C925" t="s">
        <v>8</v>
      </c>
      <c r="D925">
        <v>90</v>
      </c>
      <c r="E925">
        <v>62</v>
      </c>
      <c r="F925">
        <v>762</v>
      </c>
      <c r="G925">
        <v>2362.1999999999998</v>
      </c>
      <c r="H925">
        <v>90</v>
      </c>
      <c r="I925" t="s">
        <v>10</v>
      </c>
    </row>
    <row r="926" spans="2:9" x14ac:dyDescent="0.2">
      <c r="B926" s="3">
        <v>38360.827592592592</v>
      </c>
      <c r="C926" t="s">
        <v>15</v>
      </c>
      <c r="D926">
        <v>20</v>
      </c>
      <c r="G926">
        <v>-500</v>
      </c>
      <c r="H926">
        <v>20</v>
      </c>
      <c r="I926" t="s">
        <v>13</v>
      </c>
    </row>
    <row r="927" spans="2:9" x14ac:dyDescent="0.2">
      <c r="B927" s="3">
        <v>38360.844467592593</v>
      </c>
      <c r="C927" t="s">
        <v>8</v>
      </c>
      <c r="D927">
        <v>58</v>
      </c>
      <c r="E927">
        <v>46</v>
      </c>
      <c r="F927">
        <v>91</v>
      </c>
      <c r="G927">
        <v>282.10000000000002</v>
      </c>
      <c r="H927">
        <v>58</v>
      </c>
      <c r="I927" t="s">
        <v>13</v>
      </c>
    </row>
    <row r="928" spans="2:9" x14ac:dyDescent="0.2">
      <c r="B928" s="3">
        <v>38360.882569444446</v>
      </c>
      <c r="C928" t="s">
        <v>8</v>
      </c>
      <c r="D928">
        <v>5</v>
      </c>
      <c r="E928">
        <v>17</v>
      </c>
      <c r="F928">
        <v>211</v>
      </c>
      <c r="G928">
        <v>654.1</v>
      </c>
      <c r="H928">
        <v>5</v>
      </c>
      <c r="I928" t="s">
        <v>12</v>
      </c>
    </row>
    <row r="929" spans="2:9" x14ac:dyDescent="0.2">
      <c r="B929" s="3">
        <v>38360.89</v>
      </c>
      <c r="C929" t="s">
        <v>8</v>
      </c>
      <c r="D929">
        <v>3</v>
      </c>
      <c r="E929">
        <v>0</v>
      </c>
      <c r="F929">
        <v>17</v>
      </c>
      <c r="G929">
        <v>52.7</v>
      </c>
      <c r="H929">
        <v>3</v>
      </c>
      <c r="I929" t="s">
        <v>10</v>
      </c>
    </row>
    <row r="930" spans="2:9" x14ac:dyDescent="0.2">
      <c r="B930" s="3">
        <v>38360.903449074074</v>
      </c>
      <c r="C930" t="s">
        <v>8</v>
      </c>
      <c r="D930">
        <v>93</v>
      </c>
      <c r="E930">
        <v>72</v>
      </c>
      <c r="F930">
        <v>424</v>
      </c>
      <c r="G930">
        <v>1314.4</v>
      </c>
      <c r="H930">
        <v>93</v>
      </c>
      <c r="I930" t="s">
        <v>12</v>
      </c>
    </row>
    <row r="931" spans="2:9" x14ac:dyDescent="0.2">
      <c r="B931" s="3">
        <v>38360.918136574073</v>
      </c>
      <c r="C931" t="s">
        <v>8</v>
      </c>
      <c r="D931">
        <v>67</v>
      </c>
      <c r="E931">
        <v>34</v>
      </c>
      <c r="F931">
        <v>195</v>
      </c>
      <c r="G931">
        <v>604.5</v>
      </c>
      <c r="H931">
        <v>67</v>
      </c>
      <c r="I931" t="s">
        <v>9</v>
      </c>
    </row>
    <row r="932" spans="2:9" x14ac:dyDescent="0.2">
      <c r="B932" s="3">
        <v>38360.938657407409</v>
      </c>
      <c r="C932" t="s">
        <v>8</v>
      </c>
      <c r="D932">
        <v>43</v>
      </c>
      <c r="E932">
        <v>48</v>
      </c>
      <c r="F932">
        <v>230</v>
      </c>
      <c r="G932">
        <v>713</v>
      </c>
      <c r="H932">
        <v>43</v>
      </c>
      <c r="I932" t="s">
        <v>12</v>
      </c>
    </row>
    <row r="933" spans="2:9" x14ac:dyDescent="0.2">
      <c r="B933" s="3">
        <v>38360.949212962965</v>
      </c>
      <c r="C933" t="s">
        <v>8</v>
      </c>
      <c r="D933">
        <v>3</v>
      </c>
      <c r="E933">
        <v>43</v>
      </c>
      <c r="F933">
        <v>301</v>
      </c>
      <c r="G933">
        <v>933.1</v>
      </c>
      <c r="H933">
        <v>3</v>
      </c>
      <c r="I933" t="s">
        <v>10</v>
      </c>
    </row>
    <row r="934" spans="2:9" x14ac:dyDescent="0.2">
      <c r="B934" s="3">
        <v>38360.963460648149</v>
      </c>
      <c r="C934" t="s">
        <v>8</v>
      </c>
      <c r="D934">
        <v>5</v>
      </c>
      <c r="E934">
        <v>46</v>
      </c>
      <c r="F934">
        <v>154</v>
      </c>
      <c r="G934">
        <v>477.4</v>
      </c>
      <c r="H934">
        <v>5</v>
      </c>
      <c r="I934" t="s">
        <v>12</v>
      </c>
    </row>
    <row r="935" spans="2:9" x14ac:dyDescent="0.2">
      <c r="B935" s="3">
        <v>38361.019143518519</v>
      </c>
      <c r="C935" t="s">
        <v>8</v>
      </c>
      <c r="D935">
        <v>67</v>
      </c>
      <c r="E935">
        <v>34</v>
      </c>
      <c r="F935">
        <v>316</v>
      </c>
      <c r="G935">
        <v>979.6</v>
      </c>
      <c r="H935">
        <v>67</v>
      </c>
      <c r="I935" t="s">
        <v>9</v>
      </c>
    </row>
    <row r="936" spans="2:9" x14ac:dyDescent="0.2">
      <c r="B936" s="3">
        <v>38361.028923611113</v>
      </c>
      <c r="C936" t="s">
        <v>8</v>
      </c>
      <c r="D936">
        <v>40</v>
      </c>
      <c r="E936">
        <v>3</v>
      </c>
      <c r="F936">
        <v>271</v>
      </c>
      <c r="G936">
        <v>840.1</v>
      </c>
      <c r="H936">
        <v>40</v>
      </c>
      <c r="I936" t="s">
        <v>10</v>
      </c>
    </row>
    <row r="937" spans="2:9" x14ac:dyDescent="0.2">
      <c r="B937" s="3">
        <v>38361.048402777778</v>
      </c>
      <c r="C937" t="s">
        <v>8</v>
      </c>
      <c r="D937">
        <v>9</v>
      </c>
      <c r="E937">
        <v>62</v>
      </c>
      <c r="F937">
        <v>128</v>
      </c>
      <c r="G937">
        <v>396.8</v>
      </c>
      <c r="H937">
        <v>9</v>
      </c>
      <c r="I937" t="s">
        <v>13</v>
      </c>
    </row>
    <row r="938" spans="2:9" x14ac:dyDescent="0.2">
      <c r="B938" s="3">
        <v>38361.100497685184</v>
      </c>
      <c r="C938" t="s">
        <v>8</v>
      </c>
      <c r="D938">
        <v>82</v>
      </c>
      <c r="E938">
        <v>34</v>
      </c>
      <c r="F938">
        <v>667</v>
      </c>
      <c r="G938">
        <v>2067.6999999999998</v>
      </c>
      <c r="H938">
        <v>82</v>
      </c>
      <c r="I938" t="s">
        <v>13</v>
      </c>
    </row>
    <row r="939" spans="2:9" x14ac:dyDescent="0.2">
      <c r="B939" s="3">
        <v>38361.125879629632</v>
      </c>
      <c r="C939" t="s">
        <v>8</v>
      </c>
      <c r="D939">
        <v>3</v>
      </c>
      <c r="E939">
        <v>17</v>
      </c>
      <c r="F939">
        <v>65</v>
      </c>
      <c r="G939">
        <v>201.5</v>
      </c>
      <c r="H939">
        <v>3</v>
      </c>
      <c r="I939" t="s">
        <v>10</v>
      </c>
    </row>
    <row r="940" spans="2:9" x14ac:dyDescent="0.2">
      <c r="B940" s="3">
        <v>38361.137916666667</v>
      </c>
      <c r="C940" t="s">
        <v>14</v>
      </c>
      <c r="D940">
        <v>67</v>
      </c>
      <c r="E940">
        <v>34</v>
      </c>
      <c r="G940">
        <v>50</v>
      </c>
      <c r="H940">
        <v>67</v>
      </c>
      <c r="I940" t="s">
        <v>9</v>
      </c>
    </row>
    <row r="941" spans="2:9" x14ac:dyDescent="0.2">
      <c r="B941" s="3">
        <v>38361.143437500003</v>
      </c>
      <c r="C941" t="s">
        <v>8</v>
      </c>
      <c r="D941">
        <v>6</v>
      </c>
      <c r="E941">
        <v>86</v>
      </c>
      <c r="F941">
        <v>50</v>
      </c>
      <c r="G941">
        <v>155</v>
      </c>
      <c r="H941">
        <v>6</v>
      </c>
      <c r="I941" t="s">
        <v>12</v>
      </c>
    </row>
    <row r="942" spans="2:9" x14ac:dyDescent="0.2">
      <c r="B942" s="3">
        <v>38361.160798611112</v>
      </c>
      <c r="C942" t="s">
        <v>8</v>
      </c>
      <c r="D942">
        <v>32</v>
      </c>
      <c r="E942">
        <v>11</v>
      </c>
      <c r="F942">
        <v>1012</v>
      </c>
      <c r="G942">
        <v>3137.2</v>
      </c>
      <c r="H942">
        <v>32</v>
      </c>
      <c r="I942" t="s">
        <v>9</v>
      </c>
    </row>
    <row r="943" spans="2:9" x14ac:dyDescent="0.2">
      <c r="B943" s="3">
        <v>38361.191446759258</v>
      </c>
      <c r="C943" t="s">
        <v>8</v>
      </c>
      <c r="D943">
        <v>48</v>
      </c>
      <c r="E943">
        <v>5</v>
      </c>
      <c r="F943">
        <v>350</v>
      </c>
      <c r="G943">
        <v>1085</v>
      </c>
      <c r="H943">
        <v>48</v>
      </c>
      <c r="I943" t="s">
        <v>12</v>
      </c>
    </row>
    <row r="944" spans="2:9" x14ac:dyDescent="0.2">
      <c r="B944" s="3">
        <v>38361.200358796297</v>
      </c>
      <c r="C944" t="s">
        <v>8</v>
      </c>
      <c r="D944">
        <v>57</v>
      </c>
      <c r="E944">
        <v>40</v>
      </c>
      <c r="F944">
        <v>292</v>
      </c>
      <c r="G944">
        <v>905.2</v>
      </c>
      <c r="H944">
        <v>57</v>
      </c>
      <c r="I944" t="s">
        <v>10</v>
      </c>
    </row>
    <row r="945" spans="2:9" x14ac:dyDescent="0.2">
      <c r="B945" s="3">
        <v>38361.207835648151</v>
      </c>
      <c r="C945" t="s">
        <v>8</v>
      </c>
      <c r="D945">
        <v>88</v>
      </c>
      <c r="E945">
        <v>63</v>
      </c>
      <c r="F945">
        <v>13</v>
      </c>
      <c r="G945">
        <v>40.299999999999997</v>
      </c>
      <c r="H945">
        <v>88</v>
      </c>
      <c r="I945" t="s">
        <v>12</v>
      </c>
    </row>
    <row r="946" spans="2:9" x14ac:dyDescent="0.2">
      <c r="B946" s="3">
        <v>38361.217407407406</v>
      </c>
      <c r="C946" t="s">
        <v>8</v>
      </c>
      <c r="D946">
        <v>93</v>
      </c>
      <c r="E946">
        <v>72</v>
      </c>
      <c r="F946">
        <v>211</v>
      </c>
      <c r="G946">
        <v>654.1</v>
      </c>
      <c r="H946">
        <v>93</v>
      </c>
      <c r="I946" t="s">
        <v>12</v>
      </c>
    </row>
    <row r="947" spans="2:9" x14ac:dyDescent="0.2">
      <c r="B947" s="3">
        <v>38361.230381944442</v>
      </c>
      <c r="C947" t="s">
        <v>8</v>
      </c>
      <c r="D947">
        <v>62</v>
      </c>
      <c r="E947">
        <v>97</v>
      </c>
      <c r="F947">
        <v>464</v>
      </c>
      <c r="G947">
        <v>1438.4</v>
      </c>
      <c r="H947">
        <v>62</v>
      </c>
      <c r="I947" t="s">
        <v>13</v>
      </c>
    </row>
    <row r="948" spans="2:9" x14ac:dyDescent="0.2">
      <c r="B948" s="3">
        <v>38361.25885416667</v>
      </c>
      <c r="C948" t="s">
        <v>8</v>
      </c>
      <c r="D948">
        <v>73</v>
      </c>
      <c r="E948">
        <v>31</v>
      </c>
      <c r="F948">
        <v>230</v>
      </c>
      <c r="G948">
        <v>713</v>
      </c>
      <c r="H948">
        <v>73</v>
      </c>
      <c r="I948" t="s">
        <v>9</v>
      </c>
    </row>
    <row r="949" spans="2:9" x14ac:dyDescent="0.2">
      <c r="B949" s="3">
        <v>38361.271412037036</v>
      </c>
      <c r="C949" t="s">
        <v>8</v>
      </c>
      <c r="D949">
        <v>61</v>
      </c>
      <c r="E949">
        <v>40</v>
      </c>
      <c r="F949">
        <v>86</v>
      </c>
      <c r="G949">
        <v>266.60000000000002</v>
      </c>
      <c r="H949">
        <v>61</v>
      </c>
      <c r="I949" t="s">
        <v>10</v>
      </c>
    </row>
    <row r="950" spans="2:9" x14ac:dyDescent="0.2">
      <c r="B950" s="3">
        <v>38361.272465277776</v>
      </c>
      <c r="C950" t="s">
        <v>8</v>
      </c>
      <c r="D950">
        <v>82</v>
      </c>
      <c r="E950">
        <v>51</v>
      </c>
      <c r="F950">
        <v>292</v>
      </c>
      <c r="G950">
        <v>905.2</v>
      </c>
      <c r="H950">
        <v>82</v>
      </c>
      <c r="I950" t="s">
        <v>13</v>
      </c>
    </row>
    <row r="951" spans="2:9" x14ac:dyDescent="0.2">
      <c r="B951" s="3">
        <v>38361.30196759259</v>
      </c>
      <c r="C951" t="s">
        <v>8</v>
      </c>
      <c r="D951">
        <v>88</v>
      </c>
      <c r="E951">
        <v>59</v>
      </c>
      <c r="F951">
        <v>230</v>
      </c>
      <c r="G951">
        <v>713</v>
      </c>
      <c r="H951">
        <v>88</v>
      </c>
      <c r="I951" t="s">
        <v>12</v>
      </c>
    </row>
    <row r="952" spans="2:9" x14ac:dyDescent="0.2">
      <c r="B952" s="3">
        <v>38361.31890046296</v>
      </c>
      <c r="C952" t="s">
        <v>8</v>
      </c>
      <c r="D952">
        <v>82</v>
      </c>
      <c r="E952">
        <v>64</v>
      </c>
      <c r="F952">
        <v>255</v>
      </c>
      <c r="G952">
        <v>790.5</v>
      </c>
      <c r="H952">
        <v>82</v>
      </c>
      <c r="I952" t="s">
        <v>13</v>
      </c>
    </row>
    <row r="953" spans="2:9" x14ac:dyDescent="0.2">
      <c r="B953" s="3">
        <v>38361.362500000003</v>
      </c>
      <c r="C953" t="s">
        <v>8</v>
      </c>
      <c r="D953">
        <v>40</v>
      </c>
      <c r="E953">
        <v>17</v>
      </c>
      <c r="F953">
        <v>91</v>
      </c>
      <c r="G953">
        <v>282.10000000000002</v>
      </c>
      <c r="H953">
        <v>40</v>
      </c>
      <c r="I953" t="s">
        <v>10</v>
      </c>
    </row>
    <row r="954" spans="2:9" x14ac:dyDescent="0.2">
      <c r="B954" s="3">
        <v>38361.383032407408</v>
      </c>
      <c r="C954" t="s">
        <v>8</v>
      </c>
      <c r="D954">
        <v>41</v>
      </c>
      <c r="E954">
        <v>6</v>
      </c>
      <c r="F954">
        <v>107</v>
      </c>
      <c r="G954">
        <v>331.7</v>
      </c>
      <c r="H954">
        <v>41</v>
      </c>
      <c r="I954" t="s">
        <v>12</v>
      </c>
    </row>
    <row r="955" spans="2:9" x14ac:dyDescent="0.2">
      <c r="B955" s="3">
        <v>38361.389918981484</v>
      </c>
      <c r="C955" t="s">
        <v>8</v>
      </c>
      <c r="D955">
        <v>30</v>
      </c>
      <c r="E955">
        <v>19</v>
      </c>
      <c r="F955">
        <v>449</v>
      </c>
      <c r="G955">
        <v>1391.9</v>
      </c>
      <c r="H955">
        <v>30</v>
      </c>
      <c r="I955" t="s">
        <v>10</v>
      </c>
    </row>
    <row r="956" spans="2:9" x14ac:dyDescent="0.2">
      <c r="B956" s="3">
        <v>38361.398368055554</v>
      </c>
      <c r="C956" t="s">
        <v>8</v>
      </c>
      <c r="D956">
        <v>68</v>
      </c>
      <c r="E956">
        <v>15</v>
      </c>
      <c r="F956">
        <v>118</v>
      </c>
      <c r="G956">
        <v>365.8</v>
      </c>
      <c r="H956">
        <v>68</v>
      </c>
      <c r="I956" t="s">
        <v>12</v>
      </c>
    </row>
    <row r="957" spans="2:9" x14ac:dyDescent="0.2">
      <c r="B957" s="3">
        <v>38361.487118055556</v>
      </c>
      <c r="C957" t="s">
        <v>8</v>
      </c>
      <c r="D957">
        <v>30</v>
      </c>
      <c r="E957">
        <v>82</v>
      </c>
      <c r="F957">
        <v>354</v>
      </c>
      <c r="G957">
        <v>1097.4000000000001</v>
      </c>
      <c r="H957">
        <v>30</v>
      </c>
      <c r="I957" t="s">
        <v>10</v>
      </c>
    </row>
    <row r="958" spans="2:9" x14ac:dyDescent="0.2">
      <c r="B958" s="3">
        <v>38361.494803240741</v>
      </c>
      <c r="C958" t="s">
        <v>15</v>
      </c>
      <c r="D958">
        <v>75</v>
      </c>
      <c r="G958">
        <v>-500</v>
      </c>
      <c r="H958">
        <v>75</v>
      </c>
      <c r="I958" t="s">
        <v>12</v>
      </c>
    </row>
    <row r="959" spans="2:9" x14ac:dyDescent="0.2">
      <c r="B959" s="3">
        <v>38361.514409722222</v>
      </c>
      <c r="C959" t="s">
        <v>8</v>
      </c>
      <c r="D959">
        <v>58</v>
      </c>
      <c r="E959">
        <v>46</v>
      </c>
      <c r="F959">
        <v>463</v>
      </c>
      <c r="G959">
        <v>1435.3</v>
      </c>
      <c r="H959">
        <v>58</v>
      </c>
      <c r="I959" t="s">
        <v>13</v>
      </c>
    </row>
    <row r="960" spans="2:9" x14ac:dyDescent="0.2">
      <c r="B960" s="3">
        <v>38361.53162037037</v>
      </c>
      <c r="C960" t="s">
        <v>8</v>
      </c>
      <c r="D960">
        <v>62</v>
      </c>
      <c r="E960">
        <v>40</v>
      </c>
      <c r="F960">
        <v>562</v>
      </c>
      <c r="G960">
        <v>1742.2</v>
      </c>
      <c r="H960">
        <v>62</v>
      </c>
      <c r="I960" t="s">
        <v>13</v>
      </c>
    </row>
    <row r="961" spans="2:9" x14ac:dyDescent="0.2">
      <c r="B961" s="3">
        <v>38361.553460648145</v>
      </c>
      <c r="C961" t="s">
        <v>15</v>
      </c>
      <c r="D961">
        <v>62</v>
      </c>
      <c r="G961">
        <v>-10000</v>
      </c>
      <c r="H961">
        <v>62</v>
      </c>
      <c r="I961" t="s">
        <v>13</v>
      </c>
    </row>
    <row r="962" spans="2:9" x14ac:dyDescent="0.2">
      <c r="B962" s="3">
        <v>38361.553715277776</v>
      </c>
      <c r="C962" t="s">
        <v>14</v>
      </c>
      <c r="D962">
        <v>35</v>
      </c>
      <c r="E962">
        <v>14</v>
      </c>
      <c r="G962">
        <v>50</v>
      </c>
      <c r="H962">
        <v>35</v>
      </c>
      <c r="I962" t="s">
        <v>12</v>
      </c>
    </row>
    <row r="963" spans="2:9" x14ac:dyDescent="0.2">
      <c r="B963" s="3">
        <v>38361.581319444442</v>
      </c>
      <c r="C963" t="s">
        <v>8</v>
      </c>
      <c r="D963">
        <v>34</v>
      </c>
      <c r="E963">
        <v>4</v>
      </c>
      <c r="F963">
        <v>249</v>
      </c>
      <c r="G963">
        <v>771.9</v>
      </c>
      <c r="H963">
        <v>34</v>
      </c>
      <c r="I963" t="s">
        <v>10</v>
      </c>
    </row>
    <row r="964" spans="2:9" x14ac:dyDescent="0.2">
      <c r="B964" s="3">
        <v>38361.587939814817</v>
      </c>
      <c r="C964" t="s">
        <v>8</v>
      </c>
      <c r="D964">
        <v>26</v>
      </c>
      <c r="E964">
        <v>4</v>
      </c>
      <c r="F964">
        <v>221</v>
      </c>
      <c r="G964">
        <v>685.1</v>
      </c>
      <c r="H964">
        <v>26</v>
      </c>
      <c r="I964" t="s">
        <v>13</v>
      </c>
    </row>
    <row r="965" spans="2:9" x14ac:dyDescent="0.2">
      <c r="B965" s="3">
        <v>38361.612604166665</v>
      </c>
      <c r="C965" t="s">
        <v>8</v>
      </c>
      <c r="D965">
        <v>69</v>
      </c>
      <c r="E965">
        <v>6</v>
      </c>
      <c r="F965">
        <v>619</v>
      </c>
      <c r="G965">
        <v>1918.9</v>
      </c>
      <c r="H965">
        <v>69</v>
      </c>
      <c r="I965" t="s">
        <v>13</v>
      </c>
    </row>
    <row r="966" spans="2:9" x14ac:dyDescent="0.2">
      <c r="B966" s="3">
        <v>38361.626006944447</v>
      </c>
      <c r="C966" t="s">
        <v>8</v>
      </c>
      <c r="D966">
        <v>26</v>
      </c>
      <c r="E966">
        <v>8</v>
      </c>
      <c r="F966">
        <v>201</v>
      </c>
      <c r="G966">
        <v>623.1</v>
      </c>
      <c r="H966">
        <v>26</v>
      </c>
      <c r="I966" t="s">
        <v>13</v>
      </c>
    </row>
    <row r="967" spans="2:9" x14ac:dyDescent="0.2">
      <c r="B967" s="3">
        <v>38361.639201388891</v>
      </c>
      <c r="C967" t="s">
        <v>8</v>
      </c>
      <c r="D967">
        <v>65</v>
      </c>
      <c r="E967">
        <v>22</v>
      </c>
      <c r="F967">
        <v>302</v>
      </c>
      <c r="G967">
        <v>936.2</v>
      </c>
      <c r="H967">
        <v>65</v>
      </c>
      <c r="I967" t="s">
        <v>12</v>
      </c>
    </row>
    <row r="968" spans="2:9" x14ac:dyDescent="0.2">
      <c r="B968" s="3">
        <v>38361.655821759261</v>
      </c>
      <c r="C968" t="s">
        <v>8</v>
      </c>
      <c r="D968">
        <v>28</v>
      </c>
      <c r="E968">
        <v>2</v>
      </c>
      <c r="F968">
        <v>277</v>
      </c>
      <c r="G968">
        <v>858.7</v>
      </c>
      <c r="H968">
        <v>28</v>
      </c>
      <c r="I968" t="s">
        <v>13</v>
      </c>
    </row>
    <row r="969" spans="2:9" x14ac:dyDescent="0.2">
      <c r="B969" s="3">
        <v>38361.673564814817</v>
      </c>
      <c r="C969" t="s">
        <v>8</v>
      </c>
      <c r="D969">
        <v>11</v>
      </c>
      <c r="E969">
        <v>63</v>
      </c>
      <c r="F969">
        <v>1189</v>
      </c>
      <c r="G969">
        <v>3685.9</v>
      </c>
      <c r="H969">
        <v>11</v>
      </c>
      <c r="I969" t="s">
        <v>13</v>
      </c>
    </row>
    <row r="970" spans="2:9" x14ac:dyDescent="0.2">
      <c r="B970" s="3">
        <v>38361.681331018517</v>
      </c>
      <c r="C970" t="s">
        <v>8</v>
      </c>
      <c r="D970">
        <v>6</v>
      </c>
      <c r="E970">
        <v>23</v>
      </c>
      <c r="F970">
        <v>38</v>
      </c>
      <c r="G970">
        <v>117.8</v>
      </c>
      <c r="H970">
        <v>6</v>
      </c>
      <c r="I970" t="s">
        <v>12</v>
      </c>
    </row>
    <row r="971" spans="2:9" x14ac:dyDescent="0.2">
      <c r="B971" s="3">
        <v>38361.69023148148</v>
      </c>
      <c r="C971" t="s">
        <v>8</v>
      </c>
      <c r="D971">
        <v>23</v>
      </c>
      <c r="E971">
        <v>3</v>
      </c>
      <c r="F971">
        <v>1030</v>
      </c>
      <c r="G971">
        <v>3193</v>
      </c>
      <c r="H971">
        <v>23</v>
      </c>
      <c r="I971" t="s">
        <v>13</v>
      </c>
    </row>
    <row r="972" spans="2:9" x14ac:dyDescent="0.2">
      <c r="B972" s="3">
        <v>38361.699907407405</v>
      </c>
      <c r="C972" t="s">
        <v>8</v>
      </c>
      <c r="D972">
        <v>54</v>
      </c>
      <c r="E972">
        <v>15</v>
      </c>
      <c r="F972">
        <v>1278</v>
      </c>
      <c r="G972">
        <v>3961.8</v>
      </c>
      <c r="H972">
        <v>54</v>
      </c>
      <c r="I972" t="s">
        <v>10</v>
      </c>
    </row>
    <row r="973" spans="2:9" x14ac:dyDescent="0.2">
      <c r="B973" s="3">
        <v>38361.712650462963</v>
      </c>
      <c r="C973" t="s">
        <v>8</v>
      </c>
      <c r="D973">
        <v>35</v>
      </c>
      <c r="E973">
        <v>33</v>
      </c>
      <c r="F973">
        <v>6</v>
      </c>
      <c r="G973">
        <v>18.600000000000001</v>
      </c>
      <c r="H973">
        <v>35</v>
      </c>
      <c r="I973" t="s">
        <v>12</v>
      </c>
    </row>
    <row r="974" spans="2:9" x14ac:dyDescent="0.2">
      <c r="B974" s="3">
        <v>38361.774930555555</v>
      </c>
      <c r="C974" t="s">
        <v>8</v>
      </c>
      <c r="D974">
        <v>61</v>
      </c>
      <c r="E974">
        <v>0</v>
      </c>
      <c r="F974">
        <v>234</v>
      </c>
      <c r="G974">
        <v>725.4</v>
      </c>
      <c r="H974">
        <v>61</v>
      </c>
      <c r="I974" t="s">
        <v>10</v>
      </c>
    </row>
    <row r="975" spans="2:9" x14ac:dyDescent="0.2">
      <c r="B975" s="3">
        <v>38361.784305555557</v>
      </c>
      <c r="C975" t="s">
        <v>8</v>
      </c>
      <c r="D975">
        <v>1</v>
      </c>
      <c r="E975">
        <v>29</v>
      </c>
      <c r="F975">
        <v>1374</v>
      </c>
      <c r="G975">
        <v>4259.3999999999996</v>
      </c>
      <c r="H975">
        <v>1</v>
      </c>
      <c r="I975" t="s">
        <v>13</v>
      </c>
    </row>
    <row r="976" spans="2:9" x14ac:dyDescent="0.2">
      <c r="B976" s="3">
        <v>38361.795717592591</v>
      </c>
      <c r="C976" t="s">
        <v>11</v>
      </c>
      <c r="D976">
        <v>72</v>
      </c>
      <c r="G976">
        <v>0</v>
      </c>
      <c r="H976">
        <v>72</v>
      </c>
      <c r="I976" t="s">
        <v>10</v>
      </c>
    </row>
    <row r="977" spans="2:9" x14ac:dyDescent="0.2">
      <c r="B977" s="3">
        <v>38361.799108796295</v>
      </c>
      <c r="C977" t="s">
        <v>8</v>
      </c>
      <c r="D977">
        <v>23</v>
      </c>
      <c r="E977">
        <v>3</v>
      </c>
      <c r="F977">
        <v>179</v>
      </c>
      <c r="G977">
        <v>554.9</v>
      </c>
      <c r="H977">
        <v>23</v>
      </c>
      <c r="I977" t="s">
        <v>13</v>
      </c>
    </row>
    <row r="978" spans="2:9" x14ac:dyDescent="0.2">
      <c r="B978" s="3">
        <v>38361.827407407407</v>
      </c>
      <c r="C978" t="s">
        <v>8</v>
      </c>
      <c r="D978">
        <v>64</v>
      </c>
      <c r="E978">
        <v>7</v>
      </c>
      <c r="F978">
        <v>143</v>
      </c>
      <c r="G978">
        <v>443.3</v>
      </c>
      <c r="H978">
        <v>64</v>
      </c>
      <c r="I978" t="s">
        <v>12</v>
      </c>
    </row>
    <row r="979" spans="2:9" x14ac:dyDescent="0.2">
      <c r="B979" s="3">
        <v>38361.837245370371</v>
      </c>
      <c r="C979" t="s">
        <v>8</v>
      </c>
      <c r="D979">
        <v>48</v>
      </c>
      <c r="E979">
        <v>15</v>
      </c>
      <c r="F979">
        <v>235</v>
      </c>
      <c r="G979">
        <v>728.5</v>
      </c>
      <c r="H979">
        <v>48</v>
      </c>
      <c r="I979" t="s">
        <v>12</v>
      </c>
    </row>
    <row r="980" spans="2:9" x14ac:dyDescent="0.2">
      <c r="B980" s="3">
        <v>38361.873877314814</v>
      </c>
      <c r="C980" t="s">
        <v>8</v>
      </c>
      <c r="D980">
        <v>21</v>
      </c>
      <c r="E980">
        <v>16</v>
      </c>
      <c r="F980">
        <v>270</v>
      </c>
      <c r="G980">
        <v>837</v>
      </c>
      <c r="H980">
        <v>21</v>
      </c>
      <c r="I980" t="s">
        <v>12</v>
      </c>
    </row>
    <row r="981" spans="2:9" x14ac:dyDescent="0.2">
      <c r="B981" s="3">
        <v>38361.901921296296</v>
      </c>
      <c r="C981" t="s">
        <v>8</v>
      </c>
      <c r="D981">
        <v>30</v>
      </c>
      <c r="E981">
        <v>5</v>
      </c>
      <c r="F981">
        <v>18</v>
      </c>
      <c r="G981">
        <v>55.8</v>
      </c>
      <c r="H981">
        <v>30</v>
      </c>
      <c r="I981" t="s">
        <v>10</v>
      </c>
    </row>
    <row r="982" spans="2:9" x14ac:dyDescent="0.2">
      <c r="B982" s="3">
        <v>38361.925752314812</v>
      </c>
      <c r="C982" t="s">
        <v>8</v>
      </c>
      <c r="D982">
        <v>23</v>
      </c>
      <c r="E982">
        <v>41</v>
      </c>
      <c r="F982">
        <v>63</v>
      </c>
      <c r="G982">
        <v>195.3</v>
      </c>
      <c r="H982">
        <v>23</v>
      </c>
      <c r="I982" t="s">
        <v>13</v>
      </c>
    </row>
    <row r="983" spans="2:9" x14ac:dyDescent="0.2">
      <c r="B983" s="3">
        <v>38361.953321759262</v>
      </c>
      <c r="C983" t="s">
        <v>8</v>
      </c>
      <c r="D983">
        <v>5</v>
      </c>
      <c r="E983">
        <v>17</v>
      </c>
      <c r="F983">
        <v>354</v>
      </c>
      <c r="G983">
        <v>1097.4000000000001</v>
      </c>
      <c r="H983">
        <v>5</v>
      </c>
      <c r="I983" t="s">
        <v>12</v>
      </c>
    </row>
    <row r="984" spans="2:9" x14ac:dyDescent="0.2">
      <c r="B984" s="3">
        <v>38361.963240740741</v>
      </c>
      <c r="C984" t="s">
        <v>15</v>
      </c>
      <c r="D984">
        <v>73</v>
      </c>
      <c r="G984">
        <v>-5000</v>
      </c>
      <c r="H984">
        <v>73</v>
      </c>
      <c r="I984" t="s">
        <v>9</v>
      </c>
    </row>
    <row r="985" spans="2:9" x14ac:dyDescent="0.2">
      <c r="B985" s="3">
        <v>38361.983449074076</v>
      </c>
      <c r="C985" t="s">
        <v>8</v>
      </c>
      <c r="D985">
        <v>48</v>
      </c>
      <c r="E985">
        <v>35</v>
      </c>
      <c r="F985">
        <v>29</v>
      </c>
      <c r="G985">
        <v>89.9</v>
      </c>
      <c r="H985">
        <v>48</v>
      </c>
      <c r="I985" t="s">
        <v>12</v>
      </c>
    </row>
    <row r="986" spans="2:9" x14ac:dyDescent="0.2">
      <c r="B986" s="3">
        <v>38361.984768518516</v>
      </c>
      <c r="C986" t="s">
        <v>8</v>
      </c>
      <c r="D986">
        <v>3</v>
      </c>
      <c r="E986">
        <v>40</v>
      </c>
      <c r="F986">
        <v>847</v>
      </c>
      <c r="G986">
        <v>2625.7</v>
      </c>
      <c r="H986">
        <v>3</v>
      </c>
      <c r="I986" t="s">
        <v>10</v>
      </c>
    </row>
    <row r="987" spans="2:9" x14ac:dyDescent="0.2">
      <c r="B987" s="3">
        <v>38361.990671296298</v>
      </c>
      <c r="C987" t="s">
        <v>8</v>
      </c>
      <c r="D987">
        <v>36</v>
      </c>
      <c r="E987">
        <v>59</v>
      </c>
      <c r="F987">
        <v>761</v>
      </c>
      <c r="G987">
        <v>2359.1</v>
      </c>
      <c r="H987">
        <v>36</v>
      </c>
      <c r="I987" t="s">
        <v>10</v>
      </c>
    </row>
    <row r="988" spans="2:9" x14ac:dyDescent="0.2">
      <c r="B988" s="3">
        <v>38361.992592592593</v>
      </c>
      <c r="C988" t="s">
        <v>8</v>
      </c>
      <c r="D988">
        <v>16</v>
      </c>
      <c r="E988">
        <v>21</v>
      </c>
      <c r="F988">
        <v>502</v>
      </c>
      <c r="G988">
        <v>1556.2</v>
      </c>
      <c r="H988">
        <v>16</v>
      </c>
      <c r="I988" t="s">
        <v>10</v>
      </c>
    </row>
    <row r="989" spans="2:9" x14ac:dyDescent="0.2">
      <c r="B989" s="3">
        <v>38361.993738425925</v>
      </c>
      <c r="C989" t="s">
        <v>8</v>
      </c>
      <c r="D989">
        <v>1</v>
      </c>
      <c r="E989">
        <v>93</v>
      </c>
      <c r="F989">
        <v>291</v>
      </c>
      <c r="G989">
        <v>902.1</v>
      </c>
      <c r="H989">
        <v>1</v>
      </c>
      <c r="I989" t="s">
        <v>13</v>
      </c>
    </row>
    <row r="990" spans="2:9" x14ac:dyDescent="0.2">
      <c r="B990" s="3">
        <v>38362.004108796296</v>
      </c>
      <c r="C990" t="s">
        <v>8</v>
      </c>
      <c r="D990">
        <v>62</v>
      </c>
      <c r="E990">
        <v>97</v>
      </c>
      <c r="F990">
        <v>358</v>
      </c>
      <c r="G990">
        <v>1109.8</v>
      </c>
      <c r="H990">
        <v>62</v>
      </c>
      <c r="I990" t="s">
        <v>13</v>
      </c>
    </row>
    <row r="991" spans="2:9" x14ac:dyDescent="0.2">
      <c r="B991" s="3">
        <v>38362.019016203703</v>
      </c>
      <c r="C991" t="s">
        <v>8</v>
      </c>
      <c r="D991">
        <v>23</v>
      </c>
      <c r="E991">
        <v>3</v>
      </c>
      <c r="F991">
        <v>393</v>
      </c>
      <c r="G991">
        <v>1218.3</v>
      </c>
      <c r="H991">
        <v>23</v>
      </c>
      <c r="I991" t="s">
        <v>13</v>
      </c>
    </row>
    <row r="992" spans="2:9" x14ac:dyDescent="0.2">
      <c r="B992" s="3">
        <v>38362.029988425929</v>
      </c>
      <c r="C992" t="s">
        <v>8</v>
      </c>
      <c r="D992">
        <v>61</v>
      </c>
      <c r="E992">
        <v>40</v>
      </c>
      <c r="F992">
        <v>567</v>
      </c>
      <c r="G992">
        <v>1757.7</v>
      </c>
      <c r="H992">
        <v>61</v>
      </c>
      <c r="I992" t="s">
        <v>10</v>
      </c>
    </row>
    <row r="993" spans="2:9" x14ac:dyDescent="0.2">
      <c r="B993" s="3">
        <v>38362.061516203707</v>
      </c>
      <c r="C993" t="s">
        <v>14</v>
      </c>
      <c r="D993">
        <v>70</v>
      </c>
      <c r="E993">
        <v>66</v>
      </c>
      <c r="G993">
        <v>50</v>
      </c>
      <c r="H993">
        <v>70</v>
      </c>
      <c r="I993" t="s">
        <v>13</v>
      </c>
    </row>
    <row r="994" spans="2:9" x14ac:dyDescent="0.2">
      <c r="B994" s="3">
        <v>38362.074444444443</v>
      </c>
      <c r="C994" t="s">
        <v>8</v>
      </c>
      <c r="D994">
        <v>97</v>
      </c>
      <c r="E994">
        <v>34</v>
      </c>
      <c r="F994">
        <v>394</v>
      </c>
      <c r="G994">
        <v>1221.4000000000001</v>
      </c>
      <c r="H994">
        <v>97</v>
      </c>
      <c r="I994" t="s">
        <v>13</v>
      </c>
    </row>
    <row r="995" spans="2:9" x14ac:dyDescent="0.2">
      <c r="B995" s="3">
        <v>38362.108576388891</v>
      </c>
      <c r="C995" t="s">
        <v>8</v>
      </c>
      <c r="D995">
        <v>72</v>
      </c>
      <c r="E995">
        <v>59</v>
      </c>
      <c r="F995">
        <v>1449</v>
      </c>
      <c r="G995">
        <v>4491.8999999999996</v>
      </c>
      <c r="H995">
        <v>72</v>
      </c>
      <c r="I995" t="s">
        <v>10</v>
      </c>
    </row>
    <row r="996" spans="2:9" x14ac:dyDescent="0.2">
      <c r="B996" s="3">
        <v>38362.11005787037</v>
      </c>
      <c r="C996" t="s">
        <v>15</v>
      </c>
      <c r="D996">
        <v>41</v>
      </c>
      <c r="G996">
        <v>-5000</v>
      </c>
      <c r="H996">
        <v>41</v>
      </c>
      <c r="I996" t="s">
        <v>12</v>
      </c>
    </row>
    <row r="997" spans="2:9" x14ac:dyDescent="0.2">
      <c r="B997" s="3">
        <v>38362.120636574073</v>
      </c>
      <c r="C997" t="s">
        <v>8</v>
      </c>
      <c r="D997">
        <v>51</v>
      </c>
      <c r="E997">
        <v>39</v>
      </c>
      <c r="F997">
        <v>96</v>
      </c>
      <c r="G997">
        <v>297.60000000000002</v>
      </c>
      <c r="H997">
        <v>51</v>
      </c>
      <c r="I997" t="s">
        <v>13</v>
      </c>
    </row>
    <row r="998" spans="2:9" x14ac:dyDescent="0.2">
      <c r="B998" s="3">
        <v>38362.129976851851</v>
      </c>
      <c r="C998" t="s">
        <v>8</v>
      </c>
      <c r="D998">
        <v>69</v>
      </c>
      <c r="E998">
        <v>6</v>
      </c>
      <c r="F998">
        <v>458</v>
      </c>
      <c r="G998">
        <v>1419.8</v>
      </c>
      <c r="H998">
        <v>69</v>
      </c>
      <c r="I998" t="s">
        <v>13</v>
      </c>
    </row>
    <row r="999" spans="2:9" x14ac:dyDescent="0.2">
      <c r="B999" s="3">
        <v>38362.139062499999</v>
      </c>
      <c r="C999" t="s">
        <v>8</v>
      </c>
      <c r="D999">
        <v>31</v>
      </c>
      <c r="E999">
        <v>73</v>
      </c>
      <c r="F999">
        <v>171</v>
      </c>
      <c r="G999">
        <v>530.1</v>
      </c>
      <c r="H999">
        <v>31</v>
      </c>
      <c r="I999" t="s">
        <v>13</v>
      </c>
    </row>
    <row r="1000" spans="2:9" x14ac:dyDescent="0.2">
      <c r="B1000" s="3">
        <v>38362.162986111114</v>
      </c>
      <c r="C1000" t="s">
        <v>11</v>
      </c>
      <c r="D1000">
        <v>5</v>
      </c>
      <c r="G1000">
        <v>0</v>
      </c>
      <c r="H1000">
        <v>5</v>
      </c>
      <c r="I1000" t="s">
        <v>12</v>
      </c>
    </row>
    <row r="1001" spans="2:9" x14ac:dyDescent="0.2">
      <c r="B1001" s="3">
        <v>38362.176099537035</v>
      </c>
      <c r="C1001" t="s">
        <v>8</v>
      </c>
      <c r="D1001">
        <v>34</v>
      </c>
      <c r="E1001">
        <v>77</v>
      </c>
      <c r="F1001">
        <v>456</v>
      </c>
      <c r="G1001">
        <v>1413.6</v>
      </c>
      <c r="H1001">
        <v>34</v>
      </c>
      <c r="I1001" t="s">
        <v>10</v>
      </c>
    </row>
    <row r="1002" spans="2:9" x14ac:dyDescent="0.2">
      <c r="B1002" s="3">
        <v>38362.199259259258</v>
      </c>
      <c r="C1002" t="s">
        <v>8</v>
      </c>
      <c r="D1002">
        <v>23</v>
      </c>
      <c r="E1002">
        <v>3</v>
      </c>
      <c r="F1002">
        <v>464</v>
      </c>
      <c r="G1002">
        <v>1438.4</v>
      </c>
      <c r="H1002">
        <v>23</v>
      </c>
      <c r="I1002" t="s">
        <v>13</v>
      </c>
    </row>
    <row r="1003" spans="2:9" x14ac:dyDescent="0.2">
      <c r="B1003" s="3">
        <v>38362.199479166666</v>
      </c>
      <c r="C1003" t="s">
        <v>8</v>
      </c>
      <c r="D1003">
        <v>14</v>
      </c>
      <c r="E1003">
        <v>96</v>
      </c>
      <c r="F1003">
        <v>517</v>
      </c>
      <c r="G1003">
        <v>1602.7</v>
      </c>
      <c r="H1003">
        <v>14</v>
      </c>
      <c r="I1003" t="s">
        <v>12</v>
      </c>
    </row>
    <row r="1004" spans="2:9" x14ac:dyDescent="0.2">
      <c r="B1004" s="3">
        <v>38362.23646990741</v>
      </c>
      <c r="C1004" t="s">
        <v>8</v>
      </c>
      <c r="D1004">
        <v>79</v>
      </c>
      <c r="E1004">
        <v>10</v>
      </c>
      <c r="F1004">
        <v>27</v>
      </c>
      <c r="G1004">
        <v>83.7</v>
      </c>
      <c r="H1004">
        <v>79</v>
      </c>
      <c r="I1004" t="s">
        <v>10</v>
      </c>
    </row>
    <row r="1005" spans="2:9" x14ac:dyDescent="0.2">
      <c r="B1005" s="3">
        <v>38362.258275462962</v>
      </c>
      <c r="C1005" t="s">
        <v>8</v>
      </c>
      <c r="D1005">
        <v>79</v>
      </c>
      <c r="E1005">
        <v>22</v>
      </c>
      <c r="F1005">
        <v>331</v>
      </c>
      <c r="G1005">
        <v>1026.0999999999999</v>
      </c>
      <c r="H1005">
        <v>79</v>
      </c>
      <c r="I1005" t="s">
        <v>10</v>
      </c>
    </row>
    <row r="1006" spans="2:9" x14ac:dyDescent="0.2">
      <c r="B1006" s="3">
        <v>38362.267465277779</v>
      </c>
      <c r="C1006" t="s">
        <v>8</v>
      </c>
      <c r="D1006">
        <v>74</v>
      </c>
      <c r="E1006">
        <v>43</v>
      </c>
      <c r="F1006">
        <v>52</v>
      </c>
      <c r="G1006">
        <v>161.19999999999999</v>
      </c>
      <c r="H1006">
        <v>74</v>
      </c>
      <c r="I1006" t="s">
        <v>12</v>
      </c>
    </row>
    <row r="1007" spans="2:9" x14ac:dyDescent="0.2">
      <c r="B1007" s="3">
        <v>38362.278993055559</v>
      </c>
      <c r="C1007" t="s">
        <v>8</v>
      </c>
      <c r="D1007">
        <v>21</v>
      </c>
      <c r="E1007">
        <v>16</v>
      </c>
      <c r="F1007">
        <v>386</v>
      </c>
      <c r="G1007">
        <v>1196.5999999999999</v>
      </c>
      <c r="H1007">
        <v>21</v>
      </c>
      <c r="I1007" t="s">
        <v>12</v>
      </c>
    </row>
    <row r="1008" spans="2:9" x14ac:dyDescent="0.2">
      <c r="B1008" s="3">
        <v>38362.339201388888</v>
      </c>
      <c r="C1008" t="s">
        <v>8</v>
      </c>
      <c r="D1008">
        <v>4</v>
      </c>
      <c r="E1008">
        <v>3</v>
      </c>
      <c r="F1008">
        <v>820</v>
      </c>
      <c r="G1008">
        <v>2542</v>
      </c>
      <c r="H1008">
        <v>4</v>
      </c>
      <c r="I1008" t="s">
        <v>10</v>
      </c>
    </row>
    <row r="1009" spans="2:9" x14ac:dyDescent="0.2">
      <c r="B1009" s="3">
        <v>38362.35800925926</v>
      </c>
      <c r="C1009" t="s">
        <v>8</v>
      </c>
      <c r="D1009">
        <v>3</v>
      </c>
      <c r="E1009">
        <v>0</v>
      </c>
      <c r="F1009">
        <v>577</v>
      </c>
      <c r="G1009">
        <v>1788.7</v>
      </c>
      <c r="H1009">
        <v>3</v>
      </c>
      <c r="I1009" t="s">
        <v>10</v>
      </c>
    </row>
    <row r="1010" spans="2:9" x14ac:dyDescent="0.2">
      <c r="B1010" s="3">
        <v>38362.390023148146</v>
      </c>
      <c r="C1010" t="s">
        <v>8</v>
      </c>
      <c r="D1010">
        <v>81</v>
      </c>
      <c r="E1010">
        <v>27</v>
      </c>
      <c r="F1010">
        <v>923</v>
      </c>
      <c r="G1010">
        <v>2861.3</v>
      </c>
      <c r="H1010">
        <v>81</v>
      </c>
      <c r="I1010" t="s">
        <v>10</v>
      </c>
    </row>
    <row r="1011" spans="2:9" x14ac:dyDescent="0.2">
      <c r="B1011" s="3">
        <v>38362.412118055552</v>
      </c>
      <c r="C1011" t="s">
        <v>8</v>
      </c>
      <c r="D1011">
        <v>21</v>
      </c>
      <c r="E1011">
        <v>15</v>
      </c>
      <c r="F1011">
        <v>707</v>
      </c>
      <c r="G1011">
        <v>2191.6999999999998</v>
      </c>
      <c r="H1011">
        <v>21</v>
      </c>
      <c r="I1011" t="s">
        <v>12</v>
      </c>
    </row>
    <row r="1012" spans="2:9" x14ac:dyDescent="0.2">
      <c r="B1012" s="3">
        <v>38362.429143518515</v>
      </c>
      <c r="C1012" t="s">
        <v>8</v>
      </c>
      <c r="D1012">
        <v>58</v>
      </c>
      <c r="E1012">
        <v>10</v>
      </c>
      <c r="F1012">
        <v>1</v>
      </c>
      <c r="G1012">
        <v>3.1</v>
      </c>
      <c r="H1012">
        <v>58</v>
      </c>
      <c r="I1012" t="s">
        <v>13</v>
      </c>
    </row>
    <row r="1013" spans="2:9" x14ac:dyDescent="0.2">
      <c r="B1013" s="3">
        <v>38362.442743055559</v>
      </c>
      <c r="C1013" t="s">
        <v>8</v>
      </c>
      <c r="D1013">
        <v>28</v>
      </c>
      <c r="E1013">
        <v>2</v>
      </c>
      <c r="F1013">
        <v>155</v>
      </c>
      <c r="G1013">
        <v>480.5</v>
      </c>
      <c r="H1013">
        <v>28</v>
      </c>
      <c r="I1013" t="s">
        <v>13</v>
      </c>
    </row>
    <row r="1014" spans="2:9" x14ac:dyDescent="0.2">
      <c r="B1014" s="3">
        <v>38362.4455787037</v>
      </c>
      <c r="C1014" t="s">
        <v>15</v>
      </c>
      <c r="D1014">
        <v>61</v>
      </c>
      <c r="G1014">
        <v>-5000</v>
      </c>
      <c r="H1014">
        <v>61</v>
      </c>
      <c r="I1014" t="s">
        <v>10</v>
      </c>
    </row>
    <row r="1015" spans="2:9" x14ac:dyDescent="0.2">
      <c r="B1015" s="3">
        <v>38362.446458333332</v>
      </c>
      <c r="C1015" t="s">
        <v>11</v>
      </c>
      <c r="D1015">
        <v>61</v>
      </c>
      <c r="G1015">
        <v>0</v>
      </c>
      <c r="H1015">
        <v>61</v>
      </c>
      <c r="I1015" t="s">
        <v>10</v>
      </c>
    </row>
    <row r="1016" spans="2:9" x14ac:dyDescent="0.2">
      <c r="B1016" s="3">
        <v>38362.482152777775</v>
      </c>
      <c r="C1016" t="s">
        <v>11</v>
      </c>
      <c r="D1016">
        <v>3</v>
      </c>
      <c r="G1016">
        <v>0</v>
      </c>
      <c r="H1016">
        <v>3</v>
      </c>
      <c r="I1016" t="s">
        <v>10</v>
      </c>
    </row>
    <row r="1017" spans="2:9" x14ac:dyDescent="0.2">
      <c r="B1017" s="3">
        <v>38362.501435185186</v>
      </c>
      <c r="C1017" t="s">
        <v>8</v>
      </c>
      <c r="D1017">
        <v>66</v>
      </c>
      <c r="E1017">
        <v>46</v>
      </c>
      <c r="F1017">
        <v>569</v>
      </c>
      <c r="G1017">
        <v>1763.9</v>
      </c>
      <c r="H1017">
        <v>66</v>
      </c>
      <c r="I1017" t="s">
        <v>10</v>
      </c>
    </row>
    <row r="1018" spans="2:9" x14ac:dyDescent="0.2">
      <c r="B1018" s="3">
        <v>38362.515879629631</v>
      </c>
      <c r="C1018" t="s">
        <v>8</v>
      </c>
      <c r="D1018">
        <v>82</v>
      </c>
      <c r="E1018">
        <v>64</v>
      </c>
      <c r="F1018">
        <v>418</v>
      </c>
      <c r="G1018">
        <v>1295.8</v>
      </c>
      <c r="H1018">
        <v>82</v>
      </c>
      <c r="I1018" t="s">
        <v>13</v>
      </c>
    </row>
    <row r="1019" spans="2:9" x14ac:dyDescent="0.2">
      <c r="B1019" s="3">
        <v>38362.5231712963</v>
      </c>
      <c r="C1019" t="s">
        <v>8</v>
      </c>
      <c r="D1019">
        <v>14</v>
      </c>
      <c r="E1019">
        <v>96</v>
      </c>
      <c r="F1019">
        <v>59</v>
      </c>
      <c r="G1019">
        <v>182.9</v>
      </c>
      <c r="H1019">
        <v>14</v>
      </c>
      <c r="I1019" t="s">
        <v>12</v>
      </c>
    </row>
    <row r="1020" spans="2:9" x14ac:dyDescent="0.2">
      <c r="B1020" s="3">
        <v>38362.527442129627</v>
      </c>
      <c r="C1020" t="s">
        <v>8</v>
      </c>
      <c r="D1020">
        <v>42</v>
      </c>
      <c r="E1020">
        <v>14</v>
      </c>
      <c r="F1020">
        <v>183</v>
      </c>
      <c r="G1020">
        <v>567.29999999999995</v>
      </c>
      <c r="H1020">
        <v>42</v>
      </c>
      <c r="I1020" t="s">
        <v>10</v>
      </c>
    </row>
    <row r="1021" spans="2:9" x14ac:dyDescent="0.2">
      <c r="B1021" s="3">
        <v>38362.537152777775</v>
      </c>
      <c r="C1021" t="s">
        <v>11</v>
      </c>
      <c r="D1021">
        <v>39</v>
      </c>
      <c r="G1021">
        <v>0</v>
      </c>
      <c r="H1021">
        <v>39</v>
      </c>
      <c r="I1021" t="s">
        <v>9</v>
      </c>
    </row>
    <row r="1022" spans="2:9" x14ac:dyDescent="0.2">
      <c r="B1022" s="3">
        <v>38362.540844907409</v>
      </c>
      <c r="C1022" t="s">
        <v>8</v>
      </c>
      <c r="D1022">
        <v>96</v>
      </c>
      <c r="E1022">
        <v>80</v>
      </c>
      <c r="F1022">
        <v>53</v>
      </c>
      <c r="G1022">
        <v>164.3</v>
      </c>
      <c r="H1022">
        <v>96</v>
      </c>
      <c r="I1022" t="s">
        <v>10</v>
      </c>
    </row>
    <row r="1023" spans="2:9" x14ac:dyDescent="0.2">
      <c r="B1023" s="3">
        <v>38362.577037037037</v>
      </c>
      <c r="C1023" t="s">
        <v>8</v>
      </c>
      <c r="D1023">
        <v>26</v>
      </c>
      <c r="E1023">
        <v>51</v>
      </c>
      <c r="F1023">
        <v>10</v>
      </c>
      <c r="G1023">
        <v>31</v>
      </c>
      <c r="H1023">
        <v>26</v>
      </c>
      <c r="I1023" t="s">
        <v>13</v>
      </c>
    </row>
    <row r="1024" spans="2:9" x14ac:dyDescent="0.2">
      <c r="B1024" s="3">
        <v>38362.582407407404</v>
      </c>
      <c r="C1024" t="s">
        <v>8</v>
      </c>
      <c r="D1024">
        <v>74</v>
      </c>
      <c r="E1024">
        <v>43</v>
      </c>
      <c r="F1024">
        <v>59</v>
      </c>
      <c r="G1024">
        <v>182.9</v>
      </c>
      <c r="H1024">
        <v>74</v>
      </c>
      <c r="I1024" t="s">
        <v>12</v>
      </c>
    </row>
    <row r="1025" spans="2:9" x14ac:dyDescent="0.2">
      <c r="B1025" s="3">
        <v>38362.590752314813</v>
      </c>
      <c r="C1025" t="s">
        <v>8</v>
      </c>
      <c r="D1025">
        <v>50</v>
      </c>
      <c r="E1025">
        <v>49</v>
      </c>
      <c r="F1025">
        <v>36</v>
      </c>
      <c r="G1025">
        <v>111.6</v>
      </c>
      <c r="H1025">
        <v>50</v>
      </c>
      <c r="I1025" t="s">
        <v>10</v>
      </c>
    </row>
    <row r="1026" spans="2:9" x14ac:dyDescent="0.2">
      <c r="B1026" s="3">
        <v>38362.635717592595</v>
      </c>
      <c r="C1026" t="s">
        <v>14</v>
      </c>
      <c r="D1026">
        <v>48</v>
      </c>
      <c r="E1026">
        <v>5</v>
      </c>
      <c r="G1026">
        <v>50</v>
      </c>
      <c r="H1026">
        <v>48</v>
      </c>
      <c r="I1026" t="s">
        <v>12</v>
      </c>
    </row>
    <row r="1027" spans="2:9" x14ac:dyDescent="0.2">
      <c r="B1027" s="3">
        <v>38362.666597222225</v>
      </c>
      <c r="C1027" t="s">
        <v>8</v>
      </c>
      <c r="D1027">
        <v>24</v>
      </c>
      <c r="E1027">
        <v>42</v>
      </c>
      <c r="F1027">
        <v>73</v>
      </c>
      <c r="G1027">
        <v>226.3</v>
      </c>
      <c r="H1027">
        <v>24</v>
      </c>
      <c r="I1027" t="s">
        <v>12</v>
      </c>
    </row>
    <row r="1028" spans="2:9" x14ac:dyDescent="0.2">
      <c r="B1028" s="3">
        <v>38362.69809027778</v>
      </c>
      <c r="C1028" t="s">
        <v>8</v>
      </c>
      <c r="D1028">
        <v>27</v>
      </c>
      <c r="E1028">
        <v>15</v>
      </c>
      <c r="F1028">
        <v>1178</v>
      </c>
      <c r="G1028">
        <v>3651.8</v>
      </c>
      <c r="H1028">
        <v>27</v>
      </c>
      <c r="I1028" t="s">
        <v>10</v>
      </c>
    </row>
    <row r="1029" spans="2:9" x14ac:dyDescent="0.2">
      <c r="B1029" s="3">
        <v>38362.729942129627</v>
      </c>
      <c r="C1029" t="s">
        <v>14</v>
      </c>
      <c r="D1029">
        <v>48</v>
      </c>
      <c r="E1029">
        <v>35</v>
      </c>
      <c r="G1029">
        <v>50</v>
      </c>
      <c r="H1029">
        <v>48</v>
      </c>
      <c r="I1029" t="s">
        <v>12</v>
      </c>
    </row>
    <row r="1030" spans="2:9" x14ac:dyDescent="0.2">
      <c r="B1030" s="3">
        <v>38362.73642361111</v>
      </c>
      <c r="C1030" t="s">
        <v>8</v>
      </c>
      <c r="D1030">
        <v>93</v>
      </c>
      <c r="E1030">
        <v>72</v>
      </c>
      <c r="F1030">
        <v>883</v>
      </c>
      <c r="G1030">
        <v>2737.3</v>
      </c>
      <c r="H1030">
        <v>93</v>
      </c>
      <c r="I1030" t="s">
        <v>12</v>
      </c>
    </row>
    <row r="1031" spans="2:9" x14ac:dyDescent="0.2">
      <c r="B1031" s="3">
        <v>38362.749525462961</v>
      </c>
      <c r="C1031" t="s">
        <v>8</v>
      </c>
      <c r="D1031">
        <v>3</v>
      </c>
      <c r="E1031">
        <v>40</v>
      </c>
      <c r="F1031">
        <v>248</v>
      </c>
      <c r="G1031">
        <v>768.8</v>
      </c>
      <c r="H1031">
        <v>3</v>
      </c>
      <c r="I1031" t="s">
        <v>10</v>
      </c>
    </row>
    <row r="1032" spans="2:9" x14ac:dyDescent="0.2">
      <c r="B1032" s="3">
        <v>38362.805324074077</v>
      </c>
      <c r="C1032" t="s">
        <v>8</v>
      </c>
      <c r="D1032">
        <v>29</v>
      </c>
      <c r="E1032">
        <v>23</v>
      </c>
      <c r="F1032">
        <v>565</v>
      </c>
      <c r="G1032">
        <v>1751.5</v>
      </c>
      <c r="H1032">
        <v>29</v>
      </c>
      <c r="I1032" t="s">
        <v>13</v>
      </c>
    </row>
    <row r="1033" spans="2:9" x14ac:dyDescent="0.2">
      <c r="B1033" s="3">
        <v>38362.816006944442</v>
      </c>
      <c r="C1033" t="s">
        <v>8</v>
      </c>
      <c r="D1033">
        <v>75</v>
      </c>
      <c r="E1033">
        <v>57</v>
      </c>
      <c r="F1033">
        <v>91</v>
      </c>
      <c r="G1033">
        <v>282.10000000000002</v>
      </c>
      <c r="H1033">
        <v>75</v>
      </c>
      <c r="I1033" t="s">
        <v>12</v>
      </c>
    </row>
    <row r="1034" spans="2:9" x14ac:dyDescent="0.2">
      <c r="B1034" s="3">
        <v>38362.83630787037</v>
      </c>
      <c r="C1034" t="s">
        <v>8</v>
      </c>
      <c r="D1034">
        <v>26</v>
      </c>
      <c r="E1034">
        <v>8</v>
      </c>
      <c r="F1034">
        <v>1400</v>
      </c>
      <c r="G1034">
        <v>4340</v>
      </c>
      <c r="H1034">
        <v>26</v>
      </c>
      <c r="I1034" t="s">
        <v>13</v>
      </c>
    </row>
    <row r="1035" spans="2:9" x14ac:dyDescent="0.2">
      <c r="B1035" s="3">
        <v>38362.838391203702</v>
      </c>
      <c r="C1035" t="s">
        <v>8</v>
      </c>
      <c r="D1035">
        <v>90</v>
      </c>
      <c r="E1035">
        <v>70</v>
      </c>
      <c r="F1035">
        <v>229</v>
      </c>
      <c r="G1035">
        <v>709.9</v>
      </c>
      <c r="H1035">
        <v>90</v>
      </c>
      <c r="I1035" t="s">
        <v>10</v>
      </c>
    </row>
    <row r="1036" spans="2:9" x14ac:dyDescent="0.2">
      <c r="B1036" s="3">
        <v>38362.844525462962</v>
      </c>
      <c r="C1036" t="s">
        <v>15</v>
      </c>
      <c r="D1036">
        <v>10</v>
      </c>
      <c r="G1036">
        <v>-2000</v>
      </c>
      <c r="H1036">
        <v>10</v>
      </c>
      <c r="I1036" t="s">
        <v>9</v>
      </c>
    </row>
    <row r="1037" spans="2:9" x14ac:dyDescent="0.2">
      <c r="B1037" s="3">
        <v>38362.86173611111</v>
      </c>
      <c r="C1037" t="s">
        <v>8</v>
      </c>
      <c r="D1037">
        <v>73</v>
      </c>
      <c r="E1037">
        <v>23</v>
      </c>
      <c r="F1037">
        <v>59</v>
      </c>
      <c r="G1037">
        <v>182.9</v>
      </c>
      <c r="H1037">
        <v>73</v>
      </c>
      <c r="I1037" t="s">
        <v>9</v>
      </c>
    </row>
    <row r="1038" spans="2:9" x14ac:dyDescent="0.2">
      <c r="B1038" s="3">
        <v>38362.910636574074</v>
      </c>
      <c r="C1038" t="s">
        <v>8</v>
      </c>
      <c r="D1038">
        <v>74</v>
      </c>
      <c r="E1038">
        <v>43</v>
      </c>
      <c r="F1038">
        <v>121</v>
      </c>
      <c r="G1038">
        <v>375.1</v>
      </c>
      <c r="H1038">
        <v>74</v>
      </c>
      <c r="I1038" t="s">
        <v>12</v>
      </c>
    </row>
    <row r="1039" spans="2:9" x14ac:dyDescent="0.2">
      <c r="B1039" s="3">
        <v>38362.958784722221</v>
      </c>
      <c r="C1039" t="s">
        <v>8</v>
      </c>
      <c r="D1039">
        <v>92</v>
      </c>
      <c r="E1039">
        <v>24</v>
      </c>
      <c r="F1039">
        <v>22</v>
      </c>
      <c r="G1039">
        <v>68.2</v>
      </c>
      <c r="H1039">
        <v>92</v>
      </c>
      <c r="I1039" t="s">
        <v>9</v>
      </c>
    </row>
    <row r="1040" spans="2:9" x14ac:dyDescent="0.2">
      <c r="B1040" s="3">
        <v>38362.993506944447</v>
      </c>
      <c r="C1040" t="s">
        <v>8</v>
      </c>
      <c r="D1040">
        <v>72</v>
      </c>
      <c r="E1040">
        <v>40</v>
      </c>
      <c r="F1040">
        <v>331</v>
      </c>
      <c r="G1040">
        <v>1026.0999999999999</v>
      </c>
      <c r="H1040">
        <v>72</v>
      </c>
      <c r="I1040" t="s">
        <v>10</v>
      </c>
    </row>
    <row r="1041" spans="2:9" x14ac:dyDescent="0.2">
      <c r="B1041" s="3">
        <v>38363.00476851852</v>
      </c>
      <c r="C1041" t="s">
        <v>8</v>
      </c>
      <c r="D1041">
        <v>47</v>
      </c>
      <c r="E1041">
        <v>4</v>
      </c>
      <c r="F1041">
        <v>94</v>
      </c>
      <c r="G1041">
        <v>291.39999999999998</v>
      </c>
      <c r="H1041">
        <v>47</v>
      </c>
      <c r="I1041" t="s">
        <v>13</v>
      </c>
    </row>
    <row r="1042" spans="2:9" x14ac:dyDescent="0.2">
      <c r="B1042" s="3">
        <v>38363.040555555555</v>
      </c>
      <c r="C1042" t="s">
        <v>8</v>
      </c>
      <c r="D1042">
        <v>66</v>
      </c>
      <c r="E1042">
        <v>46</v>
      </c>
      <c r="F1042">
        <v>252</v>
      </c>
      <c r="G1042">
        <v>781.2</v>
      </c>
      <c r="H1042">
        <v>66</v>
      </c>
      <c r="I1042" t="s">
        <v>10</v>
      </c>
    </row>
    <row r="1043" spans="2:9" x14ac:dyDescent="0.2">
      <c r="B1043" s="3">
        <v>38363.046365740738</v>
      </c>
      <c r="C1043" t="s">
        <v>8</v>
      </c>
      <c r="D1043">
        <v>55</v>
      </c>
      <c r="E1043">
        <v>22</v>
      </c>
      <c r="F1043">
        <v>269</v>
      </c>
      <c r="G1043">
        <v>833.9</v>
      </c>
      <c r="H1043">
        <v>55</v>
      </c>
      <c r="I1043" t="s">
        <v>10</v>
      </c>
    </row>
    <row r="1044" spans="2:9" x14ac:dyDescent="0.2">
      <c r="B1044" s="3">
        <v>38363.078275462962</v>
      </c>
      <c r="C1044" t="s">
        <v>8</v>
      </c>
      <c r="D1044">
        <v>3</v>
      </c>
      <c r="E1044">
        <v>0</v>
      </c>
      <c r="F1044">
        <v>499</v>
      </c>
      <c r="G1044">
        <v>1546.9</v>
      </c>
      <c r="H1044">
        <v>3</v>
      </c>
      <c r="I1044" t="s">
        <v>10</v>
      </c>
    </row>
    <row r="1045" spans="2:9" x14ac:dyDescent="0.2">
      <c r="B1045" s="3">
        <v>38363.100636574076</v>
      </c>
      <c r="C1045" t="s">
        <v>8</v>
      </c>
      <c r="D1045">
        <v>88</v>
      </c>
      <c r="E1045">
        <v>59</v>
      </c>
      <c r="F1045">
        <v>373</v>
      </c>
      <c r="G1045">
        <v>1156.3</v>
      </c>
      <c r="H1045">
        <v>88</v>
      </c>
      <c r="I1045" t="s">
        <v>12</v>
      </c>
    </row>
    <row r="1046" spans="2:9" x14ac:dyDescent="0.2">
      <c r="B1046" s="3">
        <v>38363.115648148145</v>
      </c>
      <c r="C1046" t="s">
        <v>8</v>
      </c>
      <c r="D1046">
        <v>4</v>
      </c>
      <c r="E1046">
        <v>41</v>
      </c>
      <c r="F1046">
        <v>377</v>
      </c>
      <c r="G1046">
        <v>1168.7</v>
      </c>
      <c r="H1046">
        <v>4</v>
      </c>
      <c r="I1046" t="s">
        <v>10</v>
      </c>
    </row>
    <row r="1047" spans="2:9" x14ac:dyDescent="0.2">
      <c r="B1047" s="3">
        <v>38363.165462962963</v>
      </c>
      <c r="C1047" t="s">
        <v>8</v>
      </c>
      <c r="D1047">
        <v>61</v>
      </c>
      <c r="E1047">
        <v>0</v>
      </c>
      <c r="F1047">
        <v>140</v>
      </c>
      <c r="G1047">
        <v>434</v>
      </c>
      <c r="H1047">
        <v>61</v>
      </c>
      <c r="I1047" t="s">
        <v>10</v>
      </c>
    </row>
    <row r="1048" spans="2:9" x14ac:dyDescent="0.2">
      <c r="B1048" s="3">
        <v>38363.171840277777</v>
      </c>
      <c r="C1048" t="s">
        <v>15</v>
      </c>
      <c r="D1048">
        <v>1</v>
      </c>
      <c r="G1048">
        <v>-500</v>
      </c>
      <c r="H1048">
        <v>1</v>
      </c>
      <c r="I1048" t="s">
        <v>13</v>
      </c>
    </row>
    <row r="1049" spans="2:9" x14ac:dyDescent="0.2">
      <c r="B1049" s="3">
        <v>38363.194571759261</v>
      </c>
      <c r="C1049" t="s">
        <v>8</v>
      </c>
      <c r="D1049">
        <v>64</v>
      </c>
      <c r="E1049">
        <v>7</v>
      </c>
      <c r="F1049">
        <v>711</v>
      </c>
      <c r="G1049">
        <v>2204.1</v>
      </c>
      <c r="H1049">
        <v>64</v>
      </c>
      <c r="I1049" t="s">
        <v>12</v>
      </c>
    </row>
    <row r="1050" spans="2:9" x14ac:dyDescent="0.2">
      <c r="B1050" s="3">
        <v>38363.26662037037</v>
      </c>
      <c r="C1050" t="s">
        <v>8</v>
      </c>
      <c r="D1050">
        <v>68</v>
      </c>
      <c r="E1050">
        <v>15</v>
      </c>
      <c r="F1050">
        <v>214</v>
      </c>
      <c r="G1050">
        <v>663.4</v>
      </c>
      <c r="H1050">
        <v>68</v>
      </c>
      <c r="I1050" t="s">
        <v>12</v>
      </c>
    </row>
    <row r="1051" spans="2:9" x14ac:dyDescent="0.2">
      <c r="B1051" s="3">
        <v>38363.270949074074</v>
      </c>
      <c r="C1051" t="s">
        <v>8</v>
      </c>
      <c r="D1051">
        <v>7</v>
      </c>
      <c r="E1051">
        <v>1</v>
      </c>
      <c r="F1051">
        <v>60</v>
      </c>
      <c r="G1051">
        <v>186</v>
      </c>
      <c r="H1051">
        <v>7</v>
      </c>
      <c r="I1051" t="s">
        <v>13</v>
      </c>
    </row>
    <row r="1052" spans="2:9" x14ac:dyDescent="0.2">
      <c r="B1052" s="3">
        <v>38363.271481481483</v>
      </c>
      <c r="C1052" t="s">
        <v>8</v>
      </c>
      <c r="D1052">
        <v>72</v>
      </c>
      <c r="E1052">
        <v>40</v>
      </c>
      <c r="F1052">
        <v>547</v>
      </c>
      <c r="G1052">
        <v>1695.7</v>
      </c>
      <c r="H1052">
        <v>72</v>
      </c>
      <c r="I1052" t="s">
        <v>10</v>
      </c>
    </row>
    <row r="1053" spans="2:9" x14ac:dyDescent="0.2">
      <c r="B1053" s="3">
        <v>38363.326215277775</v>
      </c>
      <c r="C1053" t="s">
        <v>8</v>
      </c>
      <c r="D1053">
        <v>82</v>
      </c>
      <c r="E1053">
        <v>51</v>
      </c>
      <c r="F1053">
        <v>792</v>
      </c>
      <c r="G1053">
        <v>2455.1999999999998</v>
      </c>
      <c r="H1053">
        <v>82</v>
      </c>
      <c r="I1053" t="s">
        <v>13</v>
      </c>
    </row>
    <row r="1054" spans="2:9" x14ac:dyDescent="0.2">
      <c r="B1054" s="3">
        <v>38363.339166666665</v>
      </c>
      <c r="C1054" t="s">
        <v>11</v>
      </c>
      <c r="D1054">
        <v>62</v>
      </c>
      <c r="G1054">
        <v>0</v>
      </c>
      <c r="H1054">
        <v>62</v>
      </c>
      <c r="I1054" t="s">
        <v>13</v>
      </c>
    </row>
    <row r="1055" spans="2:9" x14ac:dyDescent="0.2">
      <c r="B1055" s="3">
        <v>38363.366967592592</v>
      </c>
      <c r="C1055" t="s">
        <v>8</v>
      </c>
      <c r="D1055">
        <v>20</v>
      </c>
      <c r="E1055">
        <v>5</v>
      </c>
      <c r="F1055">
        <v>1179</v>
      </c>
      <c r="G1055">
        <v>3654.9</v>
      </c>
      <c r="H1055">
        <v>20</v>
      </c>
      <c r="I1055" t="s">
        <v>13</v>
      </c>
    </row>
    <row r="1056" spans="2:9" x14ac:dyDescent="0.2">
      <c r="B1056" s="3">
        <v>38363.417233796295</v>
      </c>
      <c r="C1056" t="s">
        <v>14</v>
      </c>
      <c r="D1056">
        <v>58</v>
      </c>
      <c r="E1056">
        <v>67</v>
      </c>
      <c r="G1056">
        <v>50</v>
      </c>
      <c r="H1056">
        <v>58</v>
      </c>
      <c r="I1056" t="s">
        <v>13</v>
      </c>
    </row>
    <row r="1057" spans="2:9" x14ac:dyDescent="0.2">
      <c r="B1057" s="3">
        <v>38363.430069444446</v>
      </c>
      <c r="C1057" t="s">
        <v>8</v>
      </c>
      <c r="D1057">
        <v>77</v>
      </c>
      <c r="E1057">
        <v>28</v>
      </c>
      <c r="F1057">
        <v>174</v>
      </c>
      <c r="G1057">
        <v>539.4</v>
      </c>
      <c r="H1057">
        <v>77</v>
      </c>
      <c r="I1057" t="s">
        <v>13</v>
      </c>
    </row>
    <row r="1058" spans="2:9" x14ac:dyDescent="0.2">
      <c r="B1058" s="3">
        <v>38363.47483796296</v>
      </c>
      <c r="C1058" t="s">
        <v>8</v>
      </c>
      <c r="D1058">
        <v>96</v>
      </c>
      <c r="E1058">
        <v>80</v>
      </c>
      <c r="F1058">
        <v>20</v>
      </c>
      <c r="G1058">
        <v>62</v>
      </c>
      <c r="H1058">
        <v>96</v>
      </c>
      <c r="I1058" t="s">
        <v>10</v>
      </c>
    </row>
    <row r="1059" spans="2:9" x14ac:dyDescent="0.2">
      <c r="B1059" s="3">
        <v>38363.483622685184</v>
      </c>
      <c r="C1059" t="s">
        <v>15</v>
      </c>
      <c r="D1059">
        <v>27</v>
      </c>
      <c r="G1059">
        <v>-500</v>
      </c>
      <c r="H1059">
        <v>27</v>
      </c>
      <c r="I1059" t="s">
        <v>10</v>
      </c>
    </row>
    <row r="1060" spans="2:9" x14ac:dyDescent="0.2">
      <c r="B1060" s="3">
        <v>38363.501736111109</v>
      </c>
      <c r="C1060" t="s">
        <v>8</v>
      </c>
      <c r="D1060">
        <v>61</v>
      </c>
      <c r="E1060">
        <v>40</v>
      </c>
      <c r="F1060">
        <v>498</v>
      </c>
      <c r="G1060">
        <v>1543.8</v>
      </c>
      <c r="H1060">
        <v>61</v>
      </c>
      <c r="I1060" t="s">
        <v>10</v>
      </c>
    </row>
    <row r="1061" spans="2:9" x14ac:dyDescent="0.2">
      <c r="B1061" s="3">
        <v>38363.51090277778</v>
      </c>
      <c r="C1061" t="s">
        <v>8</v>
      </c>
      <c r="D1061">
        <v>62</v>
      </c>
      <c r="E1061">
        <v>40</v>
      </c>
      <c r="F1061">
        <v>112</v>
      </c>
      <c r="G1061">
        <v>347.2</v>
      </c>
      <c r="H1061">
        <v>62</v>
      </c>
      <c r="I1061" t="s">
        <v>13</v>
      </c>
    </row>
    <row r="1062" spans="2:9" x14ac:dyDescent="0.2">
      <c r="B1062" s="3">
        <v>38363.512372685182</v>
      </c>
      <c r="C1062" t="s">
        <v>8</v>
      </c>
      <c r="D1062">
        <v>23</v>
      </c>
      <c r="E1062">
        <v>5</v>
      </c>
      <c r="F1062">
        <v>900</v>
      </c>
      <c r="G1062">
        <v>2790</v>
      </c>
      <c r="H1062">
        <v>23</v>
      </c>
      <c r="I1062" t="s">
        <v>13</v>
      </c>
    </row>
    <row r="1063" spans="2:9" x14ac:dyDescent="0.2">
      <c r="B1063" s="3">
        <v>38363.527488425927</v>
      </c>
      <c r="C1063" t="s">
        <v>8</v>
      </c>
      <c r="D1063">
        <v>1</v>
      </c>
      <c r="E1063">
        <v>93</v>
      </c>
      <c r="F1063">
        <v>209</v>
      </c>
      <c r="G1063">
        <v>647.9</v>
      </c>
      <c r="H1063">
        <v>1</v>
      </c>
      <c r="I1063" t="s">
        <v>13</v>
      </c>
    </row>
    <row r="1064" spans="2:9" x14ac:dyDescent="0.2">
      <c r="B1064" s="3">
        <v>38363.538298611114</v>
      </c>
      <c r="C1064" t="s">
        <v>8</v>
      </c>
      <c r="D1064">
        <v>42</v>
      </c>
      <c r="E1064">
        <v>14</v>
      </c>
      <c r="F1064">
        <v>111</v>
      </c>
      <c r="G1064">
        <v>344.1</v>
      </c>
      <c r="H1064">
        <v>42</v>
      </c>
      <c r="I1064" t="s">
        <v>10</v>
      </c>
    </row>
    <row r="1065" spans="2:9" x14ac:dyDescent="0.2">
      <c r="B1065" s="3">
        <v>38363.544687499998</v>
      </c>
      <c r="C1065" t="s">
        <v>15</v>
      </c>
      <c r="D1065">
        <v>3</v>
      </c>
      <c r="G1065">
        <v>-1000</v>
      </c>
      <c r="H1065">
        <v>3</v>
      </c>
      <c r="I1065" t="s">
        <v>10</v>
      </c>
    </row>
    <row r="1066" spans="2:9" x14ac:dyDescent="0.2">
      <c r="B1066" s="3">
        <v>38363.552858796298</v>
      </c>
      <c r="C1066" t="s">
        <v>15</v>
      </c>
      <c r="D1066">
        <v>48</v>
      </c>
      <c r="G1066">
        <v>-5000</v>
      </c>
      <c r="H1066">
        <v>48</v>
      </c>
      <c r="I1066" t="s">
        <v>12</v>
      </c>
    </row>
    <row r="1067" spans="2:9" x14ac:dyDescent="0.2">
      <c r="B1067" s="3">
        <v>38363.578506944446</v>
      </c>
      <c r="C1067" t="s">
        <v>11</v>
      </c>
      <c r="D1067">
        <v>96</v>
      </c>
      <c r="G1067">
        <v>0</v>
      </c>
      <c r="H1067">
        <v>96</v>
      </c>
      <c r="I1067" t="s">
        <v>10</v>
      </c>
    </row>
    <row r="1068" spans="2:9" x14ac:dyDescent="0.2">
      <c r="B1068" s="3">
        <v>38363.587557870371</v>
      </c>
      <c r="C1068" t="s">
        <v>8</v>
      </c>
      <c r="D1068">
        <v>6</v>
      </c>
      <c r="E1068">
        <v>86</v>
      </c>
      <c r="F1068">
        <v>28</v>
      </c>
      <c r="G1068">
        <v>86.8</v>
      </c>
      <c r="H1068">
        <v>6</v>
      </c>
      <c r="I1068" t="s">
        <v>12</v>
      </c>
    </row>
    <row r="1069" spans="2:9" x14ac:dyDescent="0.2">
      <c r="B1069" s="3">
        <v>38363.624745370369</v>
      </c>
      <c r="C1069" t="s">
        <v>8</v>
      </c>
      <c r="D1069">
        <v>5</v>
      </c>
      <c r="E1069">
        <v>46</v>
      </c>
      <c r="F1069">
        <v>746</v>
      </c>
      <c r="G1069">
        <v>2312.6</v>
      </c>
      <c r="H1069">
        <v>5</v>
      </c>
      <c r="I1069" t="s">
        <v>12</v>
      </c>
    </row>
    <row r="1070" spans="2:9" x14ac:dyDescent="0.2">
      <c r="B1070" s="3">
        <v>38363.641655092593</v>
      </c>
      <c r="C1070" t="s">
        <v>8</v>
      </c>
      <c r="D1070">
        <v>27</v>
      </c>
      <c r="E1070">
        <v>12</v>
      </c>
      <c r="F1070">
        <v>55</v>
      </c>
      <c r="G1070">
        <v>170.5</v>
      </c>
      <c r="H1070">
        <v>27</v>
      </c>
      <c r="I1070" t="s">
        <v>10</v>
      </c>
    </row>
    <row r="1071" spans="2:9" x14ac:dyDescent="0.2">
      <c r="B1071" s="3">
        <v>38363.665891203702</v>
      </c>
      <c r="C1071" t="s">
        <v>11</v>
      </c>
      <c r="D1071">
        <v>10</v>
      </c>
      <c r="G1071">
        <v>0</v>
      </c>
      <c r="H1071">
        <v>10</v>
      </c>
      <c r="I1071" t="s">
        <v>9</v>
      </c>
    </row>
    <row r="1072" spans="2:9" x14ac:dyDescent="0.2">
      <c r="B1072" s="3">
        <v>38363.67759259259</v>
      </c>
      <c r="C1072" t="s">
        <v>15</v>
      </c>
      <c r="D1072">
        <v>67</v>
      </c>
      <c r="G1072">
        <v>-500</v>
      </c>
      <c r="H1072">
        <v>67</v>
      </c>
      <c r="I1072" t="s">
        <v>9</v>
      </c>
    </row>
    <row r="1073" spans="2:9" x14ac:dyDescent="0.2">
      <c r="B1073" s="3">
        <v>38363.679594907408</v>
      </c>
      <c r="C1073" t="s">
        <v>8</v>
      </c>
      <c r="D1073">
        <v>26</v>
      </c>
      <c r="E1073">
        <v>51</v>
      </c>
      <c r="F1073">
        <v>29</v>
      </c>
      <c r="G1073">
        <v>89.9</v>
      </c>
      <c r="H1073">
        <v>26</v>
      </c>
      <c r="I1073" t="s">
        <v>13</v>
      </c>
    </row>
    <row r="1074" spans="2:9" x14ac:dyDescent="0.2">
      <c r="B1074" s="3">
        <v>38363.709710648145</v>
      </c>
      <c r="C1074" t="s">
        <v>14</v>
      </c>
      <c r="D1074">
        <v>49</v>
      </c>
      <c r="E1074">
        <v>62</v>
      </c>
      <c r="G1074">
        <v>50</v>
      </c>
      <c r="H1074">
        <v>49</v>
      </c>
      <c r="I1074" t="s">
        <v>13</v>
      </c>
    </row>
    <row r="1075" spans="2:9" x14ac:dyDescent="0.2">
      <c r="B1075" s="3">
        <v>38363.72042824074</v>
      </c>
      <c r="C1075" t="s">
        <v>8</v>
      </c>
      <c r="D1075">
        <v>49</v>
      </c>
      <c r="E1075">
        <v>40</v>
      </c>
      <c r="F1075">
        <v>377</v>
      </c>
      <c r="G1075">
        <v>1168.7</v>
      </c>
      <c r="H1075">
        <v>49</v>
      </c>
      <c r="I1075" t="s">
        <v>13</v>
      </c>
    </row>
    <row r="1076" spans="2:9" x14ac:dyDescent="0.2">
      <c r="B1076" s="3">
        <v>38363.735162037039</v>
      </c>
      <c r="C1076" t="s">
        <v>8</v>
      </c>
      <c r="D1076">
        <v>61</v>
      </c>
      <c r="E1076">
        <v>88</v>
      </c>
      <c r="F1076">
        <v>134</v>
      </c>
      <c r="G1076">
        <v>415.4</v>
      </c>
      <c r="H1076">
        <v>61</v>
      </c>
      <c r="I1076" t="s">
        <v>10</v>
      </c>
    </row>
    <row r="1077" spans="2:9" x14ac:dyDescent="0.2">
      <c r="B1077" s="3">
        <v>38363.802951388891</v>
      </c>
      <c r="C1077" t="s">
        <v>8</v>
      </c>
      <c r="D1077">
        <v>20</v>
      </c>
      <c r="E1077">
        <v>6</v>
      </c>
      <c r="F1077">
        <v>331</v>
      </c>
      <c r="G1077">
        <v>1026.0999999999999</v>
      </c>
      <c r="H1077">
        <v>20</v>
      </c>
      <c r="I1077" t="s">
        <v>13</v>
      </c>
    </row>
    <row r="1078" spans="2:9" x14ac:dyDescent="0.2">
      <c r="B1078" s="3">
        <v>38363.817928240744</v>
      </c>
      <c r="C1078" t="s">
        <v>8</v>
      </c>
      <c r="D1078">
        <v>59</v>
      </c>
      <c r="E1078">
        <v>88</v>
      </c>
      <c r="F1078">
        <v>16</v>
      </c>
      <c r="G1078">
        <v>49.6</v>
      </c>
      <c r="H1078">
        <v>59</v>
      </c>
      <c r="I1078" t="s">
        <v>12</v>
      </c>
    </row>
    <row r="1079" spans="2:9" x14ac:dyDescent="0.2">
      <c r="B1079" s="3">
        <v>38363.852592592593</v>
      </c>
      <c r="C1079" t="s">
        <v>8</v>
      </c>
      <c r="D1079">
        <v>77</v>
      </c>
      <c r="E1079">
        <v>34</v>
      </c>
      <c r="F1079">
        <v>63</v>
      </c>
      <c r="G1079">
        <v>195.3</v>
      </c>
      <c r="H1079">
        <v>77</v>
      </c>
      <c r="I1079" t="s">
        <v>13</v>
      </c>
    </row>
    <row r="1080" spans="2:9" x14ac:dyDescent="0.2">
      <c r="B1080" s="3">
        <v>38363.858726851853</v>
      </c>
      <c r="C1080" t="s">
        <v>8</v>
      </c>
      <c r="D1080">
        <v>72</v>
      </c>
      <c r="E1080">
        <v>59</v>
      </c>
      <c r="F1080">
        <v>101</v>
      </c>
      <c r="G1080">
        <v>313.10000000000002</v>
      </c>
      <c r="H1080">
        <v>72</v>
      </c>
      <c r="I1080" t="s">
        <v>10</v>
      </c>
    </row>
    <row r="1081" spans="2:9" x14ac:dyDescent="0.2">
      <c r="B1081" s="3">
        <v>38363.866527777776</v>
      </c>
      <c r="C1081" t="s">
        <v>11</v>
      </c>
      <c r="D1081">
        <v>27</v>
      </c>
      <c r="G1081">
        <v>0</v>
      </c>
      <c r="H1081">
        <v>27</v>
      </c>
      <c r="I1081" t="s">
        <v>10</v>
      </c>
    </row>
    <row r="1082" spans="2:9" x14ac:dyDescent="0.2">
      <c r="B1082" s="3">
        <v>38363.908738425926</v>
      </c>
      <c r="C1082" t="s">
        <v>8</v>
      </c>
      <c r="D1082">
        <v>40</v>
      </c>
      <c r="E1082">
        <v>67</v>
      </c>
      <c r="F1082">
        <v>147</v>
      </c>
      <c r="G1082">
        <v>455.7</v>
      </c>
      <c r="H1082">
        <v>40</v>
      </c>
      <c r="I1082" t="s">
        <v>10</v>
      </c>
    </row>
    <row r="1083" spans="2:9" x14ac:dyDescent="0.2">
      <c r="B1083" s="3">
        <v>38363.91138888889</v>
      </c>
      <c r="C1083" t="s">
        <v>8</v>
      </c>
      <c r="D1083">
        <v>10</v>
      </c>
      <c r="E1083">
        <v>7</v>
      </c>
      <c r="F1083">
        <v>130</v>
      </c>
      <c r="G1083">
        <v>403</v>
      </c>
      <c r="H1083">
        <v>10</v>
      </c>
      <c r="I1083" t="s">
        <v>9</v>
      </c>
    </row>
    <row r="1084" spans="2:9" x14ac:dyDescent="0.2">
      <c r="B1084" s="3">
        <v>38363.933321759258</v>
      </c>
      <c r="C1084" t="s">
        <v>8</v>
      </c>
      <c r="D1084">
        <v>57</v>
      </c>
      <c r="E1084">
        <v>15</v>
      </c>
      <c r="F1084">
        <v>132</v>
      </c>
      <c r="G1084">
        <v>409.2</v>
      </c>
      <c r="H1084">
        <v>57</v>
      </c>
      <c r="I1084" t="s">
        <v>10</v>
      </c>
    </row>
    <row r="1085" spans="2:9" x14ac:dyDescent="0.2">
      <c r="B1085" s="3">
        <v>38363.993530092594</v>
      </c>
      <c r="C1085" t="s">
        <v>14</v>
      </c>
      <c r="D1085">
        <v>6</v>
      </c>
      <c r="E1085">
        <v>41</v>
      </c>
      <c r="G1085">
        <v>50</v>
      </c>
      <c r="H1085">
        <v>6</v>
      </c>
      <c r="I1085" t="s">
        <v>12</v>
      </c>
    </row>
    <row r="1086" spans="2:9" x14ac:dyDescent="0.2">
      <c r="B1086" s="3">
        <v>38364.011759259258</v>
      </c>
      <c r="C1086" t="s">
        <v>11</v>
      </c>
      <c r="D1086">
        <v>66</v>
      </c>
      <c r="G1086">
        <v>0</v>
      </c>
      <c r="H1086">
        <v>66</v>
      </c>
      <c r="I1086" t="s">
        <v>10</v>
      </c>
    </row>
    <row r="1087" spans="2:9" x14ac:dyDescent="0.2">
      <c r="B1087" s="3">
        <v>38364.022962962961</v>
      </c>
      <c r="C1087" t="s">
        <v>8</v>
      </c>
      <c r="D1087">
        <v>52</v>
      </c>
      <c r="E1087">
        <v>1</v>
      </c>
      <c r="F1087">
        <v>598</v>
      </c>
      <c r="G1087">
        <v>1853.8</v>
      </c>
      <c r="H1087">
        <v>52</v>
      </c>
      <c r="I1087" t="s">
        <v>12</v>
      </c>
    </row>
    <row r="1088" spans="2:9" x14ac:dyDescent="0.2">
      <c r="B1088" s="3">
        <v>38364.032141203701</v>
      </c>
      <c r="C1088" t="s">
        <v>8</v>
      </c>
      <c r="D1088">
        <v>29</v>
      </c>
      <c r="E1088">
        <v>1</v>
      </c>
      <c r="F1088">
        <v>191</v>
      </c>
      <c r="G1088">
        <v>592.1</v>
      </c>
      <c r="H1088">
        <v>29</v>
      </c>
      <c r="I1088" t="s">
        <v>13</v>
      </c>
    </row>
    <row r="1089" spans="2:9" x14ac:dyDescent="0.2">
      <c r="B1089" s="3">
        <v>38364.048506944448</v>
      </c>
      <c r="C1089" t="s">
        <v>8</v>
      </c>
      <c r="D1089">
        <v>6</v>
      </c>
      <c r="E1089">
        <v>86</v>
      </c>
      <c r="F1089">
        <v>380</v>
      </c>
      <c r="G1089">
        <v>1178</v>
      </c>
      <c r="H1089">
        <v>6</v>
      </c>
      <c r="I1089" t="s">
        <v>12</v>
      </c>
    </row>
    <row r="1090" spans="2:9" x14ac:dyDescent="0.2">
      <c r="B1090" s="3">
        <v>38364.071261574078</v>
      </c>
      <c r="C1090" t="s">
        <v>8</v>
      </c>
      <c r="D1090">
        <v>24</v>
      </c>
      <c r="E1090">
        <v>42</v>
      </c>
      <c r="F1090">
        <v>82</v>
      </c>
      <c r="G1090">
        <v>254.2</v>
      </c>
      <c r="H1090">
        <v>24</v>
      </c>
      <c r="I1090" t="s">
        <v>12</v>
      </c>
    </row>
    <row r="1091" spans="2:9" x14ac:dyDescent="0.2">
      <c r="B1091" s="3">
        <v>38364.105682870373</v>
      </c>
      <c r="C1091" t="s">
        <v>8</v>
      </c>
      <c r="D1091">
        <v>28</v>
      </c>
      <c r="E1091">
        <v>2</v>
      </c>
      <c r="F1091">
        <v>26</v>
      </c>
      <c r="G1091">
        <v>80.599999999999994</v>
      </c>
      <c r="H1091">
        <v>28</v>
      </c>
      <c r="I1091" t="s">
        <v>13</v>
      </c>
    </row>
    <row r="1092" spans="2:9" x14ac:dyDescent="0.2">
      <c r="B1092" s="3">
        <v>38364.106145833335</v>
      </c>
      <c r="C1092" t="s">
        <v>8</v>
      </c>
      <c r="D1092">
        <v>66</v>
      </c>
      <c r="E1092">
        <v>70</v>
      </c>
      <c r="F1092">
        <v>135</v>
      </c>
      <c r="G1092">
        <v>418.5</v>
      </c>
      <c r="H1092">
        <v>66</v>
      </c>
      <c r="I1092" t="s">
        <v>10</v>
      </c>
    </row>
    <row r="1093" spans="2:9" x14ac:dyDescent="0.2">
      <c r="B1093" s="3">
        <v>38364.11010416667</v>
      </c>
      <c r="C1093" t="s">
        <v>8</v>
      </c>
      <c r="D1093">
        <v>94</v>
      </c>
      <c r="E1093">
        <v>44</v>
      </c>
      <c r="F1093">
        <v>243</v>
      </c>
      <c r="G1093">
        <v>753.3</v>
      </c>
      <c r="H1093">
        <v>94</v>
      </c>
      <c r="I1093" t="s">
        <v>13</v>
      </c>
    </row>
    <row r="1094" spans="2:9" x14ac:dyDescent="0.2">
      <c r="B1094" s="3">
        <v>38364.167222222219</v>
      </c>
      <c r="C1094" t="s">
        <v>11</v>
      </c>
      <c r="D1094">
        <v>49</v>
      </c>
      <c r="G1094">
        <v>0</v>
      </c>
      <c r="H1094">
        <v>49</v>
      </c>
      <c r="I1094" t="s">
        <v>13</v>
      </c>
    </row>
    <row r="1095" spans="2:9" x14ac:dyDescent="0.2">
      <c r="B1095" s="3">
        <v>38364.177557870367</v>
      </c>
      <c r="C1095" t="s">
        <v>8</v>
      </c>
      <c r="D1095">
        <v>74</v>
      </c>
      <c r="E1095">
        <v>43</v>
      </c>
      <c r="F1095">
        <v>494</v>
      </c>
      <c r="G1095">
        <v>1531.4</v>
      </c>
      <c r="H1095">
        <v>74</v>
      </c>
      <c r="I1095" t="s">
        <v>12</v>
      </c>
    </row>
    <row r="1096" spans="2:9" x14ac:dyDescent="0.2">
      <c r="B1096" s="3">
        <v>38364.228738425925</v>
      </c>
      <c r="C1096" t="s">
        <v>8</v>
      </c>
      <c r="D1096">
        <v>58</v>
      </c>
      <c r="E1096">
        <v>67</v>
      </c>
      <c r="F1096">
        <v>482</v>
      </c>
      <c r="G1096">
        <v>1494.2</v>
      </c>
      <c r="H1096">
        <v>58</v>
      </c>
      <c r="I1096" t="s">
        <v>13</v>
      </c>
    </row>
    <row r="1097" spans="2:9" x14ac:dyDescent="0.2">
      <c r="B1097" s="3">
        <v>38364.252418981479</v>
      </c>
      <c r="C1097" t="s">
        <v>8</v>
      </c>
      <c r="D1097">
        <v>24</v>
      </c>
      <c r="E1097">
        <v>42</v>
      </c>
      <c r="F1097">
        <v>1</v>
      </c>
      <c r="G1097">
        <v>3.1</v>
      </c>
      <c r="H1097">
        <v>24</v>
      </c>
      <c r="I1097" t="s">
        <v>12</v>
      </c>
    </row>
    <row r="1098" spans="2:9" x14ac:dyDescent="0.2">
      <c r="B1098" s="3">
        <v>38364.263391203705</v>
      </c>
      <c r="C1098" t="s">
        <v>8</v>
      </c>
      <c r="D1098">
        <v>36</v>
      </c>
      <c r="E1098">
        <v>1</v>
      </c>
      <c r="F1098">
        <v>617</v>
      </c>
      <c r="G1098">
        <v>1912.7</v>
      </c>
      <c r="H1098">
        <v>36</v>
      </c>
      <c r="I1098" t="s">
        <v>10</v>
      </c>
    </row>
    <row r="1099" spans="2:9" x14ac:dyDescent="0.2">
      <c r="B1099" s="3">
        <v>38364.294583333336</v>
      </c>
      <c r="C1099" t="s">
        <v>8</v>
      </c>
      <c r="D1099">
        <v>70</v>
      </c>
      <c r="E1099">
        <v>66</v>
      </c>
      <c r="F1099">
        <v>70</v>
      </c>
      <c r="G1099">
        <v>217</v>
      </c>
      <c r="H1099">
        <v>70</v>
      </c>
      <c r="I1099" t="s">
        <v>13</v>
      </c>
    </row>
    <row r="1100" spans="2:9" x14ac:dyDescent="0.2">
      <c r="B1100" s="3">
        <v>38364.319513888891</v>
      </c>
      <c r="C1100" t="s">
        <v>8</v>
      </c>
      <c r="D1100">
        <v>98</v>
      </c>
      <c r="E1100">
        <v>7</v>
      </c>
      <c r="F1100">
        <v>514</v>
      </c>
      <c r="G1100">
        <v>1593.4</v>
      </c>
      <c r="H1100">
        <v>98</v>
      </c>
      <c r="I1100" t="s">
        <v>9</v>
      </c>
    </row>
    <row r="1101" spans="2:9" x14ac:dyDescent="0.2">
      <c r="B1101" s="3">
        <v>38364.335601851853</v>
      </c>
      <c r="C1101" t="s">
        <v>8</v>
      </c>
      <c r="D1101">
        <v>84</v>
      </c>
      <c r="E1101">
        <v>59</v>
      </c>
      <c r="F1101">
        <v>232</v>
      </c>
      <c r="G1101">
        <v>719.2</v>
      </c>
      <c r="H1101">
        <v>84</v>
      </c>
      <c r="I1101" t="s">
        <v>13</v>
      </c>
    </row>
    <row r="1102" spans="2:9" x14ac:dyDescent="0.2">
      <c r="B1102" s="3">
        <v>38364.434560185182</v>
      </c>
      <c r="C1102" t="s">
        <v>11</v>
      </c>
      <c r="D1102">
        <v>81</v>
      </c>
      <c r="G1102">
        <v>0</v>
      </c>
      <c r="H1102">
        <v>81</v>
      </c>
      <c r="I1102" t="s">
        <v>10</v>
      </c>
    </row>
    <row r="1103" spans="2:9" x14ac:dyDescent="0.2">
      <c r="B1103" s="3">
        <v>38364.454432870371</v>
      </c>
      <c r="C1103" t="s">
        <v>8</v>
      </c>
      <c r="D1103">
        <v>9</v>
      </c>
      <c r="E1103">
        <v>6</v>
      </c>
      <c r="F1103">
        <v>335</v>
      </c>
      <c r="G1103">
        <v>1038.5</v>
      </c>
      <c r="H1103">
        <v>9</v>
      </c>
      <c r="I1103" t="s">
        <v>13</v>
      </c>
    </row>
    <row r="1104" spans="2:9" x14ac:dyDescent="0.2">
      <c r="B1104" s="3">
        <v>38364.530729166669</v>
      </c>
      <c r="C1104" t="s">
        <v>11</v>
      </c>
      <c r="D1104">
        <v>67</v>
      </c>
      <c r="G1104">
        <v>0</v>
      </c>
      <c r="H1104">
        <v>67</v>
      </c>
      <c r="I1104" t="s">
        <v>9</v>
      </c>
    </row>
    <row r="1105" spans="2:9" x14ac:dyDescent="0.2">
      <c r="B1105" s="3">
        <v>38364.599537037036</v>
      </c>
      <c r="C1105" t="s">
        <v>8</v>
      </c>
      <c r="D1105">
        <v>6</v>
      </c>
      <c r="E1105">
        <v>65</v>
      </c>
      <c r="F1105">
        <v>210</v>
      </c>
      <c r="G1105">
        <v>651</v>
      </c>
      <c r="H1105">
        <v>6</v>
      </c>
      <c r="I1105" t="s">
        <v>12</v>
      </c>
    </row>
    <row r="1106" spans="2:9" x14ac:dyDescent="0.2">
      <c r="B1106" s="3">
        <v>38364.619421296295</v>
      </c>
      <c r="C1106" t="s">
        <v>8</v>
      </c>
      <c r="D1106">
        <v>64</v>
      </c>
      <c r="E1106">
        <v>7</v>
      </c>
      <c r="F1106">
        <v>465</v>
      </c>
      <c r="G1106">
        <v>1441.5</v>
      </c>
      <c r="H1106">
        <v>64</v>
      </c>
      <c r="I1106" t="s">
        <v>12</v>
      </c>
    </row>
    <row r="1107" spans="2:9" x14ac:dyDescent="0.2">
      <c r="B1107" s="3">
        <v>38364.627534722225</v>
      </c>
      <c r="C1107" t="s">
        <v>14</v>
      </c>
      <c r="D1107">
        <v>14</v>
      </c>
      <c r="E1107">
        <v>96</v>
      </c>
      <c r="G1107">
        <v>50</v>
      </c>
      <c r="H1107">
        <v>14</v>
      </c>
      <c r="I1107" t="s">
        <v>12</v>
      </c>
    </row>
    <row r="1108" spans="2:9" x14ac:dyDescent="0.2">
      <c r="B1108" s="3">
        <v>38364.638356481482</v>
      </c>
      <c r="C1108" t="s">
        <v>8</v>
      </c>
      <c r="D1108">
        <v>12</v>
      </c>
      <c r="E1108">
        <v>21</v>
      </c>
      <c r="F1108">
        <v>36</v>
      </c>
      <c r="G1108">
        <v>111.6</v>
      </c>
      <c r="H1108">
        <v>12</v>
      </c>
      <c r="I1108" t="s">
        <v>13</v>
      </c>
    </row>
    <row r="1109" spans="2:9" x14ac:dyDescent="0.2">
      <c r="B1109" s="3">
        <v>38364.665960648148</v>
      </c>
      <c r="C1109" t="s">
        <v>11</v>
      </c>
      <c r="D1109">
        <v>81</v>
      </c>
      <c r="G1109">
        <v>0</v>
      </c>
      <c r="H1109">
        <v>81</v>
      </c>
      <c r="I1109" t="s">
        <v>10</v>
      </c>
    </row>
    <row r="1110" spans="2:9" x14ac:dyDescent="0.2">
      <c r="B1110" s="3">
        <v>38364.688402777778</v>
      </c>
      <c r="C1110" t="s">
        <v>8</v>
      </c>
      <c r="D1110">
        <v>5</v>
      </c>
      <c r="E1110">
        <v>17</v>
      </c>
      <c r="F1110">
        <v>85</v>
      </c>
      <c r="G1110">
        <v>263.5</v>
      </c>
      <c r="H1110">
        <v>5</v>
      </c>
      <c r="I1110" t="s">
        <v>12</v>
      </c>
    </row>
    <row r="1111" spans="2:9" x14ac:dyDescent="0.2">
      <c r="B1111" s="3">
        <v>38364.706550925926</v>
      </c>
      <c r="C1111" t="s">
        <v>8</v>
      </c>
      <c r="D1111">
        <v>74</v>
      </c>
      <c r="E1111">
        <v>43</v>
      </c>
      <c r="F1111">
        <v>218</v>
      </c>
      <c r="G1111">
        <v>675.8</v>
      </c>
      <c r="H1111">
        <v>74</v>
      </c>
      <c r="I1111" t="s">
        <v>12</v>
      </c>
    </row>
    <row r="1112" spans="2:9" x14ac:dyDescent="0.2">
      <c r="B1112" s="3">
        <v>38364.720092592594</v>
      </c>
      <c r="C1112" t="s">
        <v>8</v>
      </c>
      <c r="D1112">
        <v>20</v>
      </c>
      <c r="E1112">
        <v>6</v>
      </c>
      <c r="F1112">
        <v>273</v>
      </c>
      <c r="G1112">
        <v>846.3</v>
      </c>
      <c r="H1112">
        <v>20</v>
      </c>
      <c r="I1112" t="s">
        <v>13</v>
      </c>
    </row>
    <row r="1113" spans="2:9" x14ac:dyDescent="0.2">
      <c r="B1113" s="3">
        <v>38364.745104166665</v>
      </c>
      <c r="C1113" t="s">
        <v>8</v>
      </c>
      <c r="D1113">
        <v>79</v>
      </c>
      <c r="E1113">
        <v>22</v>
      </c>
      <c r="F1113">
        <v>1622</v>
      </c>
      <c r="G1113">
        <v>5028.2</v>
      </c>
      <c r="H1113">
        <v>79</v>
      </c>
      <c r="I1113" t="s">
        <v>10</v>
      </c>
    </row>
    <row r="1114" spans="2:9" x14ac:dyDescent="0.2">
      <c r="B1114" s="3">
        <v>38364.778784722221</v>
      </c>
      <c r="C1114" t="s">
        <v>8</v>
      </c>
      <c r="D1114">
        <v>87</v>
      </c>
      <c r="E1114">
        <v>0</v>
      </c>
      <c r="F1114">
        <v>344</v>
      </c>
      <c r="G1114">
        <v>1066.4000000000001</v>
      </c>
      <c r="H1114">
        <v>87</v>
      </c>
      <c r="I1114" t="s">
        <v>9</v>
      </c>
    </row>
    <row r="1115" spans="2:9" x14ac:dyDescent="0.2">
      <c r="B1115" s="3">
        <v>38364.798171296294</v>
      </c>
      <c r="C1115" t="s">
        <v>15</v>
      </c>
      <c r="D1115">
        <v>49</v>
      </c>
      <c r="G1115">
        <v>-500</v>
      </c>
      <c r="H1115">
        <v>49</v>
      </c>
      <c r="I1115" t="s">
        <v>13</v>
      </c>
    </row>
    <row r="1116" spans="2:9" x14ac:dyDescent="0.2">
      <c r="B1116" s="3">
        <v>38364.845902777779</v>
      </c>
      <c r="C1116" t="s">
        <v>8</v>
      </c>
      <c r="D1116">
        <v>48</v>
      </c>
      <c r="E1116">
        <v>5</v>
      </c>
      <c r="F1116">
        <v>314</v>
      </c>
      <c r="G1116">
        <v>973.4</v>
      </c>
      <c r="H1116">
        <v>48</v>
      </c>
      <c r="I1116" t="s">
        <v>12</v>
      </c>
    </row>
    <row r="1117" spans="2:9" x14ac:dyDescent="0.2">
      <c r="B1117" s="3">
        <v>38364.855810185189</v>
      </c>
      <c r="C1117" t="s">
        <v>8</v>
      </c>
      <c r="D1117">
        <v>79</v>
      </c>
      <c r="E1117">
        <v>8</v>
      </c>
      <c r="F1117">
        <v>231</v>
      </c>
      <c r="G1117">
        <v>716.1</v>
      </c>
      <c r="H1117">
        <v>79</v>
      </c>
      <c r="I1117" t="s">
        <v>10</v>
      </c>
    </row>
    <row r="1118" spans="2:9" x14ac:dyDescent="0.2">
      <c r="B1118" s="3">
        <v>38364.877743055556</v>
      </c>
      <c r="C1118" t="s">
        <v>8</v>
      </c>
      <c r="D1118">
        <v>3</v>
      </c>
      <c r="E1118">
        <v>40</v>
      </c>
      <c r="F1118">
        <v>452</v>
      </c>
      <c r="G1118">
        <v>1401.2</v>
      </c>
      <c r="H1118">
        <v>3</v>
      </c>
      <c r="I1118" t="s">
        <v>10</v>
      </c>
    </row>
    <row r="1119" spans="2:9" x14ac:dyDescent="0.2">
      <c r="B1119" s="3">
        <v>38364.897962962961</v>
      </c>
      <c r="C1119" t="s">
        <v>8</v>
      </c>
      <c r="D1119">
        <v>47</v>
      </c>
      <c r="E1119">
        <v>4</v>
      </c>
      <c r="F1119">
        <v>461</v>
      </c>
      <c r="G1119">
        <v>1429.1</v>
      </c>
      <c r="H1119">
        <v>47</v>
      </c>
      <c r="I1119" t="s">
        <v>13</v>
      </c>
    </row>
    <row r="1120" spans="2:9" x14ac:dyDescent="0.2">
      <c r="B1120" s="3">
        <v>38364.900405092594</v>
      </c>
      <c r="C1120" t="s">
        <v>8</v>
      </c>
      <c r="D1120">
        <v>48</v>
      </c>
      <c r="E1120">
        <v>15</v>
      </c>
      <c r="F1120">
        <v>225</v>
      </c>
      <c r="G1120">
        <v>697.5</v>
      </c>
      <c r="H1120">
        <v>48</v>
      </c>
      <c r="I1120" t="s">
        <v>12</v>
      </c>
    </row>
    <row r="1121" spans="2:9" x14ac:dyDescent="0.2">
      <c r="B1121" s="3">
        <v>38364.908043981479</v>
      </c>
      <c r="C1121" t="s">
        <v>8</v>
      </c>
      <c r="D1121">
        <v>55</v>
      </c>
      <c r="E1121">
        <v>22</v>
      </c>
      <c r="F1121">
        <v>342</v>
      </c>
      <c r="G1121">
        <v>1060.2</v>
      </c>
      <c r="H1121">
        <v>55</v>
      </c>
      <c r="I1121" t="s">
        <v>10</v>
      </c>
    </row>
    <row r="1122" spans="2:9" x14ac:dyDescent="0.2">
      <c r="B1122" s="3">
        <v>38364.919768518521</v>
      </c>
      <c r="C1122" t="s">
        <v>11</v>
      </c>
      <c r="D1122">
        <v>93</v>
      </c>
      <c r="G1122">
        <v>0</v>
      </c>
      <c r="H1122">
        <v>93</v>
      </c>
      <c r="I1122" t="s">
        <v>12</v>
      </c>
    </row>
    <row r="1123" spans="2:9" x14ac:dyDescent="0.2">
      <c r="B1123" s="3">
        <v>38364.960324074076</v>
      </c>
      <c r="C1123" t="s">
        <v>15</v>
      </c>
      <c r="D1123">
        <v>91</v>
      </c>
      <c r="G1123">
        <v>-1000</v>
      </c>
      <c r="H1123">
        <v>91</v>
      </c>
      <c r="I1123" t="s">
        <v>13</v>
      </c>
    </row>
    <row r="1124" spans="2:9" x14ac:dyDescent="0.2">
      <c r="B1124" s="3">
        <v>38364.979062500002</v>
      </c>
      <c r="C1124" t="s">
        <v>8</v>
      </c>
      <c r="D1124">
        <v>61</v>
      </c>
      <c r="E1124">
        <v>0</v>
      </c>
      <c r="F1124">
        <v>222</v>
      </c>
      <c r="G1124">
        <v>688.2</v>
      </c>
      <c r="H1124">
        <v>61</v>
      </c>
      <c r="I1124" t="s">
        <v>10</v>
      </c>
    </row>
    <row r="1125" spans="2:9" x14ac:dyDescent="0.2">
      <c r="B1125" s="3">
        <v>38364.996724537035</v>
      </c>
      <c r="C1125" t="s">
        <v>8</v>
      </c>
      <c r="D1125">
        <v>62</v>
      </c>
      <c r="E1125">
        <v>61</v>
      </c>
      <c r="F1125">
        <v>370</v>
      </c>
      <c r="G1125">
        <v>1147</v>
      </c>
      <c r="H1125">
        <v>62</v>
      </c>
      <c r="I1125" t="s">
        <v>13</v>
      </c>
    </row>
    <row r="1126" spans="2:9" x14ac:dyDescent="0.2">
      <c r="B1126" s="3">
        <v>38365.013171296298</v>
      </c>
      <c r="C1126" t="s">
        <v>14</v>
      </c>
      <c r="D1126">
        <v>57</v>
      </c>
      <c r="E1126">
        <v>15</v>
      </c>
      <c r="G1126">
        <v>50</v>
      </c>
      <c r="H1126">
        <v>57</v>
      </c>
      <c r="I1126" t="s">
        <v>10</v>
      </c>
    </row>
    <row r="1127" spans="2:9" x14ac:dyDescent="0.2">
      <c r="B1127" s="3">
        <v>38365.075567129628</v>
      </c>
      <c r="C1127" t="s">
        <v>15</v>
      </c>
      <c r="D1127">
        <v>35</v>
      </c>
      <c r="G1127">
        <v>-500</v>
      </c>
      <c r="H1127">
        <v>35</v>
      </c>
      <c r="I1127" t="s">
        <v>12</v>
      </c>
    </row>
    <row r="1128" spans="2:9" x14ac:dyDescent="0.2">
      <c r="B1128" s="3">
        <v>38365.117789351854</v>
      </c>
      <c r="C1128" t="s">
        <v>8</v>
      </c>
      <c r="D1128">
        <v>3</v>
      </c>
      <c r="E1128">
        <v>71</v>
      </c>
      <c r="F1128">
        <v>786</v>
      </c>
      <c r="G1128">
        <v>2436.6</v>
      </c>
      <c r="H1128">
        <v>3</v>
      </c>
      <c r="I1128" t="s">
        <v>10</v>
      </c>
    </row>
    <row r="1129" spans="2:9" x14ac:dyDescent="0.2">
      <c r="B1129" s="3">
        <v>38365.137604166666</v>
      </c>
      <c r="C1129" t="s">
        <v>8</v>
      </c>
      <c r="D1129">
        <v>3</v>
      </c>
      <c r="E1129">
        <v>71</v>
      </c>
      <c r="F1129">
        <v>507</v>
      </c>
      <c r="G1129">
        <v>1571.7</v>
      </c>
      <c r="H1129">
        <v>3</v>
      </c>
      <c r="I1129" t="s">
        <v>10</v>
      </c>
    </row>
    <row r="1130" spans="2:9" x14ac:dyDescent="0.2">
      <c r="B1130" s="3">
        <v>38365.147314814814</v>
      </c>
      <c r="C1130" t="s">
        <v>8</v>
      </c>
      <c r="D1130">
        <v>80</v>
      </c>
      <c r="E1130">
        <v>26</v>
      </c>
      <c r="F1130">
        <v>357</v>
      </c>
      <c r="G1130">
        <v>1106.7</v>
      </c>
      <c r="H1130">
        <v>80</v>
      </c>
      <c r="I1130" t="s">
        <v>12</v>
      </c>
    </row>
    <row r="1131" spans="2:9" x14ac:dyDescent="0.2">
      <c r="B1131" s="3">
        <v>38365.158888888887</v>
      </c>
      <c r="C1131" t="s">
        <v>8</v>
      </c>
      <c r="D1131">
        <v>1</v>
      </c>
      <c r="E1131">
        <v>29</v>
      </c>
      <c r="F1131">
        <v>38</v>
      </c>
      <c r="G1131">
        <v>117.8</v>
      </c>
      <c r="H1131">
        <v>1</v>
      </c>
      <c r="I1131" t="s">
        <v>13</v>
      </c>
    </row>
    <row r="1132" spans="2:9" x14ac:dyDescent="0.2">
      <c r="B1132" s="3">
        <v>38365.182881944442</v>
      </c>
      <c r="C1132" t="s">
        <v>11</v>
      </c>
      <c r="D1132">
        <v>82</v>
      </c>
      <c r="G1132">
        <v>0</v>
      </c>
      <c r="H1132">
        <v>82</v>
      </c>
      <c r="I1132" t="s">
        <v>13</v>
      </c>
    </row>
    <row r="1133" spans="2:9" x14ac:dyDescent="0.2">
      <c r="B1133" s="3">
        <v>38365.236342592594</v>
      </c>
      <c r="C1133" t="s">
        <v>8</v>
      </c>
      <c r="D1133">
        <v>81</v>
      </c>
      <c r="E1133">
        <v>27</v>
      </c>
      <c r="F1133">
        <v>326</v>
      </c>
      <c r="G1133">
        <v>1010.6</v>
      </c>
      <c r="H1133">
        <v>81</v>
      </c>
      <c r="I1133" t="s">
        <v>10</v>
      </c>
    </row>
    <row r="1134" spans="2:9" x14ac:dyDescent="0.2">
      <c r="B1134" s="3">
        <v>38365.240173611113</v>
      </c>
      <c r="C1134" t="s">
        <v>8</v>
      </c>
      <c r="D1134">
        <v>29</v>
      </c>
      <c r="E1134">
        <v>1</v>
      </c>
      <c r="F1134">
        <v>166</v>
      </c>
      <c r="G1134">
        <v>514.6</v>
      </c>
      <c r="H1134">
        <v>29</v>
      </c>
      <c r="I1134" t="s">
        <v>13</v>
      </c>
    </row>
    <row r="1135" spans="2:9" x14ac:dyDescent="0.2">
      <c r="B1135" s="3">
        <v>38365.248287037037</v>
      </c>
      <c r="C1135" t="s">
        <v>8</v>
      </c>
      <c r="D1135">
        <v>57</v>
      </c>
      <c r="E1135">
        <v>15</v>
      </c>
      <c r="F1135">
        <v>77</v>
      </c>
      <c r="G1135">
        <v>238.7</v>
      </c>
      <c r="H1135">
        <v>57</v>
      </c>
      <c r="I1135" t="s">
        <v>10</v>
      </c>
    </row>
    <row r="1136" spans="2:9" x14ac:dyDescent="0.2">
      <c r="B1136" s="3">
        <v>38365.253159722219</v>
      </c>
      <c r="C1136" t="s">
        <v>8</v>
      </c>
      <c r="D1136">
        <v>41</v>
      </c>
      <c r="E1136">
        <v>23</v>
      </c>
      <c r="F1136">
        <v>615</v>
      </c>
      <c r="G1136">
        <v>1906.5</v>
      </c>
      <c r="H1136">
        <v>41</v>
      </c>
      <c r="I1136" t="s">
        <v>12</v>
      </c>
    </row>
    <row r="1137" spans="2:9" x14ac:dyDescent="0.2">
      <c r="B1137" s="3">
        <v>38365.277013888888</v>
      </c>
      <c r="C1137" t="s">
        <v>8</v>
      </c>
      <c r="D1137">
        <v>22</v>
      </c>
      <c r="E1137">
        <v>12</v>
      </c>
      <c r="F1137">
        <v>104</v>
      </c>
      <c r="G1137">
        <v>322.39999999999998</v>
      </c>
      <c r="H1137">
        <v>22</v>
      </c>
      <c r="I1137" t="s">
        <v>10</v>
      </c>
    </row>
    <row r="1138" spans="2:9" x14ac:dyDescent="0.2">
      <c r="B1138" s="3">
        <v>38365.323217592595</v>
      </c>
      <c r="C1138" t="s">
        <v>8</v>
      </c>
      <c r="D1138">
        <v>93</v>
      </c>
      <c r="E1138">
        <v>47</v>
      </c>
      <c r="F1138">
        <v>166</v>
      </c>
      <c r="G1138">
        <v>514.6</v>
      </c>
      <c r="H1138">
        <v>93</v>
      </c>
      <c r="I1138" t="s">
        <v>12</v>
      </c>
    </row>
    <row r="1139" spans="2:9" x14ac:dyDescent="0.2">
      <c r="B1139" s="3">
        <v>38365.347708333335</v>
      </c>
      <c r="C1139" t="s">
        <v>11</v>
      </c>
      <c r="D1139">
        <v>94</v>
      </c>
      <c r="G1139">
        <v>0</v>
      </c>
      <c r="H1139">
        <v>94</v>
      </c>
      <c r="I1139" t="s">
        <v>13</v>
      </c>
    </row>
    <row r="1140" spans="2:9" x14ac:dyDescent="0.2">
      <c r="B1140" s="3">
        <v>38365.494247685187</v>
      </c>
      <c r="C1140" t="s">
        <v>8</v>
      </c>
      <c r="D1140">
        <v>63</v>
      </c>
      <c r="E1140">
        <v>9</v>
      </c>
      <c r="F1140">
        <v>835</v>
      </c>
      <c r="G1140">
        <v>2588.5</v>
      </c>
      <c r="H1140">
        <v>63</v>
      </c>
      <c r="I1140" t="s">
        <v>10</v>
      </c>
    </row>
    <row r="1141" spans="2:9" x14ac:dyDescent="0.2">
      <c r="B1141" s="3">
        <v>38365.53765046296</v>
      </c>
      <c r="C1141" t="s">
        <v>8</v>
      </c>
      <c r="D1141">
        <v>61</v>
      </c>
      <c r="E1141">
        <v>0</v>
      </c>
      <c r="F1141">
        <v>73</v>
      </c>
      <c r="G1141">
        <v>226.3</v>
      </c>
      <c r="H1141">
        <v>61</v>
      </c>
      <c r="I1141" t="s">
        <v>10</v>
      </c>
    </row>
    <row r="1142" spans="2:9" x14ac:dyDescent="0.2">
      <c r="B1142" s="3">
        <v>38365.552314814813</v>
      </c>
      <c r="C1142" t="s">
        <v>15</v>
      </c>
      <c r="D1142">
        <v>6</v>
      </c>
      <c r="G1142">
        <v>-5000</v>
      </c>
      <c r="H1142">
        <v>6</v>
      </c>
      <c r="I1142" t="s">
        <v>12</v>
      </c>
    </row>
    <row r="1143" spans="2:9" x14ac:dyDescent="0.2">
      <c r="B1143" s="3">
        <v>38365.57545138889</v>
      </c>
      <c r="C1143" t="s">
        <v>14</v>
      </c>
      <c r="D1143">
        <v>10</v>
      </c>
      <c r="E1143">
        <v>79</v>
      </c>
      <c r="G1143">
        <v>50</v>
      </c>
      <c r="H1143">
        <v>10</v>
      </c>
      <c r="I1143" t="s">
        <v>9</v>
      </c>
    </row>
    <row r="1144" spans="2:9" x14ac:dyDescent="0.2">
      <c r="B1144" s="3">
        <v>38365.601909722223</v>
      </c>
      <c r="C1144" t="s">
        <v>8</v>
      </c>
      <c r="D1144">
        <v>52</v>
      </c>
      <c r="E1144">
        <v>1</v>
      </c>
      <c r="F1144">
        <v>186</v>
      </c>
      <c r="G1144">
        <v>576.6</v>
      </c>
      <c r="H1144">
        <v>52</v>
      </c>
      <c r="I1144" t="s">
        <v>12</v>
      </c>
    </row>
    <row r="1145" spans="2:9" x14ac:dyDescent="0.2">
      <c r="B1145" s="3">
        <v>38365.656400462962</v>
      </c>
      <c r="C1145" t="s">
        <v>8</v>
      </c>
      <c r="D1145">
        <v>91</v>
      </c>
      <c r="E1145">
        <v>33</v>
      </c>
      <c r="F1145">
        <v>779</v>
      </c>
      <c r="G1145">
        <v>2414.9</v>
      </c>
      <c r="H1145">
        <v>91</v>
      </c>
      <c r="I1145" t="s">
        <v>13</v>
      </c>
    </row>
    <row r="1146" spans="2:9" x14ac:dyDescent="0.2">
      <c r="B1146" s="3">
        <v>38365.688321759262</v>
      </c>
      <c r="C1146" t="s">
        <v>8</v>
      </c>
      <c r="D1146">
        <v>47</v>
      </c>
      <c r="E1146">
        <v>25</v>
      </c>
      <c r="F1146">
        <v>206</v>
      </c>
      <c r="G1146">
        <v>638.6</v>
      </c>
      <c r="H1146">
        <v>47</v>
      </c>
      <c r="I1146" t="s">
        <v>13</v>
      </c>
    </row>
    <row r="1147" spans="2:9" x14ac:dyDescent="0.2">
      <c r="B1147" s="3">
        <v>38365.700706018521</v>
      </c>
      <c r="C1147" t="s">
        <v>8</v>
      </c>
      <c r="D1147">
        <v>34</v>
      </c>
      <c r="E1147">
        <v>67</v>
      </c>
      <c r="F1147">
        <v>694</v>
      </c>
      <c r="G1147">
        <v>2151.4</v>
      </c>
      <c r="H1147">
        <v>34</v>
      </c>
      <c r="I1147" t="s">
        <v>10</v>
      </c>
    </row>
    <row r="1148" spans="2:9" x14ac:dyDescent="0.2">
      <c r="B1148" s="3">
        <v>38365.705706018518</v>
      </c>
      <c r="C1148" t="s">
        <v>8</v>
      </c>
      <c r="D1148">
        <v>86</v>
      </c>
      <c r="E1148">
        <v>6</v>
      </c>
      <c r="F1148">
        <v>701</v>
      </c>
      <c r="G1148">
        <v>2173.1</v>
      </c>
      <c r="H1148">
        <v>86</v>
      </c>
      <c r="I1148" t="s">
        <v>13</v>
      </c>
    </row>
    <row r="1149" spans="2:9" x14ac:dyDescent="0.2">
      <c r="B1149" s="3">
        <v>38365.766423611109</v>
      </c>
      <c r="C1149" t="s">
        <v>8</v>
      </c>
      <c r="D1149">
        <v>15</v>
      </c>
      <c r="E1149">
        <v>68</v>
      </c>
      <c r="F1149">
        <v>587</v>
      </c>
      <c r="G1149">
        <v>1819.7</v>
      </c>
      <c r="H1149">
        <v>15</v>
      </c>
      <c r="I1149" t="s">
        <v>13</v>
      </c>
    </row>
    <row r="1150" spans="2:9" x14ac:dyDescent="0.2">
      <c r="B1150" s="3">
        <v>38365.794594907406</v>
      </c>
      <c r="C1150" t="s">
        <v>8</v>
      </c>
      <c r="D1150">
        <v>91</v>
      </c>
      <c r="E1150">
        <v>23</v>
      </c>
      <c r="F1150">
        <v>316</v>
      </c>
      <c r="G1150">
        <v>979.6</v>
      </c>
      <c r="H1150">
        <v>91</v>
      </c>
      <c r="I1150" t="s">
        <v>13</v>
      </c>
    </row>
    <row r="1151" spans="2:9" x14ac:dyDescent="0.2">
      <c r="B1151" s="3">
        <v>38365.80568287037</v>
      </c>
      <c r="C1151" t="s">
        <v>8</v>
      </c>
      <c r="D1151">
        <v>30</v>
      </c>
      <c r="E1151">
        <v>19</v>
      </c>
      <c r="F1151">
        <v>4</v>
      </c>
      <c r="G1151">
        <v>12.4</v>
      </c>
      <c r="H1151">
        <v>30</v>
      </c>
      <c r="I1151" t="s">
        <v>10</v>
      </c>
    </row>
    <row r="1152" spans="2:9" x14ac:dyDescent="0.2">
      <c r="B1152" s="3">
        <v>38365.82303240741</v>
      </c>
      <c r="C1152" t="s">
        <v>8</v>
      </c>
      <c r="D1152">
        <v>8</v>
      </c>
      <c r="E1152">
        <v>15</v>
      </c>
      <c r="F1152">
        <v>154</v>
      </c>
      <c r="G1152">
        <v>477.4</v>
      </c>
      <c r="H1152">
        <v>8</v>
      </c>
      <c r="I1152" t="s">
        <v>13</v>
      </c>
    </row>
    <row r="1153" spans="2:9" x14ac:dyDescent="0.2">
      <c r="B1153" s="3">
        <v>38365.823819444442</v>
      </c>
      <c r="C1153" t="s">
        <v>8</v>
      </c>
      <c r="D1153">
        <v>23</v>
      </c>
      <c r="E1153">
        <v>3</v>
      </c>
      <c r="F1153">
        <v>1985</v>
      </c>
      <c r="G1153">
        <v>6153.5</v>
      </c>
      <c r="H1153">
        <v>23</v>
      </c>
      <c r="I1153" t="s">
        <v>13</v>
      </c>
    </row>
    <row r="1154" spans="2:9" x14ac:dyDescent="0.2">
      <c r="B1154" s="3">
        <v>38365.85832175926</v>
      </c>
      <c r="C1154" t="s">
        <v>8</v>
      </c>
      <c r="D1154">
        <v>29</v>
      </c>
      <c r="E1154">
        <v>1</v>
      </c>
      <c r="F1154">
        <v>586</v>
      </c>
      <c r="G1154">
        <v>1816.6</v>
      </c>
      <c r="H1154">
        <v>29</v>
      </c>
      <c r="I1154" t="s">
        <v>13</v>
      </c>
    </row>
    <row r="1155" spans="2:9" x14ac:dyDescent="0.2">
      <c r="B1155" s="3">
        <v>38365.867766203701</v>
      </c>
      <c r="C1155" t="s">
        <v>8</v>
      </c>
      <c r="D1155">
        <v>63</v>
      </c>
      <c r="E1155">
        <v>11</v>
      </c>
      <c r="F1155">
        <v>377</v>
      </c>
      <c r="G1155">
        <v>1168.7</v>
      </c>
      <c r="H1155">
        <v>63</v>
      </c>
      <c r="I1155" t="s">
        <v>10</v>
      </c>
    </row>
    <row r="1156" spans="2:9" x14ac:dyDescent="0.2">
      <c r="B1156" s="3">
        <v>38365.875057870369</v>
      </c>
      <c r="C1156" t="s">
        <v>8</v>
      </c>
      <c r="D1156">
        <v>82</v>
      </c>
      <c r="E1156">
        <v>34</v>
      </c>
      <c r="F1156">
        <v>134</v>
      </c>
      <c r="G1156">
        <v>415.4</v>
      </c>
      <c r="H1156">
        <v>82</v>
      </c>
      <c r="I1156" t="s">
        <v>13</v>
      </c>
    </row>
    <row r="1157" spans="2:9" x14ac:dyDescent="0.2">
      <c r="B1157" s="3">
        <v>38365.893101851849</v>
      </c>
      <c r="C1157" t="s">
        <v>8</v>
      </c>
      <c r="D1157">
        <v>53</v>
      </c>
      <c r="E1157">
        <v>7</v>
      </c>
      <c r="F1157">
        <v>390</v>
      </c>
      <c r="G1157">
        <v>1209</v>
      </c>
      <c r="H1157">
        <v>53</v>
      </c>
      <c r="I1157" t="s">
        <v>13</v>
      </c>
    </row>
    <row r="1158" spans="2:9" x14ac:dyDescent="0.2">
      <c r="B1158" s="3">
        <v>38365.910370370373</v>
      </c>
      <c r="C1158" t="s">
        <v>8</v>
      </c>
      <c r="D1158">
        <v>10</v>
      </c>
      <c r="E1158">
        <v>79</v>
      </c>
      <c r="F1158">
        <v>8</v>
      </c>
      <c r="G1158">
        <v>24.8</v>
      </c>
      <c r="H1158">
        <v>10</v>
      </c>
      <c r="I1158" t="s">
        <v>9</v>
      </c>
    </row>
    <row r="1159" spans="2:9" x14ac:dyDescent="0.2">
      <c r="B1159" s="3">
        <v>38365.924120370371</v>
      </c>
      <c r="C1159" t="s">
        <v>8</v>
      </c>
      <c r="D1159">
        <v>42</v>
      </c>
      <c r="E1159">
        <v>14</v>
      </c>
      <c r="F1159">
        <v>339</v>
      </c>
      <c r="G1159">
        <v>1050.9000000000001</v>
      </c>
      <c r="H1159">
        <v>42</v>
      </c>
      <c r="I1159" t="s">
        <v>10</v>
      </c>
    </row>
    <row r="1160" spans="2:9" x14ac:dyDescent="0.2">
      <c r="B1160" s="3">
        <v>38365.936874999999</v>
      </c>
      <c r="C1160" t="s">
        <v>14</v>
      </c>
      <c r="D1160">
        <v>22</v>
      </c>
      <c r="E1160">
        <v>55</v>
      </c>
      <c r="G1160">
        <v>50</v>
      </c>
      <c r="H1160">
        <v>22</v>
      </c>
      <c r="I1160" t="s">
        <v>10</v>
      </c>
    </row>
    <row r="1161" spans="2:9" x14ac:dyDescent="0.2">
      <c r="B1161" s="3">
        <v>38365.94935185185</v>
      </c>
      <c r="C1161" t="s">
        <v>8</v>
      </c>
      <c r="D1161">
        <v>3</v>
      </c>
      <c r="E1161">
        <v>4</v>
      </c>
      <c r="F1161">
        <v>701</v>
      </c>
      <c r="G1161">
        <v>2173.1</v>
      </c>
      <c r="H1161">
        <v>3</v>
      </c>
      <c r="I1161" t="s">
        <v>10</v>
      </c>
    </row>
    <row r="1162" spans="2:9" x14ac:dyDescent="0.2">
      <c r="B1162" s="3">
        <v>38365.981203703705</v>
      </c>
      <c r="C1162" t="s">
        <v>14</v>
      </c>
      <c r="D1162">
        <v>29</v>
      </c>
      <c r="E1162">
        <v>6</v>
      </c>
      <c r="G1162">
        <v>50</v>
      </c>
      <c r="H1162">
        <v>29</v>
      </c>
      <c r="I1162" t="s">
        <v>13</v>
      </c>
    </row>
    <row r="1163" spans="2:9" x14ac:dyDescent="0.2">
      <c r="B1163" s="3">
        <v>38366.021944444445</v>
      </c>
      <c r="C1163" t="s">
        <v>8</v>
      </c>
      <c r="D1163">
        <v>41</v>
      </c>
      <c r="E1163">
        <v>34</v>
      </c>
      <c r="F1163">
        <v>231</v>
      </c>
      <c r="G1163">
        <v>716.1</v>
      </c>
      <c r="H1163">
        <v>41</v>
      </c>
      <c r="I1163" t="s">
        <v>12</v>
      </c>
    </row>
    <row r="1164" spans="2:9" x14ac:dyDescent="0.2">
      <c r="B1164" s="3">
        <v>38366.04047453704</v>
      </c>
      <c r="C1164" t="s">
        <v>8</v>
      </c>
      <c r="D1164">
        <v>46</v>
      </c>
      <c r="E1164">
        <v>5</v>
      </c>
      <c r="F1164">
        <v>90</v>
      </c>
      <c r="G1164">
        <v>279</v>
      </c>
      <c r="H1164">
        <v>46</v>
      </c>
      <c r="I1164" t="s">
        <v>13</v>
      </c>
    </row>
    <row r="1165" spans="2:9" x14ac:dyDescent="0.2">
      <c r="B1165" s="3">
        <v>38366.048379629632</v>
      </c>
      <c r="C1165" t="s">
        <v>8</v>
      </c>
      <c r="D1165">
        <v>3</v>
      </c>
      <c r="E1165">
        <v>4</v>
      </c>
      <c r="F1165">
        <v>964</v>
      </c>
      <c r="G1165">
        <v>2988.4</v>
      </c>
      <c r="H1165">
        <v>3</v>
      </c>
      <c r="I1165" t="s">
        <v>10</v>
      </c>
    </row>
    <row r="1166" spans="2:9" x14ac:dyDescent="0.2">
      <c r="B1166" s="3">
        <v>38366.083402777775</v>
      </c>
      <c r="C1166" t="s">
        <v>11</v>
      </c>
      <c r="D1166">
        <v>42</v>
      </c>
      <c r="G1166">
        <v>0</v>
      </c>
      <c r="H1166">
        <v>42</v>
      </c>
      <c r="I1166" t="s">
        <v>10</v>
      </c>
    </row>
    <row r="1167" spans="2:9" x14ac:dyDescent="0.2">
      <c r="B1167" s="3">
        <v>38366.130509259259</v>
      </c>
      <c r="C1167" t="s">
        <v>11</v>
      </c>
      <c r="D1167">
        <v>14</v>
      </c>
      <c r="G1167">
        <v>0</v>
      </c>
      <c r="H1167">
        <v>14</v>
      </c>
      <c r="I1167" t="s">
        <v>12</v>
      </c>
    </row>
    <row r="1168" spans="2:9" x14ac:dyDescent="0.2">
      <c r="B1168" s="3">
        <v>38366.134745370371</v>
      </c>
      <c r="C1168" t="s">
        <v>8</v>
      </c>
      <c r="D1168">
        <v>54</v>
      </c>
      <c r="E1168">
        <v>41</v>
      </c>
      <c r="F1168">
        <v>148</v>
      </c>
      <c r="G1168">
        <v>458.8</v>
      </c>
      <c r="H1168">
        <v>54</v>
      </c>
      <c r="I1168" t="s">
        <v>10</v>
      </c>
    </row>
    <row r="1169" spans="2:9" x14ac:dyDescent="0.2">
      <c r="B1169" s="3">
        <v>38366.149212962962</v>
      </c>
      <c r="C1169" t="s">
        <v>8</v>
      </c>
      <c r="D1169">
        <v>39</v>
      </c>
      <c r="E1169">
        <v>24</v>
      </c>
      <c r="F1169">
        <v>599</v>
      </c>
      <c r="G1169">
        <v>1856.9</v>
      </c>
      <c r="H1169">
        <v>39</v>
      </c>
      <c r="I1169" t="s">
        <v>9</v>
      </c>
    </row>
    <row r="1170" spans="2:9" x14ac:dyDescent="0.2">
      <c r="B1170" s="3">
        <v>38366.213206018518</v>
      </c>
      <c r="C1170" t="s">
        <v>14</v>
      </c>
      <c r="D1170">
        <v>15</v>
      </c>
      <c r="E1170">
        <v>14</v>
      </c>
      <c r="G1170">
        <v>50</v>
      </c>
      <c r="H1170">
        <v>15</v>
      </c>
      <c r="I1170" t="s">
        <v>13</v>
      </c>
    </row>
    <row r="1171" spans="2:9" x14ac:dyDescent="0.2">
      <c r="B1171" s="3">
        <v>38366.221736111111</v>
      </c>
      <c r="C1171" t="s">
        <v>8</v>
      </c>
      <c r="D1171">
        <v>13</v>
      </c>
      <c r="E1171">
        <v>4</v>
      </c>
      <c r="F1171">
        <v>542</v>
      </c>
      <c r="G1171">
        <v>1680.2</v>
      </c>
      <c r="H1171">
        <v>13</v>
      </c>
      <c r="I1171" t="s">
        <v>10</v>
      </c>
    </row>
    <row r="1172" spans="2:9" x14ac:dyDescent="0.2">
      <c r="B1172" s="3">
        <v>38366.247245370374</v>
      </c>
      <c r="C1172" t="s">
        <v>15</v>
      </c>
      <c r="D1172">
        <v>8</v>
      </c>
      <c r="G1172">
        <v>-5000</v>
      </c>
      <c r="H1172">
        <v>8</v>
      </c>
      <c r="I1172" t="s">
        <v>13</v>
      </c>
    </row>
    <row r="1173" spans="2:9" x14ac:dyDescent="0.2">
      <c r="B1173" s="3">
        <v>38366.269953703704</v>
      </c>
      <c r="C1173" t="s">
        <v>8</v>
      </c>
      <c r="D1173">
        <v>11</v>
      </c>
      <c r="E1173">
        <v>63</v>
      </c>
      <c r="F1173">
        <v>698</v>
      </c>
      <c r="G1173">
        <v>2163.8000000000002</v>
      </c>
      <c r="H1173">
        <v>11</v>
      </c>
      <c r="I1173" t="s">
        <v>13</v>
      </c>
    </row>
    <row r="1174" spans="2:9" x14ac:dyDescent="0.2">
      <c r="B1174" s="3">
        <v>38366.271192129629</v>
      </c>
      <c r="C1174" t="s">
        <v>8</v>
      </c>
      <c r="D1174">
        <v>30</v>
      </c>
      <c r="E1174">
        <v>19</v>
      </c>
      <c r="F1174">
        <v>193</v>
      </c>
      <c r="G1174">
        <v>598.29999999999995</v>
      </c>
      <c r="H1174">
        <v>30</v>
      </c>
      <c r="I1174" t="s">
        <v>10</v>
      </c>
    </row>
    <row r="1175" spans="2:9" x14ac:dyDescent="0.2">
      <c r="B1175" s="3">
        <v>38366.286180555559</v>
      </c>
      <c r="C1175" t="s">
        <v>8</v>
      </c>
      <c r="D1175">
        <v>33</v>
      </c>
      <c r="E1175">
        <v>10</v>
      </c>
      <c r="F1175">
        <v>154</v>
      </c>
      <c r="G1175">
        <v>477.4</v>
      </c>
      <c r="H1175">
        <v>33</v>
      </c>
      <c r="I1175" t="s">
        <v>9</v>
      </c>
    </row>
    <row r="1176" spans="2:9" x14ac:dyDescent="0.2">
      <c r="B1176" s="3">
        <v>38366.354224537034</v>
      </c>
      <c r="C1176" t="s">
        <v>8</v>
      </c>
      <c r="D1176">
        <v>3</v>
      </c>
      <c r="E1176">
        <v>43</v>
      </c>
      <c r="F1176">
        <v>1656</v>
      </c>
      <c r="G1176">
        <v>5133.6000000000004</v>
      </c>
      <c r="H1176">
        <v>3</v>
      </c>
      <c r="I1176" t="s">
        <v>10</v>
      </c>
    </row>
    <row r="1177" spans="2:9" x14ac:dyDescent="0.2">
      <c r="B1177" s="3">
        <v>38366.447604166664</v>
      </c>
      <c r="C1177" t="s">
        <v>8</v>
      </c>
      <c r="D1177">
        <v>38</v>
      </c>
      <c r="E1177">
        <v>2</v>
      </c>
      <c r="F1177">
        <v>287</v>
      </c>
      <c r="G1177">
        <v>889.7</v>
      </c>
      <c r="H1177">
        <v>38</v>
      </c>
      <c r="I1177" t="s">
        <v>10</v>
      </c>
    </row>
    <row r="1178" spans="2:9" x14ac:dyDescent="0.2">
      <c r="B1178" s="3">
        <v>38366.489166666666</v>
      </c>
      <c r="C1178" t="s">
        <v>8</v>
      </c>
      <c r="D1178">
        <v>80</v>
      </c>
      <c r="E1178">
        <v>26</v>
      </c>
      <c r="F1178">
        <v>7</v>
      </c>
      <c r="G1178">
        <v>21.7</v>
      </c>
      <c r="H1178">
        <v>80</v>
      </c>
      <c r="I1178" t="s">
        <v>12</v>
      </c>
    </row>
    <row r="1179" spans="2:9" x14ac:dyDescent="0.2">
      <c r="B1179" s="3">
        <v>38366.524386574078</v>
      </c>
      <c r="C1179" t="s">
        <v>8</v>
      </c>
      <c r="D1179">
        <v>72</v>
      </c>
      <c r="E1179">
        <v>59</v>
      </c>
      <c r="F1179">
        <v>793</v>
      </c>
      <c r="G1179">
        <v>2458.3000000000002</v>
      </c>
      <c r="H1179">
        <v>72</v>
      </c>
      <c r="I1179" t="s">
        <v>10</v>
      </c>
    </row>
    <row r="1180" spans="2:9" x14ac:dyDescent="0.2">
      <c r="B1180" s="3">
        <v>38366.552974537037</v>
      </c>
      <c r="C1180" t="s">
        <v>8</v>
      </c>
      <c r="D1180">
        <v>6</v>
      </c>
      <c r="E1180">
        <v>41</v>
      </c>
      <c r="F1180">
        <v>92</v>
      </c>
      <c r="G1180">
        <v>285.2</v>
      </c>
      <c r="H1180">
        <v>6</v>
      </c>
      <c r="I1180" t="s">
        <v>12</v>
      </c>
    </row>
    <row r="1181" spans="2:9" x14ac:dyDescent="0.2">
      <c r="B1181" s="3">
        <v>38366.563356481478</v>
      </c>
      <c r="C1181" t="s">
        <v>8</v>
      </c>
      <c r="D1181">
        <v>91</v>
      </c>
      <c r="E1181">
        <v>33</v>
      </c>
      <c r="F1181">
        <v>298</v>
      </c>
      <c r="G1181">
        <v>923.8</v>
      </c>
      <c r="H1181">
        <v>91</v>
      </c>
      <c r="I1181" t="s">
        <v>13</v>
      </c>
    </row>
    <row r="1182" spans="2:9" x14ac:dyDescent="0.2">
      <c r="B1182" s="3">
        <v>38366.573368055557</v>
      </c>
      <c r="C1182" t="s">
        <v>14</v>
      </c>
      <c r="D1182">
        <v>63</v>
      </c>
      <c r="E1182">
        <v>11</v>
      </c>
      <c r="G1182">
        <v>50</v>
      </c>
      <c r="H1182">
        <v>63</v>
      </c>
      <c r="I1182" t="s">
        <v>10</v>
      </c>
    </row>
    <row r="1183" spans="2:9" x14ac:dyDescent="0.2">
      <c r="B1183" s="3">
        <v>38366.589178240742</v>
      </c>
      <c r="C1183" t="s">
        <v>8</v>
      </c>
      <c r="D1183">
        <v>3</v>
      </c>
      <c r="E1183">
        <v>40</v>
      </c>
      <c r="F1183">
        <v>402</v>
      </c>
      <c r="G1183">
        <v>1246.2</v>
      </c>
      <c r="H1183">
        <v>3</v>
      </c>
      <c r="I1183" t="s">
        <v>10</v>
      </c>
    </row>
    <row r="1184" spans="2:9" x14ac:dyDescent="0.2">
      <c r="B1184" s="3">
        <v>38366.597962962966</v>
      </c>
      <c r="C1184" t="s">
        <v>15</v>
      </c>
      <c r="D1184">
        <v>93</v>
      </c>
      <c r="G1184">
        <v>-500</v>
      </c>
      <c r="H1184">
        <v>93</v>
      </c>
      <c r="I1184" t="s">
        <v>12</v>
      </c>
    </row>
    <row r="1185" spans="2:9" x14ac:dyDescent="0.2">
      <c r="B1185" s="3">
        <v>38366.613715277781</v>
      </c>
      <c r="C1185" t="s">
        <v>8</v>
      </c>
      <c r="D1185">
        <v>93</v>
      </c>
      <c r="E1185">
        <v>17</v>
      </c>
      <c r="F1185">
        <v>247</v>
      </c>
      <c r="G1185">
        <v>765.7</v>
      </c>
      <c r="H1185">
        <v>93</v>
      </c>
      <c r="I1185" t="s">
        <v>12</v>
      </c>
    </row>
    <row r="1186" spans="2:9" x14ac:dyDescent="0.2">
      <c r="B1186" s="3">
        <v>38366.660254629627</v>
      </c>
      <c r="C1186" t="s">
        <v>8</v>
      </c>
      <c r="D1186">
        <v>22</v>
      </c>
      <c r="E1186">
        <v>55</v>
      </c>
      <c r="F1186">
        <v>572</v>
      </c>
      <c r="G1186">
        <v>1773.2</v>
      </c>
      <c r="H1186">
        <v>22</v>
      </c>
      <c r="I1186" t="s">
        <v>10</v>
      </c>
    </row>
    <row r="1187" spans="2:9" x14ac:dyDescent="0.2">
      <c r="B1187" s="3">
        <v>38366.668958333335</v>
      </c>
      <c r="C1187" t="s">
        <v>8</v>
      </c>
      <c r="D1187">
        <v>3</v>
      </c>
      <c r="E1187">
        <v>40</v>
      </c>
      <c r="F1187">
        <v>332</v>
      </c>
      <c r="G1187">
        <v>1029.2</v>
      </c>
      <c r="H1187">
        <v>3</v>
      </c>
      <c r="I1187" t="s">
        <v>10</v>
      </c>
    </row>
    <row r="1188" spans="2:9" x14ac:dyDescent="0.2">
      <c r="B1188" s="3">
        <v>38366.680127314816</v>
      </c>
      <c r="C1188" t="s">
        <v>8</v>
      </c>
      <c r="D1188">
        <v>53</v>
      </c>
      <c r="E1188">
        <v>7</v>
      </c>
      <c r="F1188">
        <v>644</v>
      </c>
      <c r="G1188">
        <v>1996.4</v>
      </c>
      <c r="H1188">
        <v>53</v>
      </c>
      <c r="I1188" t="s">
        <v>13</v>
      </c>
    </row>
    <row r="1189" spans="2:9" x14ac:dyDescent="0.2">
      <c r="B1189" s="3">
        <v>38366.742210648146</v>
      </c>
      <c r="C1189" t="s">
        <v>8</v>
      </c>
      <c r="D1189">
        <v>87</v>
      </c>
      <c r="E1189">
        <v>0</v>
      </c>
      <c r="F1189">
        <v>231</v>
      </c>
      <c r="G1189">
        <v>716.1</v>
      </c>
      <c r="H1189">
        <v>87</v>
      </c>
      <c r="I1189" t="s">
        <v>9</v>
      </c>
    </row>
    <row r="1190" spans="2:9" x14ac:dyDescent="0.2">
      <c r="B1190" s="3">
        <v>38366.762291666666</v>
      </c>
      <c r="C1190" t="s">
        <v>8</v>
      </c>
      <c r="D1190">
        <v>97</v>
      </c>
      <c r="E1190">
        <v>20</v>
      </c>
      <c r="F1190">
        <v>591</v>
      </c>
      <c r="G1190">
        <v>1832.1</v>
      </c>
      <c r="H1190">
        <v>97</v>
      </c>
      <c r="I1190" t="s">
        <v>13</v>
      </c>
    </row>
    <row r="1191" spans="2:9" x14ac:dyDescent="0.2">
      <c r="B1191" s="3">
        <v>38366.783796296295</v>
      </c>
      <c r="C1191" t="s">
        <v>8</v>
      </c>
      <c r="D1191">
        <v>76</v>
      </c>
      <c r="E1191">
        <v>27</v>
      </c>
      <c r="F1191">
        <v>103</v>
      </c>
      <c r="G1191">
        <v>319.3</v>
      </c>
      <c r="H1191">
        <v>76</v>
      </c>
      <c r="I1191" t="s">
        <v>9</v>
      </c>
    </row>
    <row r="1192" spans="2:9" x14ac:dyDescent="0.2">
      <c r="B1192" s="3">
        <v>38366.794988425929</v>
      </c>
      <c r="C1192" t="s">
        <v>8</v>
      </c>
      <c r="D1192">
        <v>47</v>
      </c>
      <c r="E1192">
        <v>25</v>
      </c>
      <c r="F1192">
        <v>977</v>
      </c>
      <c r="G1192">
        <v>3028.7</v>
      </c>
      <c r="H1192">
        <v>47</v>
      </c>
      <c r="I1192" t="s">
        <v>13</v>
      </c>
    </row>
    <row r="1193" spans="2:9" x14ac:dyDescent="0.2">
      <c r="B1193" s="3">
        <v>38366.851585648146</v>
      </c>
      <c r="C1193" t="s">
        <v>8</v>
      </c>
      <c r="D1193">
        <v>48</v>
      </c>
      <c r="E1193">
        <v>35</v>
      </c>
      <c r="F1193">
        <v>70</v>
      </c>
      <c r="G1193">
        <v>217</v>
      </c>
      <c r="H1193">
        <v>48</v>
      </c>
      <c r="I1193" t="s">
        <v>12</v>
      </c>
    </row>
    <row r="1194" spans="2:9" x14ac:dyDescent="0.2">
      <c r="B1194" s="3">
        <v>38366.896909722222</v>
      </c>
      <c r="C1194" t="s">
        <v>11</v>
      </c>
      <c r="D1194">
        <v>8</v>
      </c>
      <c r="G1194">
        <v>0</v>
      </c>
      <c r="H1194">
        <v>8</v>
      </c>
      <c r="I1194" t="s">
        <v>13</v>
      </c>
    </row>
    <row r="1195" spans="2:9" x14ac:dyDescent="0.2">
      <c r="B1195" s="3">
        <v>38366.917662037034</v>
      </c>
      <c r="C1195" t="s">
        <v>8</v>
      </c>
      <c r="D1195">
        <v>57</v>
      </c>
      <c r="E1195">
        <v>40</v>
      </c>
      <c r="F1195">
        <v>460</v>
      </c>
      <c r="G1195">
        <v>1426</v>
      </c>
      <c r="H1195">
        <v>57</v>
      </c>
      <c r="I1195" t="s">
        <v>10</v>
      </c>
    </row>
    <row r="1196" spans="2:9" x14ac:dyDescent="0.2">
      <c r="B1196" s="3">
        <v>38366.917939814812</v>
      </c>
      <c r="C1196" t="s">
        <v>8</v>
      </c>
      <c r="D1196">
        <v>17</v>
      </c>
      <c r="E1196">
        <v>3</v>
      </c>
      <c r="F1196">
        <v>49</v>
      </c>
      <c r="G1196">
        <v>151.9</v>
      </c>
      <c r="H1196">
        <v>17</v>
      </c>
      <c r="I1196" t="s">
        <v>12</v>
      </c>
    </row>
    <row r="1197" spans="2:9" x14ac:dyDescent="0.2">
      <c r="B1197" s="3">
        <v>38366.940300925926</v>
      </c>
      <c r="C1197" t="s">
        <v>14</v>
      </c>
      <c r="D1197">
        <v>93</v>
      </c>
      <c r="E1197">
        <v>47</v>
      </c>
      <c r="G1197">
        <v>50</v>
      </c>
      <c r="H1197">
        <v>93</v>
      </c>
      <c r="I1197" t="s">
        <v>12</v>
      </c>
    </row>
    <row r="1198" spans="2:9" x14ac:dyDescent="0.2">
      <c r="B1198" s="3">
        <v>38366.980532407404</v>
      </c>
      <c r="C1198" t="s">
        <v>8</v>
      </c>
      <c r="D1198">
        <v>23</v>
      </c>
      <c r="E1198">
        <v>3</v>
      </c>
      <c r="F1198">
        <v>1132</v>
      </c>
      <c r="G1198">
        <v>3509.2</v>
      </c>
      <c r="H1198">
        <v>23</v>
      </c>
      <c r="I1198" t="s">
        <v>13</v>
      </c>
    </row>
    <row r="1199" spans="2:9" x14ac:dyDescent="0.2">
      <c r="B1199" s="3">
        <v>38367.0621875</v>
      </c>
      <c r="C1199" t="s">
        <v>14</v>
      </c>
      <c r="D1199">
        <v>52</v>
      </c>
      <c r="E1199">
        <v>1</v>
      </c>
      <c r="G1199">
        <v>50</v>
      </c>
      <c r="H1199">
        <v>52</v>
      </c>
      <c r="I1199" t="s">
        <v>12</v>
      </c>
    </row>
    <row r="1200" spans="2:9" x14ac:dyDescent="0.2">
      <c r="B1200" s="3">
        <v>38367.094363425924</v>
      </c>
      <c r="C1200" t="s">
        <v>8</v>
      </c>
      <c r="D1200">
        <v>77</v>
      </c>
      <c r="E1200">
        <v>34</v>
      </c>
      <c r="F1200">
        <v>242</v>
      </c>
      <c r="G1200">
        <v>750.2</v>
      </c>
      <c r="H1200">
        <v>77</v>
      </c>
      <c r="I1200" t="s">
        <v>13</v>
      </c>
    </row>
    <row r="1201" spans="2:9" x14ac:dyDescent="0.2">
      <c r="B1201" s="3">
        <v>38367.12263888889</v>
      </c>
      <c r="C1201" t="s">
        <v>8</v>
      </c>
      <c r="D1201">
        <v>33</v>
      </c>
      <c r="E1201">
        <v>14</v>
      </c>
      <c r="F1201">
        <v>2</v>
      </c>
      <c r="G1201">
        <v>6.2</v>
      </c>
      <c r="H1201">
        <v>33</v>
      </c>
      <c r="I1201" t="s">
        <v>9</v>
      </c>
    </row>
    <row r="1202" spans="2:9" x14ac:dyDescent="0.2">
      <c r="B1202" s="3">
        <v>38367.127164351848</v>
      </c>
      <c r="C1202" t="s">
        <v>8</v>
      </c>
      <c r="D1202">
        <v>14</v>
      </c>
      <c r="E1202">
        <v>96</v>
      </c>
      <c r="F1202">
        <v>738</v>
      </c>
      <c r="G1202">
        <v>2287.8000000000002</v>
      </c>
      <c r="H1202">
        <v>14</v>
      </c>
      <c r="I1202" t="s">
        <v>12</v>
      </c>
    </row>
    <row r="1203" spans="2:9" x14ac:dyDescent="0.2">
      <c r="B1203" s="3">
        <v>38367.159618055557</v>
      </c>
      <c r="C1203" t="s">
        <v>14</v>
      </c>
      <c r="D1203">
        <v>15</v>
      </c>
      <c r="E1203">
        <v>1</v>
      </c>
      <c r="G1203">
        <v>50</v>
      </c>
      <c r="H1203">
        <v>15</v>
      </c>
      <c r="I1203" t="s">
        <v>13</v>
      </c>
    </row>
    <row r="1204" spans="2:9" x14ac:dyDescent="0.2">
      <c r="B1204" s="3">
        <v>38367.168078703704</v>
      </c>
      <c r="C1204" t="s">
        <v>8</v>
      </c>
      <c r="D1204">
        <v>61</v>
      </c>
      <c r="E1204">
        <v>40</v>
      </c>
      <c r="F1204">
        <v>148</v>
      </c>
      <c r="G1204">
        <v>458.8</v>
      </c>
      <c r="H1204">
        <v>61</v>
      </c>
      <c r="I1204" t="s">
        <v>10</v>
      </c>
    </row>
    <row r="1205" spans="2:9" x14ac:dyDescent="0.2">
      <c r="B1205" s="3">
        <v>38367.198761574073</v>
      </c>
      <c r="C1205" t="s">
        <v>8</v>
      </c>
      <c r="D1205">
        <v>27</v>
      </c>
      <c r="E1205">
        <v>12</v>
      </c>
      <c r="F1205">
        <v>603</v>
      </c>
      <c r="G1205">
        <v>1869.3</v>
      </c>
      <c r="H1205">
        <v>27</v>
      </c>
      <c r="I1205" t="s">
        <v>10</v>
      </c>
    </row>
    <row r="1206" spans="2:9" x14ac:dyDescent="0.2">
      <c r="B1206" s="3">
        <v>38367.215567129628</v>
      </c>
      <c r="C1206" t="s">
        <v>8</v>
      </c>
      <c r="D1206">
        <v>49</v>
      </c>
      <c r="E1206">
        <v>40</v>
      </c>
      <c r="F1206">
        <v>421</v>
      </c>
      <c r="G1206">
        <v>1305.0999999999999</v>
      </c>
      <c r="H1206">
        <v>49</v>
      </c>
      <c r="I1206" t="s">
        <v>13</v>
      </c>
    </row>
    <row r="1207" spans="2:9" x14ac:dyDescent="0.2">
      <c r="B1207" s="3">
        <v>38367.218368055554</v>
      </c>
      <c r="C1207" t="s">
        <v>8</v>
      </c>
      <c r="D1207">
        <v>63</v>
      </c>
      <c r="E1207">
        <v>9</v>
      </c>
      <c r="F1207">
        <v>551</v>
      </c>
      <c r="G1207">
        <v>1708.1</v>
      </c>
      <c r="H1207">
        <v>63</v>
      </c>
      <c r="I1207" t="s">
        <v>10</v>
      </c>
    </row>
    <row r="1208" spans="2:9" x14ac:dyDescent="0.2">
      <c r="B1208" s="3">
        <v>38367.229328703703</v>
      </c>
      <c r="C1208" t="s">
        <v>8</v>
      </c>
      <c r="D1208">
        <v>15</v>
      </c>
      <c r="E1208">
        <v>1</v>
      </c>
      <c r="F1208">
        <v>37</v>
      </c>
      <c r="G1208">
        <v>114.7</v>
      </c>
      <c r="H1208">
        <v>15</v>
      </c>
      <c r="I1208" t="s">
        <v>13</v>
      </c>
    </row>
    <row r="1209" spans="2:9" x14ac:dyDescent="0.2">
      <c r="B1209" s="3">
        <v>38367.252013888887</v>
      </c>
      <c r="C1209" t="s">
        <v>8</v>
      </c>
      <c r="D1209">
        <v>61</v>
      </c>
      <c r="E1209">
        <v>40</v>
      </c>
      <c r="F1209">
        <v>36</v>
      </c>
      <c r="G1209">
        <v>111.6</v>
      </c>
      <c r="H1209">
        <v>61</v>
      </c>
      <c r="I1209" t="s">
        <v>10</v>
      </c>
    </row>
    <row r="1210" spans="2:9" x14ac:dyDescent="0.2">
      <c r="B1210" s="3">
        <v>38367.255115740743</v>
      </c>
      <c r="C1210" t="s">
        <v>14</v>
      </c>
      <c r="D1210">
        <v>33</v>
      </c>
      <c r="E1210">
        <v>10</v>
      </c>
      <c r="G1210">
        <v>50</v>
      </c>
      <c r="H1210">
        <v>33</v>
      </c>
      <c r="I1210" t="s">
        <v>9</v>
      </c>
    </row>
    <row r="1211" spans="2:9" x14ac:dyDescent="0.2">
      <c r="B1211" s="3">
        <v>38367.283437500002</v>
      </c>
      <c r="C1211" t="s">
        <v>8</v>
      </c>
      <c r="D1211">
        <v>20</v>
      </c>
      <c r="E1211">
        <v>6</v>
      </c>
      <c r="F1211">
        <v>181</v>
      </c>
      <c r="G1211">
        <v>561.1</v>
      </c>
      <c r="H1211">
        <v>20</v>
      </c>
      <c r="I1211" t="s">
        <v>13</v>
      </c>
    </row>
    <row r="1212" spans="2:9" x14ac:dyDescent="0.2">
      <c r="B1212" s="3">
        <v>38367.391527777778</v>
      </c>
      <c r="C1212" t="s">
        <v>8</v>
      </c>
      <c r="D1212">
        <v>46</v>
      </c>
      <c r="E1212">
        <v>5</v>
      </c>
      <c r="F1212">
        <v>63</v>
      </c>
      <c r="G1212">
        <v>195.3</v>
      </c>
      <c r="H1212">
        <v>46</v>
      </c>
      <c r="I1212" t="s">
        <v>13</v>
      </c>
    </row>
    <row r="1213" spans="2:9" x14ac:dyDescent="0.2">
      <c r="B1213" s="3">
        <v>38367.412731481483</v>
      </c>
      <c r="C1213" t="s">
        <v>14</v>
      </c>
      <c r="D1213">
        <v>15</v>
      </c>
      <c r="E1213">
        <v>68</v>
      </c>
      <c r="G1213">
        <v>50</v>
      </c>
      <c r="H1213">
        <v>15</v>
      </c>
      <c r="I1213" t="s">
        <v>13</v>
      </c>
    </row>
    <row r="1214" spans="2:9" x14ac:dyDescent="0.2">
      <c r="B1214" s="3">
        <v>38367.468356481484</v>
      </c>
      <c r="C1214" t="s">
        <v>8</v>
      </c>
      <c r="D1214">
        <v>42</v>
      </c>
      <c r="E1214">
        <v>14</v>
      </c>
      <c r="F1214">
        <v>74</v>
      </c>
      <c r="G1214">
        <v>229.4</v>
      </c>
      <c r="H1214">
        <v>42</v>
      </c>
      <c r="I1214" t="s">
        <v>10</v>
      </c>
    </row>
    <row r="1215" spans="2:9" x14ac:dyDescent="0.2">
      <c r="B1215" s="3">
        <v>38367.587118055555</v>
      </c>
      <c r="C1215" t="s">
        <v>8</v>
      </c>
      <c r="D1215">
        <v>62</v>
      </c>
      <c r="E1215">
        <v>61</v>
      </c>
      <c r="F1215">
        <v>30</v>
      </c>
      <c r="G1215">
        <v>93</v>
      </c>
      <c r="H1215">
        <v>62</v>
      </c>
      <c r="I1215" t="s">
        <v>13</v>
      </c>
    </row>
    <row r="1216" spans="2:9" x14ac:dyDescent="0.2">
      <c r="B1216" s="3">
        <v>38367.609722222223</v>
      </c>
      <c r="C1216" t="s">
        <v>8</v>
      </c>
      <c r="D1216">
        <v>80</v>
      </c>
      <c r="E1216">
        <v>26</v>
      </c>
      <c r="F1216">
        <v>90</v>
      </c>
      <c r="G1216">
        <v>279</v>
      </c>
      <c r="H1216">
        <v>80</v>
      </c>
      <c r="I1216" t="s">
        <v>12</v>
      </c>
    </row>
    <row r="1217" spans="2:9" x14ac:dyDescent="0.2">
      <c r="B1217" s="3">
        <v>38367.679282407407</v>
      </c>
      <c r="C1217" t="s">
        <v>8</v>
      </c>
      <c r="D1217">
        <v>11</v>
      </c>
      <c r="E1217">
        <v>63</v>
      </c>
      <c r="F1217">
        <v>89</v>
      </c>
      <c r="G1217">
        <v>275.89999999999998</v>
      </c>
      <c r="H1217">
        <v>11</v>
      </c>
      <c r="I1217" t="s">
        <v>13</v>
      </c>
    </row>
    <row r="1218" spans="2:9" x14ac:dyDescent="0.2">
      <c r="B1218" s="3">
        <v>38367.733657407407</v>
      </c>
      <c r="C1218" t="s">
        <v>11</v>
      </c>
      <c r="D1218">
        <v>73</v>
      </c>
      <c r="G1218">
        <v>0</v>
      </c>
      <c r="H1218">
        <v>73</v>
      </c>
      <c r="I1218" t="s">
        <v>9</v>
      </c>
    </row>
    <row r="1219" spans="2:9" x14ac:dyDescent="0.2">
      <c r="B1219" s="3">
        <v>38367.818252314813</v>
      </c>
      <c r="C1219" t="s">
        <v>8</v>
      </c>
      <c r="D1219">
        <v>15</v>
      </c>
      <c r="E1219">
        <v>68</v>
      </c>
      <c r="F1219">
        <v>1005</v>
      </c>
      <c r="G1219">
        <v>3115.5</v>
      </c>
      <c r="H1219">
        <v>15</v>
      </c>
      <c r="I1219" t="s">
        <v>13</v>
      </c>
    </row>
    <row r="1220" spans="2:9" x14ac:dyDescent="0.2">
      <c r="B1220" s="3">
        <v>38368.044212962966</v>
      </c>
      <c r="C1220" t="s">
        <v>14</v>
      </c>
      <c r="D1220">
        <v>4</v>
      </c>
      <c r="E1220">
        <v>41</v>
      </c>
      <c r="G1220">
        <v>50</v>
      </c>
      <c r="H1220">
        <v>4</v>
      </c>
      <c r="I1220" t="s">
        <v>10</v>
      </c>
    </row>
    <row r="1221" spans="2:9" x14ac:dyDescent="0.2">
      <c r="B1221" s="3">
        <v>38368.064641203702</v>
      </c>
      <c r="C1221" t="s">
        <v>8</v>
      </c>
      <c r="D1221">
        <v>10</v>
      </c>
      <c r="E1221">
        <v>79</v>
      </c>
      <c r="F1221">
        <v>183</v>
      </c>
      <c r="G1221">
        <v>567.29999999999995</v>
      </c>
      <c r="H1221">
        <v>10</v>
      </c>
      <c r="I1221" t="s">
        <v>9</v>
      </c>
    </row>
    <row r="1222" spans="2:9" x14ac:dyDescent="0.2">
      <c r="B1222" s="3">
        <v>38368.160995370374</v>
      </c>
      <c r="C1222" t="s">
        <v>8</v>
      </c>
      <c r="D1222">
        <v>91</v>
      </c>
      <c r="E1222">
        <v>23</v>
      </c>
      <c r="F1222">
        <v>491</v>
      </c>
      <c r="G1222">
        <v>1522.1</v>
      </c>
      <c r="H1222">
        <v>91</v>
      </c>
      <c r="I1222" t="s">
        <v>13</v>
      </c>
    </row>
    <row r="1223" spans="2:9" x14ac:dyDescent="0.2">
      <c r="B1223" s="3">
        <v>38368.325324074074</v>
      </c>
      <c r="C1223" t="s">
        <v>8</v>
      </c>
      <c r="D1223">
        <v>24</v>
      </c>
      <c r="E1223">
        <v>23</v>
      </c>
      <c r="F1223">
        <v>361</v>
      </c>
      <c r="G1223">
        <v>1119.0999999999999</v>
      </c>
      <c r="H1223">
        <v>24</v>
      </c>
      <c r="I1223" t="s">
        <v>12</v>
      </c>
    </row>
    <row r="1224" spans="2:9" x14ac:dyDescent="0.2">
      <c r="B1224" s="3">
        <v>38368.351064814815</v>
      </c>
      <c r="C1224" t="s">
        <v>15</v>
      </c>
      <c r="D1224">
        <v>33</v>
      </c>
      <c r="G1224">
        <v>-1000</v>
      </c>
      <c r="H1224">
        <v>33</v>
      </c>
      <c r="I1224" t="s">
        <v>9</v>
      </c>
    </row>
    <row r="1225" spans="2:9" x14ac:dyDescent="0.2">
      <c r="B1225" s="3">
        <v>38368.374826388892</v>
      </c>
      <c r="C1225" t="s">
        <v>8</v>
      </c>
      <c r="D1225">
        <v>23</v>
      </c>
      <c r="E1225">
        <v>29</v>
      </c>
      <c r="F1225">
        <v>234</v>
      </c>
      <c r="G1225">
        <v>725.4</v>
      </c>
      <c r="H1225">
        <v>23</v>
      </c>
      <c r="I1225" t="s">
        <v>13</v>
      </c>
    </row>
    <row r="1226" spans="2:9" x14ac:dyDescent="0.2">
      <c r="B1226" s="3">
        <v>38368.403715277775</v>
      </c>
      <c r="C1226" t="s">
        <v>8</v>
      </c>
      <c r="D1226">
        <v>93</v>
      </c>
      <c r="E1226">
        <v>47</v>
      </c>
      <c r="F1226">
        <v>50</v>
      </c>
      <c r="G1226">
        <v>155</v>
      </c>
      <c r="H1226">
        <v>93</v>
      </c>
      <c r="I1226" t="s">
        <v>12</v>
      </c>
    </row>
    <row r="1227" spans="2:9" x14ac:dyDescent="0.2">
      <c r="B1227" s="3">
        <v>38368.408379629633</v>
      </c>
      <c r="C1227" t="s">
        <v>14</v>
      </c>
      <c r="D1227">
        <v>91</v>
      </c>
      <c r="E1227">
        <v>33</v>
      </c>
      <c r="G1227">
        <v>50</v>
      </c>
      <c r="H1227">
        <v>91</v>
      </c>
      <c r="I1227" t="s">
        <v>13</v>
      </c>
    </row>
    <row r="1228" spans="2:9" x14ac:dyDescent="0.2">
      <c r="B1228" s="3">
        <v>38368.566631944443</v>
      </c>
      <c r="C1228" t="s">
        <v>8</v>
      </c>
      <c r="D1228">
        <v>84</v>
      </c>
      <c r="E1228">
        <v>13</v>
      </c>
      <c r="F1228">
        <v>798</v>
      </c>
      <c r="G1228">
        <v>2473.8000000000002</v>
      </c>
      <c r="H1228">
        <v>84</v>
      </c>
      <c r="I1228" t="s">
        <v>13</v>
      </c>
    </row>
    <row r="1229" spans="2:9" x14ac:dyDescent="0.2">
      <c r="B1229" s="3">
        <v>38368.596006944441</v>
      </c>
      <c r="C1229" t="s">
        <v>8</v>
      </c>
      <c r="D1229">
        <v>32</v>
      </c>
      <c r="E1229">
        <v>11</v>
      </c>
      <c r="F1229">
        <v>537</v>
      </c>
      <c r="G1229">
        <v>1664.7</v>
      </c>
      <c r="H1229">
        <v>32</v>
      </c>
      <c r="I1229" t="s">
        <v>9</v>
      </c>
    </row>
    <row r="1230" spans="2:9" x14ac:dyDescent="0.2">
      <c r="B1230" s="3">
        <v>38368.70107638889</v>
      </c>
      <c r="C1230" t="s">
        <v>8</v>
      </c>
      <c r="D1230">
        <v>62</v>
      </c>
      <c r="E1230">
        <v>49</v>
      </c>
      <c r="F1230">
        <v>31</v>
      </c>
      <c r="G1230">
        <v>96.1</v>
      </c>
      <c r="H1230">
        <v>62</v>
      </c>
      <c r="I1230" t="s">
        <v>13</v>
      </c>
    </row>
    <row r="1231" spans="2:9" x14ac:dyDescent="0.2">
      <c r="B1231" s="3">
        <v>38368.745370370372</v>
      </c>
      <c r="C1231" t="s">
        <v>8</v>
      </c>
      <c r="D1231">
        <v>97</v>
      </c>
      <c r="E1231">
        <v>20</v>
      </c>
      <c r="F1231">
        <v>900</v>
      </c>
      <c r="G1231">
        <v>2790</v>
      </c>
      <c r="H1231">
        <v>97</v>
      </c>
      <c r="I1231" t="s">
        <v>13</v>
      </c>
    </row>
    <row r="1232" spans="2:9" x14ac:dyDescent="0.2">
      <c r="B1232" s="3">
        <v>38368.87872685185</v>
      </c>
      <c r="C1232" t="s">
        <v>8</v>
      </c>
      <c r="D1232">
        <v>35</v>
      </c>
      <c r="E1232">
        <v>14</v>
      </c>
      <c r="F1232">
        <v>586</v>
      </c>
      <c r="G1232">
        <v>1816.6</v>
      </c>
      <c r="H1232">
        <v>35</v>
      </c>
      <c r="I1232" t="s">
        <v>12</v>
      </c>
    </row>
    <row r="1233" spans="2:9" x14ac:dyDescent="0.2">
      <c r="B1233" s="3">
        <v>38368.89675925926</v>
      </c>
      <c r="C1233" t="s">
        <v>8</v>
      </c>
      <c r="D1233">
        <v>6</v>
      </c>
      <c r="E1233">
        <v>41</v>
      </c>
      <c r="F1233">
        <v>453</v>
      </c>
      <c r="G1233">
        <v>1404.3</v>
      </c>
      <c r="H1233">
        <v>6</v>
      </c>
      <c r="I1233" t="s">
        <v>12</v>
      </c>
    </row>
    <row r="1234" spans="2:9" x14ac:dyDescent="0.2">
      <c r="B1234" s="3">
        <v>38368.974027777775</v>
      </c>
      <c r="C1234" t="s">
        <v>8</v>
      </c>
      <c r="D1234">
        <v>4</v>
      </c>
      <c r="E1234">
        <v>41</v>
      </c>
      <c r="F1234">
        <v>444</v>
      </c>
      <c r="G1234">
        <v>1376.4</v>
      </c>
      <c r="H1234">
        <v>4</v>
      </c>
      <c r="I1234" t="s">
        <v>10</v>
      </c>
    </row>
    <row r="1235" spans="2:9" x14ac:dyDescent="0.2">
      <c r="B1235" s="3">
        <v>38369.020740740743</v>
      </c>
      <c r="C1235" t="s">
        <v>8</v>
      </c>
      <c r="D1235">
        <v>91</v>
      </c>
      <c r="E1235">
        <v>23</v>
      </c>
      <c r="F1235">
        <v>246</v>
      </c>
      <c r="G1235">
        <v>762.6</v>
      </c>
      <c r="H1235">
        <v>91</v>
      </c>
      <c r="I1235" t="s">
        <v>13</v>
      </c>
    </row>
    <row r="1236" spans="2:9" x14ac:dyDescent="0.2">
      <c r="B1236" s="3">
        <v>38369.055613425924</v>
      </c>
      <c r="C1236" t="s">
        <v>8</v>
      </c>
      <c r="D1236">
        <v>57</v>
      </c>
      <c r="E1236">
        <v>40</v>
      </c>
      <c r="F1236">
        <v>212</v>
      </c>
      <c r="G1236">
        <v>657.2</v>
      </c>
      <c r="H1236">
        <v>57</v>
      </c>
      <c r="I1236" t="s">
        <v>10</v>
      </c>
    </row>
    <row r="1237" spans="2:9" x14ac:dyDescent="0.2">
      <c r="B1237" s="3">
        <v>38369.072372685187</v>
      </c>
      <c r="C1237" t="s">
        <v>8</v>
      </c>
      <c r="D1237">
        <v>91</v>
      </c>
      <c r="E1237">
        <v>33</v>
      </c>
      <c r="F1237">
        <v>1357</v>
      </c>
      <c r="G1237">
        <v>4206.7</v>
      </c>
      <c r="H1237">
        <v>91</v>
      </c>
      <c r="I1237" t="s">
        <v>13</v>
      </c>
    </row>
    <row r="1238" spans="2:9" x14ac:dyDescent="0.2">
      <c r="B1238" s="3">
        <v>38369.07545138889</v>
      </c>
      <c r="C1238" t="s">
        <v>8</v>
      </c>
      <c r="D1238">
        <v>10</v>
      </c>
      <c r="E1238">
        <v>79</v>
      </c>
      <c r="F1238">
        <v>273</v>
      </c>
      <c r="G1238">
        <v>846.3</v>
      </c>
      <c r="H1238">
        <v>10</v>
      </c>
      <c r="I1238" t="s">
        <v>9</v>
      </c>
    </row>
    <row r="1239" spans="2:9" x14ac:dyDescent="0.2">
      <c r="B1239" s="3">
        <v>38369.095405092594</v>
      </c>
      <c r="C1239" t="s">
        <v>15</v>
      </c>
      <c r="D1239">
        <v>67</v>
      </c>
      <c r="G1239">
        <v>-5000</v>
      </c>
      <c r="H1239">
        <v>67</v>
      </c>
      <c r="I1239" t="s">
        <v>9</v>
      </c>
    </row>
    <row r="1240" spans="2:9" x14ac:dyDescent="0.2">
      <c r="B1240" s="3">
        <v>38369.108668981484</v>
      </c>
      <c r="C1240" t="s">
        <v>14</v>
      </c>
      <c r="D1240">
        <v>14</v>
      </c>
      <c r="E1240">
        <v>96</v>
      </c>
      <c r="G1240">
        <v>50</v>
      </c>
      <c r="H1240">
        <v>14</v>
      </c>
      <c r="I1240" t="s">
        <v>12</v>
      </c>
    </row>
    <row r="1241" spans="2:9" x14ac:dyDescent="0.2">
      <c r="B1241" s="3">
        <v>38369.120208333334</v>
      </c>
      <c r="C1241" t="s">
        <v>8</v>
      </c>
      <c r="D1241">
        <v>47</v>
      </c>
      <c r="E1241">
        <v>25</v>
      </c>
      <c r="F1241">
        <v>410</v>
      </c>
      <c r="G1241">
        <v>1271</v>
      </c>
      <c r="H1241">
        <v>47</v>
      </c>
      <c r="I1241" t="s">
        <v>13</v>
      </c>
    </row>
    <row r="1242" spans="2:9" x14ac:dyDescent="0.2">
      <c r="B1242" s="3">
        <v>38369.250219907408</v>
      </c>
      <c r="C1242" t="s">
        <v>8</v>
      </c>
      <c r="D1242">
        <v>54</v>
      </c>
      <c r="E1242">
        <v>41</v>
      </c>
      <c r="F1242">
        <v>668</v>
      </c>
      <c r="G1242">
        <v>2070.8000000000002</v>
      </c>
      <c r="H1242">
        <v>54</v>
      </c>
      <c r="I1242" t="s">
        <v>10</v>
      </c>
    </row>
    <row r="1243" spans="2:9" x14ac:dyDescent="0.2">
      <c r="B1243" s="3">
        <v>38369.258773148147</v>
      </c>
      <c r="C1243" t="s">
        <v>8</v>
      </c>
      <c r="D1243">
        <v>29</v>
      </c>
      <c r="E1243">
        <v>6</v>
      </c>
      <c r="F1243">
        <v>899</v>
      </c>
      <c r="G1243">
        <v>2786.9</v>
      </c>
      <c r="H1243">
        <v>29</v>
      </c>
      <c r="I1243" t="s">
        <v>13</v>
      </c>
    </row>
    <row r="1244" spans="2:9" x14ac:dyDescent="0.2">
      <c r="B1244" s="3">
        <v>38369.265902777777</v>
      </c>
      <c r="C1244" t="s">
        <v>8</v>
      </c>
      <c r="D1244">
        <v>52</v>
      </c>
      <c r="E1244">
        <v>1</v>
      </c>
      <c r="F1244">
        <v>1025</v>
      </c>
      <c r="G1244">
        <v>3177.5</v>
      </c>
      <c r="H1244">
        <v>52</v>
      </c>
      <c r="I1244" t="s">
        <v>12</v>
      </c>
    </row>
    <row r="1245" spans="2:9" x14ac:dyDescent="0.2">
      <c r="B1245" s="3">
        <v>38369.2809375</v>
      </c>
      <c r="C1245" t="s">
        <v>8</v>
      </c>
      <c r="D1245">
        <v>63</v>
      </c>
      <c r="E1245">
        <v>11</v>
      </c>
      <c r="F1245">
        <v>335</v>
      </c>
      <c r="G1245">
        <v>1038.5</v>
      </c>
      <c r="H1245">
        <v>63</v>
      </c>
      <c r="I1245" t="s">
        <v>10</v>
      </c>
    </row>
    <row r="1246" spans="2:9" x14ac:dyDescent="0.2">
      <c r="B1246" s="3">
        <v>38369.29215277778</v>
      </c>
      <c r="C1246" t="s">
        <v>8</v>
      </c>
      <c r="D1246">
        <v>73</v>
      </c>
      <c r="E1246">
        <v>31</v>
      </c>
      <c r="F1246">
        <v>280</v>
      </c>
      <c r="G1246">
        <v>868</v>
      </c>
      <c r="H1246">
        <v>73</v>
      </c>
      <c r="I1246" t="s">
        <v>9</v>
      </c>
    </row>
    <row r="1247" spans="2:9" x14ac:dyDescent="0.2">
      <c r="B1247" s="3">
        <v>38369.344513888886</v>
      </c>
      <c r="C1247" t="s">
        <v>8</v>
      </c>
      <c r="D1247">
        <v>49</v>
      </c>
      <c r="E1247">
        <v>62</v>
      </c>
      <c r="F1247">
        <v>395</v>
      </c>
      <c r="G1247">
        <v>1224.5</v>
      </c>
      <c r="H1247">
        <v>49</v>
      </c>
      <c r="I1247" t="s">
        <v>13</v>
      </c>
    </row>
    <row r="1248" spans="2:9" x14ac:dyDescent="0.2">
      <c r="B1248" s="3">
        <v>38369.394780092596</v>
      </c>
      <c r="C1248" t="s">
        <v>14</v>
      </c>
      <c r="D1248">
        <v>86</v>
      </c>
      <c r="E1248">
        <v>6</v>
      </c>
      <c r="G1248">
        <v>50</v>
      </c>
      <c r="H1248">
        <v>86</v>
      </c>
      <c r="I1248" t="s">
        <v>13</v>
      </c>
    </row>
    <row r="1249" spans="2:9" x14ac:dyDescent="0.2">
      <c r="B1249" s="3">
        <v>38369.419722222221</v>
      </c>
      <c r="C1249" t="s">
        <v>15</v>
      </c>
      <c r="D1249">
        <v>79</v>
      </c>
      <c r="G1249">
        <v>-1000</v>
      </c>
      <c r="H1249">
        <v>79</v>
      </c>
      <c r="I1249" t="s">
        <v>10</v>
      </c>
    </row>
    <row r="1250" spans="2:9" x14ac:dyDescent="0.2">
      <c r="B1250" s="3">
        <v>38369.419756944444</v>
      </c>
      <c r="C1250" t="s">
        <v>8</v>
      </c>
      <c r="D1250">
        <v>62</v>
      </c>
      <c r="E1250">
        <v>61</v>
      </c>
      <c r="F1250">
        <v>229</v>
      </c>
      <c r="G1250">
        <v>709.9</v>
      </c>
      <c r="H1250">
        <v>62</v>
      </c>
      <c r="I1250" t="s">
        <v>13</v>
      </c>
    </row>
    <row r="1251" spans="2:9" x14ac:dyDescent="0.2">
      <c r="B1251" s="3">
        <v>38369.429432870369</v>
      </c>
      <c r="C1251" t="s">
        <v>8</v>
      </c>
      <c r="D1251">
        <v>23</v>
      </c>
      <c r="E1251">
        <v>29</v>
      </c>
      <c r="F1251">
        <v>733</v>
      </c>
      <c r="G1251">
        <v>2272.3000000000002</v>
      </c>
      <c r="H1251">
        <v>23</v>
      </c>
      <c r="I1251" t="s">
        <v>13</v>
      </c>
    </row>
    <row r="1252" spans="2:9" x14ac:dyDescent="0.2">
      <c r="B1252" s="3">
        <v>38369.432604166665</v>
      </c>
      <c r="C1252" t="s">
        <v>8</v>
      </c>
      <c r="D1252">
        <v>62</v>
      </c>
      <c r="E1252">
        <v>49</v>
      </c>
      <c r="F1252">
        <v>814</v>
      </c>
      <c r="G1252">
        <v>2523.4</v>
      </c>
      <c r="H1252">
        <v>62</v>
      </c>
      <c r="I1252" t="s">
        <v>13</v>
      </c>
    </row>
    <row r="1253" spans="2:9" x14ac:dyDescent="0.2">
      <c r="B1253" s="3">
        <v>38369.496331018519</v>
      </c>
      <c r="C1253" t="s">
        <v>8</v>
      </c>
      <c r="D1253">
        <v>76</v>
      </c>
      <c r="E1253">
        <v>27</v>
      </c>
      <c r="F1253">
        <v>340</v>
      </c>
      <c r="G1253">
        <v>1054</v>
      </c>
      <c r="H1253">
        <v>76</v>
      </c>
      <c r="I1253" t="s">
        <v>9</v>
      </c>
    </row>
    <row r="1254" spans="2:9" x14ac:dyDescent="0.2">
      <c r="B1254" s="3">
        <v>38369.623171296298</v>
      </c>
      <c r="C1254" t="s">
        <v>8</v>
      </c>
      <c r="D1254">
        <v>27</v>
      </c>
      <c r="E1254">
        <v>15</v>
      </c>
      <c r="F1254">
        <v>327</v>
      </c>
      <c r="G1254">
        <v>1013.7</v>
      </c>
      <c r="H1254">
        <v>27</v>
      </c>
      <c r="I1254" t="s">
        <v>10</v>
      </c>
    </row>
    <row r="1255" spans="2:9" x14ac:dyDescent="0.2">
      <c r="B1255" s="3">
        <v>38369.65247685185</v>
      </c>
      <c r="C1255" t="s">
        <v>14</v>
      </c>
      <c r="D1255">
        <v>6</v>
      </c>
      <c r="E1255">
        <v>65</v>
      </c>
      <c r="G1255">
        <v>50</v>
      </c>
      <c r="H1255">
        <v>6</v>
      </c>
      <c r="I1255" t="s">
        <v>12</v>
      </c>
    </row>
    <row r="1256" spans="2:9" x14ac:dyDescent="0.2">
      <c r="B1256" s="3">
        <v>38369.657013888886</v>
      </c>
      <c r="C1256" t="s">
        <v>8</v>
      </c>
      <c r="D1256">
        <v>86</v>
      </c>
      <c r="E1256">
        <v>6</v>
      </c>
      <c r="F1256">
        <v>206</v>
      </c>
      <c r="G1256">
        <v>638.6</v>
      </c>
      <c r="H1256">
        <v>86</v>
      </c>
      <c r="I1256" t="s">
        <v>13</v>
      </c>
    </row>
    <row r="1257" spans="2:9" x14ac:dyDescent="0.2">
      <c r="B1257" s="3">
        <v>38369.746631944443</v>
      </c>
      <c r="C1257" t="s">
        <v>8</v>
      </c>
      <c r="D1257">
        <v>96</v>
      </c>
      <c r="E1257">
        <v>14</v>
      </c>
      <c r="F1257">
        <v>130</v>
      </c>
      <c r="G1257">
        <v>403</v>
      </c>
      <c r="H1257">
        <v>96</v>
      </c>
      <c r="I1257" t="s">
        <v>10</v>
      </c>
    </row>
    <row r="1258" spans="2:9" x14ac:dyDescent="0.2">
      <c r="B1258" s="3">
        <v>38369.763298611113</v>
      </c>
      <c r="C1258" t="s">
        <v>8</v>
      </c>
      <c r="D1258">
        <v>30</v>
      </c>
      <c r="E1258">
        <v>19</v>
      </c>
      <c r="F1258">
        <v>668</v>
      </c>
      <c r="G1258">
        <v>2070.8000000000002</v>
      </c>
      <c r="H1258">
        <v>30</v>
      </c>
      <c r="I1258" t="s">
        <v>10</v>
      </c>
    </row>
    <row r="1259" spans="2:9" x14ac:dyDescent="0.2">
      <c r="B1259" s="3">
        <v>38369.874039351853</v>
      </c>
      <c r="C1259" t="s">
        <v>15</v>
      </c>
      <c r="D1259">
        <v>15</v>
      </c>
      <c r="G1259">
        <v>-1000</v>
      </c>
      <c r="H1259">
        <v>15</v>
      </c>
      <c r="I1259" t="s">
        <v>13</v>
      </c>
    </row>
    <row r="1260" spans="2:9" x14ac:dyDescent="0.2">
      <c r="B1260" s="3">
        <v>38369.907719907409</v>
      </c>
      <c r="C1260" t="s">
        <v>14</v>
      </c>
      <c r="D1260">
        <v>3</v>
      </c>
      <c r="E1260">
        <v>4</v>
      </c>
      <c r="G1260">
        <v>50</v>
      </c>
      <c r="H1260">
        <v>3</v>
      </c>
      <c r="I1260" t="s">
        <v>10</v>
      </c>
    </row>
    <row r="1261" spans="2:9" x14ac:dyDescent="0.2">
      <c r="B1261" s="3">
        <v>38369.935914351852</v>
      </c>
      <c r="C1261" t="s">
        <v>15</v>
      </c>
      <c r="D1261">
        <v>82</v>
      </c>
      <c r="G1261">
        <v>-1000</v>
      </c>
      <c r="H1261">
        <v>82</v>
      </c>
      <c r="I1261" t="s">
        <v>13</v>
      </c>
    </row>
    <row r="1262" spans="2:9" x14ac:dyDescent="0.2">
      <c r="B1262" s="3">
        <v>38370.08390046296</v>
      </c>
      <c r="C1262" t="s">
        <v>8</v>
      </c>
      <c r="D1262">
        <v>23</v>
      </c>
      <c r="E1262">
        <v>29</v>
      </c>
      <c r="F1262">
        <v>392</v>
      </c>
      <c r="G1262">
        <v>1215.2</v>
      </c>
      <c r="H1262">
        <v>23</v>
      </c>
      <c r="I1262" t="s">
        <v>13</v>
      </c>
    </row>
    <row r="1263" spans="2:9" x14ac:dyDescent="0.2">
      <c r="B1263" s="3">
        <v>38370.176377314812</v>
      </c>
      <c r="C1263" t="s">
        <v>8</v>
      </c>
      <c r="D1263">
        <v>40</v>
      </c>
      <c r="E1263">
        <v>67</v>
      </c>
      <c r="F1263">
        <v>83</v>
      </c>
      <c r="G1263">
        <v>257.3</v>
      </c>
      <c r="H1263">
        <v>40</v>
      </c>
      <c r="I1263" t="s">
        <v>10</v>
      </c>
    </row>
    <row r="1264" spans="2:9" x14ac:dyDescent="0.2">
      <c r="B1264" s="3">
        <v>38370.335844907408</v>
      </c>
      <c r="C1264" t="s">
        <v>8</v>
      </c>
      <c r="D1264">
        <v>41</v>
      </c>
      <c r="E1264">
        <v>34</v>
      </c>
      <c r="F1264">
        <v>83</v>
      </c>
      <c r="G1264">
        <v>257.3</v>
      </c>
      <c r="H1264">
        <v>41</v>
      </c>
      <c r="I1264" t="s">
        <v>12</v>
      </c>
    </row>
    <row r="1265" spans="2:9" x14ac:dyDescent="0.2">
      <c r="B1265" s="3">
        <v>38370.338229166664</v>
      </c>
      <c r="C1265" t="s">
        <v>8</v>
      </c>
      <c r="D1265">
        <v>87</v>
      </c>
      <c r="E1265">
        <v>0</v>
      </c>
      <c r="F1265">
        <v>891</v>
      </c>
      <c r="G1265">
        <v>2762.1</v>
      </c>
      <c r="H1265">
        <v>87</v>
      </c>
      <c r="I1265" t="s">
        <v>9</v>
      </c>
    </row>
    <row r="1266" spans="2:9" x14ac:dyDescent="0.2">
      <c r="B1266" s="3">
        <v>38370.349756944444</v>
      </c>
      <c r="C1266" t="s">
        <v>8</v>
      </c>
      <c r="D1266">
        <v>9</v>
      </c>
      <c r="E1266">
        <v>62</v>
      </c>
      <c r="F1266">
        <v>324</v>
      </c>
      <c r="G1266">
        <v>1004.4</v>
      </c>
      <c r="H1266">
        <v>9</v>
      </c>
      <c r="I1266" t="s">
        <v>13</v>
      </c>
    </row>
    <row r="1267" spans="2:9" x14ac:dyDescent="0.2">
      <c r="B1267" s="3">
        <v>38370.373379629629</v>
      </c>
      <c r="C1267" t="s">
        <v>8</v>
      </c>
      <c r="D1267">
        <v>73</v>
      </c>
      <c r="E1267">
        <v>31</v>
      </c>
      <c r="F1267">
        <v>113</v>
      </c>
      <c r="G1267">
        <v>350.3</v>
      </c>
      <c r="H1267">
        <v>73</v>
      </c>
      <c r="I1267" t="s">
        <v>9</v>
      </c>
    </row>
    <row r="1268" spans="2:9" x14ac:dyDescent="0.2">
      <c r="B1268" s="3">
        <v>38370.448078703703</v>
      </c>
      <c r="C1268" t="s">
        <v>8</v>
      </c>
      <c r="D1268">
        <v>58</v>
      </c>
      <c r="E1268">
        <v>67</v>
      </c>
      <c r="F1268">
        <v>661</v>
      </c>
      <c r="G1268">
        <v>2049.1</v>
      </c>
      <c r="H1268">
        <v>58</v>
      </c>
      <c r="I1268" t="s">
        <v>13</v>
      </c>
    </row>
    <row r="1269" spans="2:9" x14ac:dyDescent="0.2">
      <c r="B1269" s="3">
        <v>38370.503287037034</v>
      </c>
      <c r="C1269" t="s">
        <v>8</v>
      </c>
      <c r="D1269">
        <v>3</v>
      </c>
      <c r="E1269">
        <v>4</v>
      </c>
      <c r="F1269">
        <v>10</v>
      </c>
      <c r="G1269">
        <v>31</v>
      </c>
      <c r="H1269">
        <v>3</v>
      </c>
      <c r="I1269" t="s">
        <v>10</v>
      </c>
    </row>
    <row r="1270" spans="2:9" x14ac:dyDescent="0.2">
      <c r="B1270" s="3">
        <v>38370.556620370371</v>
      </c>
      <c r="C1270" t="s">
        <v>11</v>
      </c>
      <c r="D1270">
        <v>76</v>
      </c>
      <c r="G1270">
        <v>0</v>
      </c>
      <c r="H1270">
        <v>76</v>
      </c>
      <c r="I1270" t="s">
        <v>9</v>
      </c>
    </row>
    <row r="1271" spans="2:9" x14ac:dyDescent="0.2">
      <c r="B1271" s="3">
        <v>38370.576180555552</v>
      </c>
      <c r="C1271" t="s">
        <v>11</v>
      </c>
      <c r="D1271">
        <v>42</v>
      </c>
      <c r="G1271">
        <v>0</v>
      </c>
      <c r="H1271">
        <v>42</v>
      </c>
      <c r="I1271" t="s">
        <v>10</v>
      </c>
    </row>
    <row r="1272" spans="2:9" x14ac:dyDescent="0.2">
      <c r="B1272" s="3">
        <v>38370.662210648145</v>
      </c>
      <c r="C1272" t="s">
        <v>8</v>
      </c>
      <c r="D1272">
        <v>4</v>
      </c>
      <c r="E1272">
        <v>41</v>
      </c>
      <c r="F1272">
        <v>131</v>
      </c>
      <c r="G1272">
        <v>406.1</v>
      </c>
      <c r="H1272">
        <v>4</v>
      </c>
      <c r="I1272" t="s">
        <v>10</v>
      </c>
    </row>
    <row r="1273" spans="2:9" x14ac:dyDescent="0.2">
      <c r="B1273" s="3">
        <v>38370.812673611108</v>
      </c>
      <c r="C1273" t="s">
        <v>8</v>
      </c>
      <c r="D1273">
        <v>63</v>
      </c>
      <c r="E1273">
        <v>24</v>
      </c>
      <c r="F1273">
        <v>830</v>
      </c>
      <c r="G1273">
        <v>2573</v>
      </c>
      <c r="H1273">
        <v>63</v>
      </c>
      <c r="I1273" t="s">
        <v>10</v>
      </c>
    </row>
    <row r="1274" spans="2:9" x14ac:dyDescent="0.2">
      <c r="B1274" s="3">
        <v>38370.880127314813</v>
      </c>
      <c r="C1274" t="s">
        <v>8</v>
      </c>
      <c r="D1274">
        <v>33</v>
      </c>
      <c r="E1274">
        <v>14</v>
      </c>
      <c r="F1274">
        <v>94</v>
      </c>
      <c r="G1274">
        <v>291.39999999999998</v>
      </c>
      <c r="H1274">
        <v>33</v>
      </c>
      <c r="I1274" t="s">
        <v>9</v>
      </c>
    </row>
    <row r="1275" spans="2:9" x14ac:dyDescent="0.2">
      <c r="B1275" s="3">
        <v>38371.014444444445</v>
      </c>
      <c r="C1275" t="s">
        <v>8</v>
      </c>
      <c r="D1275">
        <v>1</v>
      </c>
      <c r="E1275">
        <v>29</v>
      </c>
      <c r="F1275">
        <v>1314</v>
      </c>
      <c r="G1275">
        <v>4073.4</v>
      </c>
      <c r="H1275">
        <v>1</v>
      </c>
      <c r="I1275" t="s">
        <v>13</v>
      </c>
    </row>
    <row r="1276" spans="2:9" x14ac:dyDescent="0.2">
      <c r="B1276" s="3">
        <v>38371.034259259257</v>
      </c>
      <c r="C1276" t="s">
        <v>8</v>
      </c>
      <c r="D1276">
        <v>86</v>
      </c>
      <c r="E1276">
        <v>6</v>
      </c>
      <c r="F1276">
        <v>400</v>
      </c>
      <c r="G1276">
        <v>1240</v>
      </c>
      <c r="H1276">
        <v>86</v>
      </c>
      <c r="I1276" t="s">
        <v>13</v>
      </c>
    </row>
    <row r="1277" spans="2:9" x14ac:dyDescent="0.2">
      <c r="B1277" s="3">
        <v>38371.13652777778</v>
      </c>
      <c r="C1277" t="s">
        <v>8</v>
      </c>
      <c r="D1277">
        <v>3</v>
      </c>
      <c r="E1277">
        <v>43</v>
      </c>
      <c r="F1277">
        <v>509</v>
      </c>
      <c r="G1277">
        <v>1577.9</v>
      </c>
      <c r="H1277">
        <v>3</v>
      </c>
      <c r="I1277" t="s">
        <v>10</v>
      </c>
    </row>
    <row r="1278" spans="2:9" x14ac:dyDescent="0.2">
      <c r="B1278" s="3">
        <v>38371.21601851852</v>
      </c>
      <c r="C1278" t="s">
        <v>8</v>
      </c>
      <c r="D1278">
        <v>8</v>
      </c>
      <c r="E1278">
        <v>15</v>
      </c>
      <c r="F1278">
        <v>505</v>
      </c>
      <c r="G1278">
        <v>1565.5</v>
      </c>
      <c r="H1278">
        <v>8</v>
      </c>
      <c r="I1278" t="s">
        <v>13</v>
      </c>
    </row>
    <row r="1279" spans="2:9" x14ac:dyDescent="0.2">
      <c r="B1279" s="3">
        <v>38371.451053240744</v>
      </c>
      <c r="C1279" t="s">
        <v>11</v>
      </c>
      <c r="D1279">
        <v>97</v>
      </c>
      <c r="G1279">
        <v>0</v>
      </c>
      <c r="H1279">
        <v>97</v>
      </c>
      <c r="I1279" t="s">
        <v>13</v>
      </c>
    </row>
    <row r="1280" spans="2:9" x14ac:dyDescent="0.2">
      <c r="B1280" s="3">
        <v>38371.672569444447</v>
      </c>
      <c r="C1280" t="s">
        <v>8</v>
      </c>
      <c r="D1280">
        <v>1</v>
      </c>
      <c r="E1280">
        <v>52</v>
      </c>
      <c r="F1280">
        <v>129</v>
      </c>
      <c r="G1280">
        <v>399.9</v>
      </c>
      <c r="H1280">
        <v>1</v>
      </c>
      <c r="I1280" t="s">
        <v>13</v>
      </c>
    </row>
    <row r="1281" spans="2:9" x14ac:dyDescent="0.2">
      <c r="B1281" s="3">
        <v>38371.690740740742</v>
      </c>
      <c r="C1281" t="s">
        <v>14</v>
      </c>
      <c r="D1281">
        <v>33</v>
      </c>
      <c r="E1281">
        <v>10</v>
      </c>
      <c r="G1281">
        <v>50</v>
      </c>
      <c r="H1281">
        <v>33</v>
      </c>
      <c r="I1281" t="s">
        <v>9</v>
      </c>
    </row>
    <row r="1282" spans="2:9" x14ac:dyDescent="0.2">
      <c r="B1282" s="3">
        <v>38371.731076388889</v>
      </c>
      <c r="C1282" t="s">
        <v>8</v>
      </c>
      <c r="D1282">
        <v>48</v>
      </c>
      <c r="E1282">
        <v>15</v>
      </c>
      <c r="F1282">
        <v>489</v>
      </c>
      <c r="G1282">
        <v>1515.9</v>
      </c>
      <c r="H1282">
        <v>48</v>
      </c>
      <c r="I1282" t="s">
        <v>12</v>
      </c>
    </row>
    <row r="1283" spans="2:9" x14ac:dyDescent="0.2">
      <c r="B1283" s="3">
        <v>38371.851886574077</v>
      </c>
      <c r="C1283" t="s">
        <v>8</v>
      </c>
      <c r="D1283">
        <v>97</v>
      </c>
      <c r="E1283">
        <v>20</v>
      </c>
      <c r="F1283">
        <v>1094</v>
      </c>
      <c r="G1283">
        <v>3391.4</v>
      </c>
      <c r="H1283">
        <v>97</v>
      </c>
      <c r="I1283" t="s">
        <v>13</v>
      </c>
    </row>
    <row r="1284" spans="2:9" x14ac:dyDescent="0.2">
      <c r="B1284" s="3">
        <v>38371.97378472222</v>
      </c>
      <c r="C1284" t="s">
        <v>8</v>
      </c>
      <c r="D1284">
        <v>3</v>
      </c>
      <c r="E1284">
        <v>4</v>
      </c>
      <c r="F1284">
        <v>68</v>
      </c>
      <c r="G1284">
        <v>210.8</v>
      </c>
      <c r="H1284">
        <v>3</v>
      </c>
      <c r="I1284" t="s">
        <v>10</v>
      </c>
    </row>
    <row r="1285" spans="2:9" x14ac:dyDescent="0.2">
      <c r="B1285" s="3">
        <v>38372.021944444445</v>
      </c>
      <c r="C1285" t="s">
        <v>8</v>
      </c>
      <c r="D1285">
        <v>33</v>
      </c>
      <c r="E1285">
        <v>10</v>
      </c>
      <c r="F1285">
        <v>797</v>
      </c>
      <c r="G1285">
        <v>2470.6999999999998</v>
      </c>
      <c r="H1285">
        <v>33</v>
      </c>
      <c r="I1285" t="s">
        <v>9</v>
      </c>
    </row>
    <row r="1286" spans="2:9" x14ac:dyDescent="0.2">
      <c r="B1286" s="3">
        <v>38372.06040509259</v>
      </c>
      <c r="C1286" t="s">
        <v>8</v>
      </c>
      <c r="D1286">
        <v>61</v>
      </c>
      <c r="E1286">
        <v>40</v>
      </c>
      <c r="F1286">
        <v>747</v>
      </c>
      <c r="G1286">
        <v>2315.6999999999998</v>
      </c>
      <c r="H1286">
        <v>61</v>
      </c>
      <c r="I1286" t="s">
        <v>10</v>
      </c>
    </row>
    <row r="1287" spans="2:9" x14ac:dyDescent="0.2">
      <c r="B1287" s="3">
        <v>38372.249143518522</v>
      </c>
      <c r="C1287" t="s">
        <v>8</v>
      </c>
      <c r="D1287">
        <v>15</v>
      </c>
      <c r="E1287">
        <v>14</v>
      </c>
      <c r="F1287">
        <v>172</v>
      </c>
      <c r="G1287">
        <v>533.20000000000005</v>
      </c>
      <c r="H1287">
        <v>15</v>
      </c>
      <c r="I1287" t="s">
        <v>13</v>
      </c>
    </row>
    <row r="1288" spans="2:9" x14ac:dyDescent="0.2">
      <c r="B1288" s="3">
        <v>38372.334849537037</v>
      </c>
      <c r="C1288" t="s">
        <v>8</v>
      </c>
      <c r="D1288">
        <v>7</v>
      </c>
      <c r="E1288">
        <v>53</v>
      </c>
      <c r="F1288">
        <v>370</v>
      </c>
      <c r="G1288">
        <v>1147</v>
      </c>
      <c r="H1288">
        <v>7</v>
      </c>
      <c r="I1288" t="s">
        <v>13</v>
      </c>
    </row>
    <row r="1289" spans="2:9" x14ac:dyDescent="0.2">
      <c r="B1289" s="3">
        <v>38372.359548611108</v>
      </c>
      <c r="C1289" t="s">
        <v>8</v>
      </c>
      <c r="D1289">
        <v>82</v>
      </c>
      <c r="E1289">
        <v>51</v>
      </c>
      <c r="F1289">
        <v>388</v>
      </c>
      <c r="G1289">
        <v>1202.8</v>
      </c>
      <c r="H1289">
        <v>82</v>
      </c>
      <c r="I1289" t="s">
        <v>13</v>
      </c>
    </row>
    <row r="1290" spans="2:9" x14ac:dyDescent="0.2">
      <c r="B1290" s="3">
        <v>38372.459849537037</v>
      </c>
      <c r="C1290" t="s">
        <v>8</v>
      </c>
      <c r="D1290">
        <v>96</v>
      </c>
      <c r="E1290">
        <v>14</v>
      </c>
      <c r="F1290">
        <v>57</v>
      </c>
      <c r="G1290">
        <v>176.7</v>
      </c>
      <c r="H1290">
        <v>96</v>
      </c>
      <c r="I1290" t="s">
        <v>10</v>
      </c>
    </row>
    <row r="1291" spans="2:9" x14ac:dyDescent="0.2">
      <c r="B1291" s="3">
        <v>38372.617766203701</v>
      </c>
      <c r="C1291" t="s">
        <v>8</v>
      </c>
      <c r="D1291">
        <v>79</v>
      </c>
      <c r="E1291">
        <v>22</v>
      </c>
      <c r="F1291">
        <v>837</v>
      </c>
      <c r="G1291">
        <v>2594.6999999999998</v>
      </c>
      <c r="H1291">
        <v>79</v>
      </c>
      <c r="I1291" t="s">
        <v>10</v>
      </c>
    </row>
    <row r="1292" spans="2:9" x14ac:dyDescent="0.2">
      <c r="B1292" s="3">
        <v>38372.852719907409</v>
      </c>
      <c r="C1292" t="s">
        <v>8</v>
      </c>
      <c r="D1292">
        <v>15</v>
      </c>
      <c r="E1292">
        <v>1</v>
      </c>
      <c r="F1292">
        <v>105</v>
      </c>
      <c r="G1292">
        <v>325.5</v>
      </c>
      <c r="H1292">
        <v>15</v>
      </c>
      <c r="I1292" t="s">
        <v>13</v>
      </c>
    </row>
    <row r="1293" spans="2:9" x14ac:dyDescent="0.2">
      <c r="B1293" s="3">
        <v>38372.951145833336</v>
      </c>
      <c r="C1293" t="s">
        <v>8</v>
      </c>
      <c r="D1293">
        <v>15</v>
      </c>
      <c r="E1293">
        <v>14</v>
      </c>
      <c r="F1293">
        <v>145</v>
      </c>
      <c r="G1293">
        <v>449.5</v>
      </c>
      <c r="H1293">
        <v>15</v>
      </c>
      <c r="I1293" t="s">
        <v>13</v>
      </c>
    </row>
    <row r="1294" spans="2:9" x14ac:dyDescent="0.2">
      <c r="B1294" s="3">
        <v>38373.146215277775</v>
      </c>
      <c r="C1294" t="s">
        <v>15</v>
      </c>
      <c r="D1294">
        <v>14</v>
      </c>
      <c r="G1294">
        <v>-500</v>
      </c>
      <c r="H1294">
        <v>14</v>
      </c>
      <c r="I1294" t="s">
        <v>12</v>
      </c>
    </row>
    <row r="1295" spans="2:9" x14ac:dyDescent="0.2">
      <c r="B1295" s="3">
        <v>38373.252303240741</v>
      </c>
      <c r="C1295" t="s">
        <v>8</v>
      </c>
      <c r="D1295">
        <v>6</v>
      </c>
      <c r="E1295">
        <v>65</v>
      </c>
      <c r="F1295">
        <v>417</v>
      </c>
      <c r="G1295">
        <v>1292.7</v>
      </c>
      <c r="H1295">
        <v>6</v>
      </c>
      <c r="I1295" t="s">
        <v>12</v>
      </c>
    </row>
    <row r="1296" spans="2:9" x14ac:dyDescent="0.2">
      <c r="B1296" s="3">
        <v>38373.292939814812</v>
      </c>
      <c r="C1296" t="s">
        <v>8</v>
      </c>
      <c r="D1296">
        <v>7</v>
      </c>
      <c r="E1296">
        <v>4</v>
      </c>
      <c r="F1296">
        <v>85</v>
      </c>
      <c r="G1296">
        <v>263.5</v>
      </c>
      <c r="H1296">
        <v>7</v>
      </c>
      <c r="I1296" t="s">
        <v>13</v>
      </c>
    </row>
    <row r="1297" spans="2:9" x14ac:dyDescent="0.2">
      <c r="B1297" s="3">
        <v>38373.489861111113</v>
      </c>
      <c r="C1297" t="s">
        <v>15</v>
      </c>
      <c r="D1297">
        <v>22</v>
      </c>
      <c r="G1297">
        <v>-500</v>
      </c>
      <c r="H1297">
        <v>22</v>
      </c>
      <c r="I1297" t="s">
        <v>10</v>
      </c>
    </row>
    <row r="1298" spans="2:9" x14ac:dyDescent="0.2">
      <c r="B1298" s="3">
        <v>38373.747939814813</v>
      </c>
      <c r="C1298" t="s">
        <v>14</v>
      </c>
      <c r="D1298">
        <v>14</v>
      </c>
      <c r="E1298">
        <v>96</v>
      </c>
      <c r="G1298">
        <v>50</v>
      </c>
      <c r="H1298">
        <v>14</v>
      </c>
      <c r="I1298" t="s">
        <v>12</v>
      </c>
    </row>
    <row r="1299" spans="2:9" x14ac:dyDescent="0.2">
      <c r="B1299" s="3">
        <v>38373.804340277777</v>
      </c>
      <c r="C1299" t="s">
        <v>8</v>
      </c>
      <c r="D1299">
        <v>6</v>
      </c>
      <c r="E1299">
        <v>65</v>
      </c>
      <c r="F1299">
        <v>179</v>
      </c>
      <c r="G1299">
        <v>554.9</v>
      </c>
      <c r="H1299">
        <v>6</v>
      </c>
      <c r="I1299" t="s">
        <v>12</v>
      </c>
    </row>
    <row r="1300" spans="2:9" x14ac:dyDescent="0.2">
      <c r="B1300" s="3">
        <v>38374.047500000001</v>
      </c>
      <c r="C1300" t="s">
        <v>8</v>
      </c>
      <c r="D1300">
        <v>73</v>
      </c>
      <c r="E1300">
        <v>31</v>
      </c>
      <c r="F1300">
        <v>47</v>
      </c>
      <c r="G1300">
        <v>145.69999999999999</v>
      </c>
      <c r="H1300">
        <v>73</v>
      </c>
      <c r="I1300" t="s">
        <v>9</v>
      </c>
    </row>
    <row r="1301" spans="2:9" x14ac:dyDescent="0.2">
      <c r="B1301" s="3">
        <v>38374.076261574075</v>
      </c>
      <c r="C1301" t="s">
        <v>8</v>
      </c>
      <c r="D1301">
        <v>98</v>
      </c>
      <c r="E1301">
        <v>7</v>
      </c>
      <c r="F1301">
        <v>345</v>
      </c>
      <c r="G1301">
        <v>1069.5</v>
      </c>
      <c r="H1301">
        <v>98</v>
      </c>
      <c r="I1301" t="s">
        <v>9</v>
      </c>
    </row>
    <row r="1302" spans="2:9" x14ac:dyDescent="0.2">
      <c r="B1302" s="3">
        <v>38374.205046296294</v>
      </c>
      <c r="C1302" t="s">
        <v>8</v>
      </c>
      <c r="D1302">
        <v>7</v>
      </c>
      <c r="E1302">
        <v>53</v>
      </c>
      <c r="F1302">
        <v>95</v>
      </c>
      <c r="G1302">
        <v>294.5</v>
      </c>
      <c r="H1302">
        <v>7</v>
      </c>
      <c r="I1302" t="s">
        <v>13</v>
      </c>
    </row>
    <row r="1303" spans="2:9" x14ac:dyDescent="0.2">
      <c r="B1303" s="3">
        <v>38374.267638888887</v>
      </c>
      <c r="C1303" t="s">
        <v>8</v>
      </c>
      <c r="D1303">
        <v>98</v>
      </c>
      <c r="E1303">
        <v>7</v>
      </c>
      <c r="F1303">
        <v>198</v>
      </c>
      <c r="G1303">
        <v>613.79999999999995</v>
      </c>
      <c r="H1303">
        <v>98</v>
      </c>
      <c r="I1303" t="s">
        <v>9</v>
      </c>
    </row>
    <row r="1304" spans="2:9" x14ac:dyDescent="0.2">
      <c r="B1304" s="3">
        <v>38374.326180555552</v>
      </c>
      <c r="C1304" t="s">
        <v>11</v>
      </c>
      <c r="D1304">
        <v>3</v>
      </c>
      <c r="G1304">
        <v>0</v>
      </c>
      <c r="H1304">
        <v>3</v>
      </c>
      <c r="I1304" t="s">
        <v>10</v>
      </c>
    </row>
    <row r="1305" spans="2:9" x14ac:dyDescent="0.2">
      <c r="B1305" s="3">
        <v>38374.482685185183</v>
      </c>
      <c r="C1305" t="s">
        <v>8</v>
      </c>
      <c r="D1305">
        <v>7</v>
      </c>
      <c r="E1305">
        <v>4</v>
      </c>
      <c r="F1305">
        <v>237</v>
      </c>
      <c r="G1305">
        <v>734.7</v>
      </c>
      <c r="H1305">
        <v>7</v>
      </c>
      <c r="I1305" t="s">
        <v>13</v>
      </c>
    </row>
    <row r="1306" spans="2:9" x14ac:dyDescent="0.2">
      <c r="B1306" s="3">
        <v>38374.953611111108</v>
      </c>
      <c r="C1306" t="s">
        <v>14</v>
      </c>
      <c r="D1306">
        <v>98</v>
      </c>
      <c r="E1306">
        <v>7</v>
      </c>
      <c r="G1306">
        <v>50</v>
      </c>
      <c r="H1306">
        <v>98</v>
      </c>
      <c r="I1306" t="s">
        <v>9</v>
      </c>
    </row>
    <row r="1307" spans="2:9" x14ac:dyDescent="0.2">
      <c r="B1307" s="3">
        <v>38375.105474537035</v>
      </c>
      <c r="C1307" t="s">
        <v>8</v>
      </c>
      <c r="D1307">
        <v>1</v>
      </c>
      <c r="E1307">
        <v>29</v>
      </c>
      <c r="F1307">
        <v>1072</v>
      </c>
      <c r="G1307">
        <v>3323.2</v>
      </c>
      <c r="H1307">
        <v>1</v>
      </c>
      <c r="I1307" t="s">
        <v>13</v>
      </c>
    </row>
    <row r="1308" spans="2:9" x14ac:dyDescent="0.2">
      <c r="B1308" s="3">
        <v>38375.239305555559</v>
      </c>
      <c r="C1308" t="s">
        <v>8</v>
      </c>
      <c r="D1308">
        <v>73</v>
      </c>
      <c r="E1308">
        <v>31</v>
      </c>
      <c r="F1308">
        <v>231</v>
      </c>
      <c r="G1308">
        <v>716.1</v>
      </c>
      <c r="H1308">
        <v>73</v>
      </c>
      <c r="I1308" t="s">
        <v>9</v>
      </c>
    </row>
    <row r="1309" spans="2:9" x14ac:dyDescent="0.2">
      <c r="B1309" s="3">
        <v>38375.638379629629</v>
      </c>
      <c r="C1309" t="s">
        <v>8</v>
      </c>
      <c r="D1309">
        <v>14</v>
      </c>
      <c r="E1309">
        <v>96</v>
      </c>
      <c r="F1309">
        <v>56</v>
      </c>
      <c r="G1309">
        <v>173.6</v>
      </c>
      <c r="H1309">
        <v>14</v>
      </c>
      <c r="I1309" t="s">
        <v>12</v>
      </c>
    </row>
    <row r="1310" spans="2:9" x14ac:dyDescent="0.2">
      <c r="B1310" s="3">
        <v>38375.700497685182</v>
      </c>
      <c r="C1310" t="s">
        <v>14</v>
      </c>
      <c r="D1310">
        <v>42</v>
      </c>
      <c r="E1310">
        <v>14</v>
      </c>
      <c r="G1310">
        <v>50</v>
      </c>
      <c r="H1310">
        <v>42</v>
      </c>
      <c r="I1310" t="s">
        <v>10</v>
      </c>
    </row>
    <row r="1311" spans="2:9" x14ac:dyDescent="0.2">
      <c r="B1311" s="3">
        <v>38375.909930555557</v>
      </c>
      <c r="C1311" t="s">
        <v>15</v>
      </c>
      <c r="D1311">
        <v>7</v>
      </c>
      <c r="G1311">
        <v>-10000</v>
      </c>
      <c r="H1311">
        <v>7</v>
      </c>
      <c r="I1311" t="s">
        <v>13</v>
      </c>
    </row>
    <row r="1312" spans="2:9" x14ac:dyDescent="0.2">
      <c r="B1312" s="3">
        <v>38376.112476851849</v>
      </c>
      <c r="C1312" t="s">
        <v>8</v>
      </c>
      <c r="D1312">
        <v>3</v>
      </c>
      <c r="E1312">
        <v>4</v>
      </c>
      <c r="F1312">
        <v>437</v>
      </c>
      <c r="G1312">
        <v>1354.7</v>
      </c>
      <c r="H1312">
        <v>3</v>
      </c>
      <c r="I1312" t="s">
        <v>10</v>
      </c>
    </row>
    <row r="1313" spans="2:9" x14ac:dyDescent="0.2">
      <c r="B1313" s="3">
        <v>38376.113865740743</v>
      </c>
      <c r="C1313" t="s">
        <v>8</v>
      </c>
      <c r="D1313">
        <v>76</v>
      </c>
      <c r="E1313">
        <v>27</v>
      </c>
      <c r="F1313">
        <v>867</v>
      </c>
      <c r="G1313">
        <v>2687.7</v>
      </c>
      <c r="H1313">
        <v>76</v>
      </c>
      <c r="I1313" t="s">
        <v>9</v>
      </c>
    </row>
    <row r="1314" spans="2:9" x14ac:dyDescent="0.2">
      <c r="B1314" s="3">
        <v>38377.08079861111</v>
      </c>
      <c r="C1314" t="s">
        <v>11</v>
      </c>
      <c r="D1314">
        <v>76</v>
      </c>
      <c r="G1314">
        <v>0</v>
      </c>
      <c r="H1314">
        <v>76</v>
      </c>
      <c r="I1314" t="s">
        <v>9</v>
      </c>
    </row>
    <row r="1315" spans="2:9" x14ac:dyDescent="0.2">
      <c r="B1315" s="3">
        <v>38377.136134259257</v>
      </c>
      <c r="C1315" t="s">
        <v>14</v>
      </c>
      <c r="D1315">
        <v>15</v>
      </c>
      <c r="E1315">
        <v>14</v>
      </c>
      <c r="G1315">
        <v>50</v>
      </c>
      <c r="H1315">
        <v>15</v>
      </c>
      <c r="I1315" t="s">
        <v>13</v>
      </c>
    </row>
    <row r="1316" spans="2:9" x14ac:dyDescent="0.2">
      <c r="B1316" s="3">
        <v>38377.277233796296</v>
      </c>
      <c r="C1316" t="s">
        <v>8</v>
      </c>
      <c r="D1316">
        <v>98</v>
      </c>
      <c r="E1316">
        <v>7</v>
      </c>
      <c r="F1316">
        <v>785</v>
      </c>
      <c r="G1316">
        <v>2433.5</v>
      </c>
      <c r="H1316">
        <v>98</v>
      </c>
      <c r="I1316" t="s">
        <v>9</v>
      </c>
    </row>
    <row r="1317" spans="2:9" x14ac:dyDescent="0.2">
      <c r="B1317" s="3">
        <v>38377.653483796297</v>
      </c>
      <c r="C1317" t="s">
        <v>15</v>
      </c>
      <c r="D1317">
        <v>22</v>
      </c>
      <c r="G1317">
        <v>-2000</v>
      </c>
      <c r="H1317">
        <v>22</v>
      </c>
      <c r="I1317" t="s">
        <v>10</v>
      </c>
    </row>
    <row r="1318" spans="2:9" x14ac:dyDescent="0.2">
      <c r="B1318" s="3">
        <v>38378.011874999997</v>
      </c>
      <c r="C1318" t="s">
        <v>8</v>
      </c>
      <c r="D1318">
        <v>7</v>
      </c>
      <c r="E1318">
        <v>53</v>
      </c>
      <c r="F1318">
        <v>361</v>
      </c>
      <c r="G1318">
        <v>1119.0999999999999</v>
      </c>
      <c r="H1318">
        <v>7</v>
      </c>
      <c r="I1318" t="s">
        <v>13</v>
      </c>
    </row>
    <row r="1319" spans="2:9" x14ac:dyDescent="0.2">
      <c r="B1319" s="3">
        <v>38378.177349537036</v>
      </c>
      <c r="C1319" t="s">
        <v>8</v>
      </c>
      <c r="D1319">
        <v>63</v>
      </c>
      <c r="E1319">
        <v>24</v>
      </c>
      <c r="F1319">
        <v>260</v>
      </c>
      <c r="G1319">
        <v>806</v>
      </c>
      <c r="H1319">
        <v>63</v>
      </c>
      <c r="I1319" t="s">
        <v>10</v>
      </c>
    </row>
    <row r="1320" spans="2:9" x14ac:dyDescent="0.2">
      <c r="B1320" s="3">
        <v>38378.600810185184</v>
      </c>
      <c r="C1320" t="s">
        <v>8</v>
      </c>
      <c r="D1320">
        <v>76</v>
      </c>
      <c r="E1320">
        <v>27</v>
      </c>
      <c r="F1320">
        <v>37</v>
      </c>
      <c r="G1320">
        <v>114.7</v>
      </c>
      <c r="H1320">
        <v>76</v>
      </c>
      <c r="I1320" t="s">
        <v>9</v>
      </c>
    </row>
    <row r="1321" spans="2:9" x14ac:dyDescent="0.2">
      <c r="B1321" s="3">
        <v>38378.679409722223</v>
      </c>
      <c r="C1321" t="s">
        <v>8</v>
      </c>
      <c r="D1321">
        <v>15</v>
      </c>
      <c r="E1321">
        <v>14</v>
      </c>
      <c r="F1321">
        <v>60</v>
      </c>
      <c r="G1321">
        <v>186</v>
      </c>
      <c r="H1321">
        <v>15</v>
      </c>
      <c r="I1321" t="s">
        <v>13</v>
      </c>
    </row>
    <row r="1322" spans="2:9" x14ac:dyDescent="0.2">
      <c r="B1322" s="3">
        <v>38378.752557870372</v>
      </c>
      <c r="C1322" t="s">
        <v>15</v>
      </c>
      <c r="D1322">
        <v>82</v>
      </c>
      <c r="G1322">
        <v>-1000</v>
      </c>
      <c r="H1322">
        <v>82</v>
      </c>
      <c r="I1322" t="s">
        <v>13</v>
      </c>
    </row>
    <row r="1323" spans="2:9" x14ac:dyDescent="0.2">
      <c r="B1323" s="3">
        <v>38380.341365740744</v>
      </c>
      <c r="C1323" t="s">
        <v>8</v>
      </c>
      <c r="D1323">
        <v>42</v>
      </c>
      <c r="E1323">
        <v>14</v>
      </c>
      <c r="F1323">
        <v>410</v>
      </c>
      <c r="G1323">
        <v>1271</v>
      </c>
      <c r="H1323">
        <v>42</v>
      </c>
      <c r="I1323" t="s">
        <v>10</v>
      </c>
    </row>
    <row r="1324" spans="2:9" x14ac:dyDescent="0.2">
      <c r="B1324" s="3">
        <v>38380.408865740741</v>
      </c>
      <c r="C1324" t="s">
        <v>8</v>
      </c>
      <c r="D1324">
        <v>82</v>
      </c>
      <c r="E1324">
        <v>51</v>
      </c>
      <c r="F1324">
        <v>1405</v>
      </c>
      <c r="G1324">
        <v>4355.5</v>
      </c>
      <c r="H1324">
        <v>82</v>
      </c>
      <c r="I1324" t="s">
        <v>13</v>
      </c>
    </row>
    <row r="1325" spans="2:9" x14ac:dyDescent="0.2">
      <c r="B1325" s="3">
        <v>38380.57744212963</v>
      </c>
      <c r="C1325" t="s">
        <v>8</v>
      </c>
      <c r="D1325">
        <v>82</v>
      </c>
      <c r="E1325">
        <v>51</v>
      </c>
      <c r="F1325">
        <v>216</v>
      </c>
      <c r="G1325">
        <v>669.6</v>
      </c>
      <c r="H1325">
        <v>82</v>
      </c>
      <c r="I1325" t="s">
        <v>13</v>
      </c>
    </row>
    <row r="1326" spans="2:9" x14ac:dyDescent="0.2">
      <c r="B1326" s="3">
        <v>38380.621111111112</v>
      </c>
      <c r="C1326" t="s">
        <v>8</v>
      </c>
      <c r="D1326">
        <v>82</v>
      </c>
      <c r="E1326">
        <v>51</v>
      </c>
      <c r="F1326">
        <v>17</v>
      </c>
      <c r="G1326">
        <v>52.7</v>
      </c>
      <c r="H1326">
        <v>82</v>
      </c>
      <c r="I1326" t="s">
        <v>13</v>
      </c>
    </row>
    <row r="1327" spans="2:9" x14ac:dyDescent="0.2">
      <c r="B1327" s="3">
        <v>38381.125787037039</v>
      </c>
      <c r="C1327" t="s">
        <v>11</v>
      </c>
      <c r="D1327">
        <v>42</v>
      </c>
      <c r="G1327">
        <v>0</v>
      </c>
      <c r="H1327">
        <v>42</v>
      </c>
      <c r="I1327" t="s">
        <v>10</v>
      </c>
    </row>
    <row r="1328" spans="2:9" x14ac:dyDescent="0.2">
      <c r="B1328" s="3">
        <v>38381.6174537037</v>
      </c>
      <c r="C1328" t="s">
        <v>8</v>
      </c>
      <c r="D1328">
        <v>94</v>
      </c>
      <c r="E1328">
        <v>44</v>
      </c>
      <c r="F1328">
        <v>37</v>
      </c>
      <c r="G1328">
        <v>114.7</v>
      </c>
      <c r="H1328">
        <v>94</v>
      </c>
      <c r="I1328" t="s">
        <v>13</v>
      </c>
    </row>
    <row r="1329" spans="2:9" x14ac:dyDescent="0.2">
      <c r="B1329" s="3">
        <v>38382.029178240744</v>
      </c>
      <c r="C1329" t="s">
        <v>11</v>
      </c>
      <c r="D1329">
        <v>22</v>
      </c>
      <c r="G1329">
        <v>0</v>
      </c>
      <c r="H1329">
        <v>22</v>
      </c>
      <c r="I1329" t="s">
        <v>10</v>
      </c>
    </row>
    <row r="1330" spans="2:9" x14ac:dyDescent="0.2">
      <c r="B1330" s="3">
        <v>38383.214895833335</v>
      </c>
      <c r="C1330" t="s">
        <v>8</v>
      </c>
      <c r="D1330">
        <v>6</v>
      </c>
      <c r="E1330">
        <v>65</v>
      </c>
      <c r="F1330">
        <v>408</v>
      </c>
      <c r="G1330">
        <v>1264.8</v>
      </c>
      <c r="H1330">
        <v>6</v>
      </c>
      <c r="I1330" t="s">
        <v>12</v>
      </c>
    </row>
    <row r="1331" spans="2:9" x14ac:dyDescent="0.2">
      <c r="B1331" s="3">
        <v>38383.758263888885</v>
      </c>
      <c r="C1331" t="s">
        <v>8</v>
      </c>
      <c r="D1331">
        <v>22</v>
      </c>
      <c r="E1331">
        <v>55</v>
      </c>
      <c r="F1331">
        <v>659</v>
      </c>
      <c r="G1331">
        <v>2042.9</v>
      </c>
      <c r="H1331">
        <v>22</v>
      </c>
      <c r="I1331" t="s">
        <v>10</v>
      </c>
    </row>
    <row r="1332" spans="2:9" x14ac:dyDescent="0.2">
      <c r="B1332" s="3">
        <v>38384.806932870371</v>
      </c>
      <c r="C1332" t="s">
        <v>15</v>
      </c>
      <c r="D1332">
        <v>94</v>
      </c>
      <c r="G1332">
        <v>-10000</v>
      </c>
      <c r="H1332">
        <v>94</v>
      </c>
      <c r="I1332" t="s">
        <v>13</v>
      </c>
    </row>
    <row r="1333" spans="2:9" x14ac:dyDescent="0.2">
      <c r="B1333" s="3">
        <v>38384.863506944443</v>
      </c>
      <c r="C1333" t="s">
        <v>8</v>
      </c>
      <c r="D1333">
        <v>67</v>
      </c>
      <c r="E1333">
        <v>34</v>
      </c>
      <c r="F1333">
        <v>523</v>
      </c>
      <c r="G1333">
        <v>1621.3</v>
      </c>
      <c r="H1333">
        <v>67</v>
      </c>
      <c r="I1333" t="s">
        <v>9</v>
      </c>
    </row>
    <row r="1334" spans="2:9" x14ac:dyDescent="0.2">
      <c r="B1334" s="3">
        <v>38385.261145833334</v>
      </c>
      <c r="C1334" t="s">
        <v>8</v>
      </c>
      <c r="D1334">
        <v>42</v>
      </c>
      <c r="E1334">
        <v>14</v>
      </c>
      <c r="F1334">
        <v>800</v>
      </c>
      <c r="G1334">
        <v>2480</v>
      </c>
      <c r="H1334">
        <v>42</v>
      </c>
      <c r="I1334" t="s">
        <v>10</v>
      </c>
    </row>
    <row r="1335" spans="2:9" x14ac:dyDescent="0.2">
      <c r="B1335" s="3">
        <v>38385.424976851849</v>
      </c>
      <c r="C1335" t="s">
        <v>14</v>
      </c>
      <c r="D1335">
        <v>67</v>
      </c>
      <c r="E1335">
        <v>34</v>
      </c>
      <c r="G1335">
        <v>50</v>
      </c>
      <c r="H1335">
        <v>67</v>
      </c>
      <c r="I1335" t="s">
        <v>9</v>
      </c>
    </row>
    <row r="1336" spans="2:9" x14ac:dyDescent="0.2">
      <c r="B1336" s="3">
        <v>38387.822534722225</v>
      </c>
      <c r="C1336" t="s">
        <v>15</v>
      </c>
      <c r="D1336">
        <v>94</v>
      </c>
      <c r="G1336">
        <v>-500</v>
      </c>
      <c r="H1336">
        <v>94</v>
      </c>
      <c r="I1336" t="s">
        <v>13</v>
      </c>
    </row>
    <row r="1337" spans="2:9" x14ac:dyDescent="0.2">
      <c r="B1337" s="3">
        <v>38388.882476851853</v>
      </c>
      <c r="C1337" t="s">
        <v>8</v>
      </c>
      <c r="D1337">
        <v>94</v>
      </c>
      <c r="E1337">
        <v>44</v>
      </c>
      <c r="F1337">
        <v>14</v>
      </c>
      <c r="G1337">
        <v>43.4</v>
      </c>
      <c r="H1337">
        <v>94</v>
      </c>
      <c r="I1337" t="s">
        <v>13</v>
      </c>
    </row>
    <row r="1338" spans="2:9" x14ac:dyDescent="0.2">
      <c r="B1338" s="3">
        <v>38389.405081018522</v>
      </c>
      <c r="C1338" t="s">
        <v>8</v>
      </c>
      <c r="D1338">
        <v>67</v>
      </c>
      <c r="E1338">
        <v>34</v>
      </c>
      <c r="F1338">
        <v>19</v>
      </c>
      <c r="G1338">
        <v>58.9</v>
      </c>
      <c r="H1338">
        <v>67</v>
      </c>
      <c r="I1338" t="s">
        <v>9</v>
      </c>
    </row>
    <row r="1339" spans="2:9" x14ac:dyDescent="0.2">
      <c r="B1339" s="3">
        <v>38389.991701388892</v>
      </c>
      <c r="C1339" t="s">
        <v>8</v>
      </c>
      <c r="D1339">
        <v>94</v>
      </c>
      <c r="E1339">
        <v>44</v>
      </c>
      <c r="F1339">
        <v>28</v>
      </c>
      <c r="G1339">
        <v>86.8</v>
      </c>
      <c r="H1339">
        <v>94</v>
      </c>
      <c r="I1339" t="s">
        <v>13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39"/>
  <sheetViews>
    <sheetView workbookViewId="0"/>
  </sheetViews>
  <sheetFormatPr baseColWidth="10" defaultColWidth="8.83203125" defaultRowHeight="15" x14ac:dyDescent="0.2"/>
  <cols>
    <col min="2" max="2" width="12.83203125" style="6" customWidth="1"/>
    <col min="3" max="3" width="12.33203125" style="7" customWidth="1"/>
    <col min="4" max="6" width="9.5" style="10" customWidth="1"/>
    <col min="7" max="7" width="28.83203125" customWidth="1"/>
  </cols>
  <sheetData>
    <row r="1" spans="2:7" x14ac:dyDescent="0.2">
      <c r="B1" s="6" t="s">
        <v>19</v>
      </c>
      <c r="C1" s="7" t="s">
        <v>18</v>
      </c>
      <c r="G1" s="4" t="s">
        <v>0</v>
      </c>
    </row>
    <row r="2" spans="2:7" x14ac:dyDescent="0.2">
      <c r="B2" s="8">
        <v>38353</v>
      </c>
      <c r="C2" s="7">
        <v>4.5081018518518513E-2</v>
      </c>
      <c r="D2" s="10" t="s">
        <v>16</v>
      </c>
      <c r="G2" s="3">
        <v>38353.045081018521</v>
      </c>
    </row>
    <row r="3" spans="2:7" x14ac:dyDescent="0.2">
      <c r="B3" s="9">
        <v>38353</v>
      </c>
      <c r="C3" s="7">
        <v>5.1296296296296291E-2</v>
      </c>
      <c r="D3" s="10" t="s">
        <v>16</v>
      </c>
      <c r="G3" s="3">
        <v>38353.051296296297</v>
      </c>
    </row>
    <row r="4" spans="2:7" x14ac:dyDescent="0.2">
      <c r="B4" s="9">
        <v>38353</v>
      </c>
      <c r="C4" s="7">
        <v>6.1527777777777772E-2</v>
      </c>
      <c r="D4" s="10" t="s">
        <v>16</v>
      </c>
      <c r="G4" s="3">
        <v>38353.061527777776</v>
      </c>
    </row>
    <row r="5" spans="2:7" x14ac:dyDescent="0.2">
      <c r="B5" s="9">
        <v>38353</v>
      </c>
      <c r="C5" s="7">
        <v>6.1944444444444441E-2</v>
      </c>
      <c r="D5" s="10" t="s">
        <v>16</v>
      </c>
      <c r="G5" s="3">
        <v>38353.061944444446</v>
      </c>
    </row>
    <row r="6" spans="2:7" x14ac:dyDescent="0.2">
      <c r="B6" s="9">
        <v>38353</v>
      </c>
      <c r="C6" s="7">
        <v>6.8379629629629637E-2</v>
      </c>
      <c r="D6" s="10" t="s">
        <v>16</v>
      </c>
      <c r="G6" s="3">
        <v>38353.068379629629</v>
      </c>
    </row>
    <row r="7" spans="2:7" x14ac:dyDescent="0.2">
      <c r="B7" s="9">
        <v>38353</v>
      </c>
      <c r="C7" s="7">
        <v>7.2291666666666657E-2</v>
      </c>
      <c r="D7" s="10" t="s">
        <v>16</v>
      </c>
      <c r="G7" s="3">
        <v>38353.072291666664</v>
      </c>
    </row>
    <row r="8" spans="2:7" x14ac:dyDescent="0.2">
      <c r="B8" s="9">
        <v>38353</v>
      </c>
      <c r="C8" s="7">
        <v>8.9687499999999989E-2</v>
      </c>
      <c r="D8" s="10" t="s">
        <v>16</v>
      </c>
      <c r="G8" s="3">
        <v>38353.089687500003</v>
      </c>
    </row>
    <row r="9" spans="2:7" x14ac:dyDescent="0.2">
      <c r="B9" s="9">
        <v>38353</v>
      </c>
      <c r="C9" s="7">
        <v>9.4560185185185178E-2</v>
      </c>
      <c r="D9" s="10" t="s">
        <v>16</v>
      </c>
      <c r="G9" s="3">
        <v>38353.094560185185</v>
      </c>
    </row>
    <row r="10" spans="2:7" x14ac:dyDescent="0.2">
      <c r="B10" s="9">
        <v>38353</v>
      </c>
      <c r="C10" s="7">
        <v>0.10275462962962963</v>
      </c>
      <c r="D10" s="10" t="s">
        <v>16</v>
      </c>
      <c r="G10" s="3">
        <v>38353.102754629632</v>
      </c>
    </row>
    <row r="11" spans="2:7" x14ac:dyDescent="0.2">
      <c r="B11" s="9">
        <v>38353</v>
      </c>
      <c r="C11" s="7">
        <v>0.10344907407407407</v>
      </c>
      <c r="D11" s="10" t="s">
        <v>16</v>
      </c>
      <c r="G11" s="3">
        <v>38353.103449074071</v>
      </c>
    </row>
    <row r="12" spans="2:7" x14ac:dyDescent="0.2">
      <c r="B12" s="9">
        <v>38353</v>
      </c>
      <c r="C12" s="7">
        <v>0.10782407407407407</v>
      </c>
      <c r="D12" s="10" t="s">
        <v>16</v>
      </c>
      <c r="G12" s="3">
        <v>38353.107824074075</v>
      </c>
    </row>
    <row r="13" spans="2:7" x14ac:dyDescent="0.2">
      <c r="B13" s="9">
        <v>38353</v>
      </c>
      <c r="C13" s="7">
        <v>0.10858796296296297</v>
      </c>
      <c r="D13" s="10" t="s">
        <v>16</v>
      </c>
      <c r="G13" s="3">
        <v>38353.108587962961</v>
      </c>
    </row>
    <row r="14" spans="2:7" x14ac:dyDescent="0.2">
      <c r="B14" s="9">
        <v>38353</v>
      </c>
      <c r="C14" s="7">
        <v>0.11672453703703704</v>
      </c>
      <c r="D14" s="10" t="s">
        <v>16</v>
      </c>
      <c r="G14" s="3">
        <v>38353.116724537038</v>
      </c>
    </row>
    <row r="15" spans="2:7" x14ac:dyDescent="0.2">
      <c r="B15" s="9">
        <v>38353</v>
      </c>
      <c r="C15" s="7">
        <v>0.12778935185185183</v>
      </c>
      <c r="D15" s="10" t="s">
        <v>16</v>
      </c>
      <c r="G15" s="3">
        <v>38353.127789351849</v>
      </c>
    </row>
    <row r="16" spans="2:7" x14ac:dyDescent="0.2">
      <c r="B16" s="9">
        <v>38353</v>
      </c>
      <c r="C16" s="7">
        <v>0.13642361111111112</v>
      </c>
      <c r="D16" s="10" t="s">
        <v>16</v>
      </c>
      <c r="G16" s="3">
        <v>38353.136423611111</v>
      </c>
    </row>
    <row r="17" spans="2:7" x14ac:dyDescent="0.2">
      <c r="B17" s="9">
        <v>38353</v>
      </c>
      <c r="C17" s="7">
        <v>0.14105324074074074</v>
      </c>
      <c r="D17" s="10" t="s">
        <v>16</v>
      </c>
      <c r="G17" s="3">
        <v>38353.141053240739</v>
      </c>
    </row>
    <row r="18" spans="2:7" x14ac:dyDescent="0.2">
      <c r="B18" s="9">
        <v>38353</v>
      </c>
      <c r="C18" s="7">
        <v>0.14792824074074074</v>
      </c>
      <c r="D18" s="10" t="s">
        <v>16</v>
      </c>
      <c r="G18" s="3">
        <v>38353.147928240738</v>
      </c>
    </row>
    <row r="19" spans="2:7" x14ac:dyDescent="0.2">
      <c r="B19" s="9">
        <v>38353</v>
      </c>
      <c r="C19" s="7">
        <v>0.15746527777777777</v>
      </c>
      <c r="D19" s="10" t="s">
        <v>16</v>
      </c>
      <c r="G19" s="3">
        <v>38353.157465277778</v>
      </c>
    </row>
    <row r="20" spans="2:7" x14ac:dyDescent="0.2">
      <c r="B20" s="9">
        <v>38353</v>
      </c>
      <c r="C20" s="7">
        <v>0.15834490740740739</v>
      </c>
      <c r="D20" s="10" t="s">
        <v>16</v>
      </c>
      <c r="G20" s="3">
        <v>38353.15834490741</v>
      </c>
    </row>
    <row r="21" spans="2:7" x14ac:dyDescent="0.2">
      <c r="B21" s="9">
        <v>38353</v>
      </c>
      <c r="C21" s="7">
        <v>0.16741898148148149</v>
      </c>
      <c r="D21" s="10" t="s">
        <v>16</v>
      </c>
      <c r="G21" s="3">
        <v>38353.16741898148</v>
      </c>
    </row>
    <row r="22" spans="2:7" x14ac:dyDescent="0.2">
      <c r="B22" s="9">
        <v>38353</v>
      </c>
      <c r="C22" s="7">
        <v>0.17814814814814817</v>
      </c>
      <c r="D22" s="10" t="s">
        <v>16</v>
      </c>
      <c r="G22" s="3">
        <v>38353.178148148145</v>
      </c>
    </row>
    <row r="23" spans="2:7" x14ac:dyDescent="0.2">
      <c r="B23" s="9">
        <v>38353</v>
      </c>
      <c r="C23" s="7">
        <v>0.1822222222222222</v>
      </c>
      <c r="D23" s="10" t="s">
        <v>16</v>
      </c>
      <c r="G23" s="3">
        <v>38353.182222222225</v>
      </c>
    </row>
    <row r="24" spans="2:7" x14ac:dyDescent="0.2">
      <c r="B24" s="9">
        <v>38353</v>
      </c>
      <c r="C24" s="7">
        <v>0.18842592592592591</v>
      </c>
      <c r="D24" s="10" t="s">
        <v>16</v>
      </c>
      <c r="G24" s="3">
        <v>38353.188425925924</v>
      </c>
    </row>
    <row r="25" spans="2:7" x14ac:dyDescent="0.2">
      <c r="B25" s="9">
        <v>38353</v>
      </c>
      <c r="C25" s="7">
        <v>0.19677083333333334</v>
      </c>
      <c r="D25" s="10" t="s">
        <v>16</v>
      </c>
      <c r="G25" s="3">
        <v>38353.196770833332</v>
      </c>
    </row>
    <row r="26" spans="2:7" x14ac:dyDescent="0.2">
      <c r="B26" s="9">
        <v>38353</v>
      </c>
      <c r="C26" s="7">
        <v>0.20342592592592593</v>
      </c>
      <c r="D26" s="10" t="s">
        <v>16</v>
      </c>
      <c r="G26" s="3">
        <v>38353.203425925924</v>
      </c>
    </row>
    <row r="27" spans="2:7" x14ac:dyDescent="0.2">
      <c r="B27" s="9">
        <v>38353</v>
      </c>
      <c r="C27" s="7">
        <v>0.20836805555555557</v>
      </c>
      <c r="D27" s="10" t="s">
        <v>16</v>
      </c>
      <c r="G27" s="3">
        <v>38353.208368055559</v>
      </c>
    </row>
    <row r="28" spans="2:7" x14ac:dyDescent="0.2">
      <c r="B28" s="9">
        <v>38353</v>
      </c>
      <c r="C28" s="7">
        <v>0.21811342592592595</v>
      </c>
      <c r="D28" s="10" t="s">
        <v>16</v>
      </c>
      <c r="G28" s="3">
        <v>38353.218113425923</v>
      </c>
    </row>
    <row r="29" spans="2:7" x14ac:dyDescent="0.2">
      <c r="B29" s="9">
        <v>38353</v>
      </c>
      <c r="C29" s="7">
        <v>0.21890046296296295</v>
      </c>
      <c r="D29" s="10" t="s">
        <v>16</v>
      </c>
      <c r="G29" s="3">
        <v>38353.218900462962</v>
      </c>
    </row>
    <row r="30" spans="2:7" x14ac:dyDescent="0.2">
      <c r="B30" s="9">
        <v>38353</v>
      </c>
      <c r="C30" s="7">
        <v>0.22723379629629628</v>
      </c>
      <c r="D30" s="10" t="s">
        <v>16</v>
      </c>
      <c r="G30" s="3">
        <v>38353.227233796293</v>
      </c>
    </row>
    <row r="31" spans="2:7" x14ac:dyDescent="0.2">
      <c r="B31" s="9">
        <v>38353</v>
      </c>
      <c r="C31" s="7">
        <v>0.23648148148148149</v>
      </c>
      <c r="D31" s="10" t="s">
        <v>16</v>
      </c>
      <c r="G31" s="3">
        <v>38353.236481481479</v>
      </c>
    </row>
    <row r="32" spans="2:7" x14ac:dyDescent="0.2">
      <c r="B32" s="9">
        <v>38353</v>
      </c>
      <c r="C32" s="7">
        <v>0.24023148148148146</v>
      </c>
      <c r="D32" s="10" t="s">
        <v>16</v>
      </c>
      <c r="G32" s="3">
        <v>38353.240231481483</v>
      </c>
    </row>
    <row r="33" spans="2:7" x14ac:dyDescent="0.2">
      <c r="B33" s="9">
        <v>38353</v>
      </c>
      <c r="C33" s="7">
        <v>0.24333333333333332</v>
      </c>
      <c r="D33" s="10" t="s">
        <v>16</v>
      </c>
      <c r="G33" s="3">
        <v>38353.243333333332</v>
      </c>
    </row>
    <row r="34" spans="2:7" x14ac:dyDescent="0.2">
      <c r="B34" s="9">
        <v>38353</v>
      </c>
      <c r="C34" s="7">
        <v>0.2436689814814815</v>
      </c>
      <c r="D34" s="10" t="s">
        <v>16</v>
      </c>
      <c r="G34" s="3">
        <v>38353.243668981479</v>
      </c>
    </row>
    <row r="35" spans="2:7" x14ac:dyDescent="0.2">
      <c r="B35" s="9">
        <v>38353</v>
      </c>
      <c r="C35" s="7">
        <v>0.25329861111111113</v>
      </c>
      <c r="D35" s="10" t="s">
        <v>16</v>
      </c>
      <c r="G35" s="3">
        <v>38353.253298611111</v>
      </c>
    </row>
    <row r="36" spans="2:7" x14ac:dyDescent="0.2">
      <c r="B36" s="9">
        <v>38353</v>
      </c>
      <c r="C36" s="7">
        <v>0.25329861111111113</v>
      </c>
      <c r="D36" s="10" t="s">
        <v>16</v>
      </c>
      <c r="G36" s="3">
        <v>38353.253298611111</v>
      </c>
    </row>
    <row r="37" spans="2:7" x14ac:dyDescent="0.2">
      <c r="B37" s="9">
        <v>38353</v>
      </c>
      <c r="C37" s="7">
        <v>0.26097222222222222</v>
      </c>
      <c r="D37" s="10" t="s">
        <v>16</v>
      </c>
      <c r="G37" s="3">
        <v>38353.260972222219</v>
      </c>
    </row>
    <row r="38" spans="2:7" x14ac:dyDescent="0.2">
      <c r="B38" s="9">
        <v>38353</v>
      </c>
      <c r="C38" s="7">
        <v>0.26292824074074073</v>
      </c>
      <c r="D38" s="10" t="s">
        <v>16</v>
      </c>
      <c r="G38" s="3">
        <v>38353.262928240743</v>
      </c>
    </row>
    <row r="39" spans="2:7" x14ac:dyDescent="0.2">
      <c r="B39" s="9">
        <v>38353</v>
      </c>
      <c r="C39" s="7">
        <v>0.2691087962962963</v>
      </c>
      <c r="D39" s="10" t="s">
        <v>16</v>
      </c>
      <c r="G39" s="3">
        <v>38353.269108796296</v>
      </c>
    </row>
    <row r="40" spans="2:7" x14ac:dyDescent="0.2">
      <c r="B40" s="9">
        <v>38353</v>
      </c>
      <c r="C40" s="7">
        <v>0.2792013888888889</v>
      </c>
      <c r="D40" s="10" t="s">
        <v>16</v>
      </c>
      <c r="G40" s="3">
        <v>38353.27920138889</v>
      </c>
    </row>
    <row r="41" spans="2:7" x14ac:dyDescent="0.2">
      <c r="B41" s="9">
        <v>38353</v>
      </c>
      <c r="C41" s="7">
        <v>0.2898148148148148</v>
      </c>
      <c r="D41" s="10" t="s">
        <v>16</v>
      </c>
      <c r="G41" s="3">
        <v>38353.289814814816</v>
      </c>
    </row>
    <row r="42" spans="2:7" x14ac:dyDescent="0.2">
      <c r="B42" s="9">
        <v>38353</v>
      </c>
      <c r="C42" s="7">
        <v>0.31692129629629628</v>
      </c>
      <c r="D42" s="10" t="s">
        <v>16</v>
      </c>
      <c r="G42" s="3">
        <v>38353.316921296297</v>
      </c>
    </row>
    <row r="43" spans="2:7" x14ac:dyDescent="0.2">
      <c r="B43" s="9">
        <v>38353</v>
      </c>
      <c r="C43" s="7">
        <v>0.31763888888888886</v>
      </c>
      <c r="D43" s="10" t="s">
        <v>16</v>
      </c>
      <c r="G43" s="3">
        <v>38353.31763888889</v>
      </c>
    </row>
    <row r="44" spans="2:7" x14ac:dyDescent="0.2">
      <c r="B44" s="9">
        <v>38353</v>
      </c>
      <c r="C44" s="7">
        <v>0.3187962962962963</v>
      </c>
      <c r="D44" s="10" t="s">
        <v>16</v>
      </c>
      <c r="G44" s="3">
        <v>38353.318796296298</v>
      </c>
    </row>
    <row r="45" spans="2:7" x14ac:dyDescent="0.2">
      <c r="B45" s="9">
        <v>38353</v>
      </c>
      <c r="C45" s="7">
        <v>0.32539351851851855</v>
      </c>
      <c r="D45" s="10" t="s">
        <v>16</v>
      </c>
      <c r="G45" s="3">
        <v>38353.32539351852</v>
      </c>
    </row>
    <row r="46" spans="2:7" x14ac:dyDescent="0.2">
      <c r="B46" s="9">
        <v>38353</v>
      </c>
      <c r="C46" s="7">
        <v>0.33495370370370375</v>
      </c>
      <c r="D46" s="10" t="s">
        <v>16</v>
      </c>
      <c r="G46" s="3">
        <v>38353.334953703707</v>
      </c>
    </row>
    <row r="47" spans="2:7" x14ac:dyDescent="0.2">
      <c r="B47" s="9">
        <v>38353</v>
      </c>
      <c r="C47" s="7">
        <v>0.34246527777777774</v>
      </c>
      <c r="D47" s="10" t="s">
        <v>16</v>
      </c>
      <c r="G47" s="3">
        <v>38353.342465277776</v>
      </c>
    </row>
    <row r="48" spans="2:7" x14ac:dyDescent="0.2">
      <c r="B48" s="9">
        <v>38353</v>
      </c>
      <c r="C48" s="7">
        <v>0.34440972222222221</v>
      </c>
      <c r="D48" s="10" t="s">
        <v>16</v>
      </c>
      <c r="G48" s="3">
        <v>38353.344409722224</v>
      </c>
    </row>
    <row r="49" spans="2:7" x14ac:dyDescent="0.2">
      <c r="B49" s="9">
        <v>38353</v>
      </c>
      <c r="C49" s="7">
        <v>0.35216435185185185</v>
      </c>
      <c r="D49" s="10" t="s">
        <v>16</v>
      </c>
      <c r="G49" s="3">
        <v>38353.352164351854</v>
      </c>
    </row>
    <row r="50" spans="2:7" x14ac:dyDescent="0.2">
      <c r="B50" s="9">
        <v>38353</v>
      </c>
      <c r="C50" s="7">
        <v>0.35425925925925927</v>
      </c>
      <c r="D50" s="10" t="s">
        <v>16</v>
      </c>
      <c r="G50" s="3">
        <v>38353.354259259257</v>
      </c>
    </row>
    <row r="51" spans="2:7" x14ac:dyDescent="0.2">
      <c r="B51" s="9">
        <v>38353</v>
      </c>
      <c r="C51" s="7">
        <v>0.36416666666666669</v>
      </c>
      <c r="D51" s="10" t="s">
        <v>16</v>
      </c>
      <c r="G51" s="3">
        <v>38353.364166666666</v>
      </c>
    </row>
    <row r="52" spans="2:7" x14ac:dyDescent="0.2">
      <c r="B52" s="9">
        <v>38353</v>
      </c>
      <c r="C52" s="7">
        <v>0.37459490740740736</v>
      </c>
      <c r="D52" s="10" t="s">
        <v>16</v>
      </c>
      <c r="G52" s="3">
        <v>38353.374594907407</v>
      </c>
    </row>
    <row r="53" spans="2:7" x14ac:dyDescent="0.2">
      <c r="B53" s="9">
        <v>38353</v>
      </c>
      <c r="C53" s="7">
        <v>0.38475694444444447</v>
      </c>
      <c r="D53" s="10" t="s">
        <v>16</v>
      </c>
      <c r="G53" s="3">
        <v>38353.384756944448</v>
      </c>
    </row>
    <row r="54" spans="2:7" x14ac:dyDescent="0.2">
      <c r="B54" s="9">
        <v>38353</v>
      </c>
      <c r="C54" s="7">
        <v>0.38951388888888888</v>
      </c>
      <c r="D54" s="10" t="s">
        <v>16</v>
      </c>
      <c r="G54" s="3">
        <v>38353.389513888891</v>
      </c>
    </row>
    <row r="55" spans="2:7" x14ac:dyDescent="0.2">
      <c r="B55" s="9">
        <v>38353</v>
      </c>
      <c r="C55" s="7">
        <v>0.39506944444444447</v>
      </c>
      <c r="D55" s="10" t="s">
        <v>16</v>
      </c>
      <c r="G55" s="3">
        <v>38353.395069444443</v>
      </c>
    </row>
    <row r="56" spans="2:7" x14ac:dyDescent="0.2">
      <c r="B56" s="9">
        <v>38353</v>
      </c>
      <c r="C56" s="7">
        <v>0.39753472222222225</v>
      </c>
      <c r="D56" s="10" t="s">
        <v>16</v>
      </c>
      <c r="G56" s="3">
        <v>38353.397534722222</v>
      </c>
    </row>
    <row r="57" spans="2:7" x14ac:dyDescent="0.2">
      <c r="B57" s="9">
        <v>38353</v>
      </c>
      <c r="C57" s="7">
        <v>0.40770833333333334</v>
      </c>
      <c r="D57" s="10" t="s">
        <v>16</v>
      </c>
      <c r="G57" s="3">
        <v>38353.407708333332</v>
      </c>
    </row>
    <row r="58" spans="2:7" x14ac:dyDescent="0.2">
      <c r="B58" s="9">
        <v>38353</v>
      </c>
      <c r="C58" s="7">
        <v>0.42043981481481479</v>
      </c>
      <c r="D58" s="10" t="s">
        <v>16</v>
      </c>
      <c r="G58" s="3">
        <v>38353.420439814814</v>
      </c>
    </row>
    <row r="59" spans="2:7" x14ac:dyDescent="0.2">
      <c r="B59" s="9">
        <v>38353</v>
      </c>
      <c r="C59" s="7">
        <v>0.42734953703703704</v>
      </c>
      <c r="D59" s="10" t="s">
        <v>16</v>
      </c>
      <c r="G59" s="3">
        <v>38353.427349537036</v>
      </c>
    </row>
    <row r="60" spans="2:7" x14ac:dyDescent="0.2">
      <c r="B60" s="9">
        <v>38353</v>
      </c>
      <c r="C60" s="7">
        <v>0.4342361111111111</v>
      </c>
      <c r="D60" s="10" t="s">
        <v>16</v>
      </c>
      <c r="G60" s="3">
        <v>38353.434236111112</v>
      </c>
    </row>
    <row r="61" spans="2:7" x14ac:dyDescent="0.2">
      <c r="B61" s="9">
        <v>38353</v>
      </c>
      <c r="C61" s="7">
        <v>0.43866898148148148</v>
      </c>
      <c r="D61" s="10" t="s">
        <v>16</v>
      </c>
      <c r="G61" s="3">
        <v>38353.438668981478</v>
      </c>
    </row>
    <row r="62" spans="2:7" x14ac:dyDescent="0.2">
      <c r="B62" s="9">
        <v>38353</v>
      </c>
      <c r="C62" s="7">
        <v>0.44884259259259257</v>
      </c>
      <c r="D62" s="10" t="s">
        <v>16</v>
      </c>
      <c r="G62" s="3">
        <v>38353.448842592596</v>
      </c>
    </row>
    <row r="63" spans="2:7" x14ac:dyDescent="0.2">
      <c r="B63" s="9">
        <v>38353</v>
      </c>
      <c r="C63" s="7">
        <v>0.4541782407407407</v>
      </c>
      <c r="D63" s="10" t="s">
        <v>16</v>
      </c>
      <c r="G63" s="3">
        <v>38353.45417824074</v>
      </c>
    </row>
    <row r="64" spans="2:7" x14ac:dyDescent="0.2">
      <c r="B64" s="9">
        <v>38353</v>
      </c>
      <c r="C64" s="7">
        <v>0.46435185185185185</v>
      </c>
      <c r="D64" s="10" t="s">
        <v>16</v>
      </c>
      <c r="G64" s="3">
        <v>38353.46435185185</v>
      </c>
    </row>
    <row r="65" spans="2:7" x14ac:dyDescent="0.2">
      <c r="B65" s="9">
        <v>38353</v>
      </c>
      <c r="C65" s="7">
        <v>0.46886574074074078</v>
      </c>
      <c r="D65" s="10" t="s">
        <v>16</v>
      </c>
      <c r="G65" s="3">
        <v>38353.468865740739</v>
      </c>
    </row>
    <row r="66" spans="2:7" x14ac:dyDescent="0.2">
      <c r="B66" s="9">
        <v>38353</v>
      </c>
      <c r="C66" s="7">
        <v>0.47119212962962959</v>
      </c>
      <c r="D66" s="10" t="s">
        <v>16</v>
      </c>
      <c r="G66" s="3">
        <v>38353.471192129633</v>
      </c>
    </row>
    <row r="67" spans="2:7" x14ac:dyDescent="0.2">
      <c r="B67" s="9">
        <v>38353</v>
      </c>
      <c r="C67" s="7">
        <v>0.47857638888888893</v>
      </c>
      <c r="D67" s="10" t="s">
        <v>16</v>
      </c>
      <c r="G67" s="3">
        <v>38353.478576388887</v>
      </c>
    </row>
    <row r="68" spans="2:7" x14ac:dyDescent="0.2">
      <c r="B68" s="9">
        <v>38353</v>
      </c>
      <c r="C68" s="7">
        <v>0.48504629629629631</v>
      </c>
      <c r="D68" s="10" t="s">
        <v>16</v>
      </c>
      <c r="G68" s="3">
        <v>38353.485046296293</v>
      </c>
    </row>
    <row r="69" spans="2:7" x14ac:dyDescent="0.2">
      <c r="B69" s="9">
        <v>38353</v>
      </c>
      <c r="C69" s="7">
        <v>0.49549768518518517</v>
      </c>
      <c r="D69" s="10" t="s">
        <v>16</v>
      </c>
      <c r="G69" s="3">
        <v>38353.495497685188</v>
      </c>
    </row>
    <row r="70" spans="2:7" x14ac:dyDescent="0.2">
      <c r="B70" s="9">
        <v>38353</v>
      </c>
      <c r="C70" s="7">
        <v>0.50645833333333334</v>
      </c>
      <c r="D70" s="10" t="s">
        <v>17</v>
      </c>
      <c r="G70" s="3">
        <v>38353.506458333337</v>
      </c>
    </row>
    <row r="71" spans="2:7" x14ac:dyDescent="0.2">
      <c r="B71" s="9">
        <v>38353</v>
      </c>
      <c r="C71" s="7">
        <v>0.51774305555555555</v>
      </c>
      <c r="D71" s="10" t="s">
        <v>17</v>
      </c>
      <c r="G71" s="3">
        <v>38353.517743055556</v>
      </c>
    </row>
    <row r="72" spans="2:7" x14ac:dyDescent="0.2">
      <c r="B72" s="9">
        <v>38353</v>
      </c>
      <c r="C72" s="7">
        <v>0.52174768518518522</v>
      </c>
      <c r="D72" s="10" t="s">
        <v>17</v>
      </c>
      <c r="G72" s="3">
        <v>38353.521747685183</v>
      </c>
    </row>
    <row r="73" spans="2:7" x14ac:dyDescent="0.2">
      <c r="B73" s="9">
        <v>38353</v>
      </c>
      <c r="C73" s="7">
        <v>0.52385416666666662</v>
      </c>
      <c r="D73" s="10" t="s">
        <v>17</v>
      </c>
      <c r="G73" s="3">
        <v>38353.523854166669</v>
      </c>
    </row>
    <row r="74" spans="2:7" x14ac:dyDescent="0.2">
      <c r="B74" s="9">
        <v>38353</v>
      </c>
      <c r="C74" s="7">
        <v>0.52890046296296289</v>
      </c>
      <c r="D74" s="10" t="s">
        <v>17</v>
      </c>
      <c r="G74" s="3">
        <v>38353.528900462959</v>
      </c>
    </row>
    <row r="75" spans="2:7" x14ac:dyDescent="0.2">
      <c r="B75" s="9">
        <v>38353</v>
      </c>
      <c r="C75" s="7">
        <v>0.53314814814814815</v>
      </c>
      <c r="D75" s="10" t="s">
        <v>17</v>
      </c>
      <c r="G75" s="3">
        <v>38353.533148148148</v>
      </c>
    </row>
    <row r="76" spans="2:7" x14ac:dyDescent="0.2">
      <c r="B76" s="9">
        <v>38353</v>
      </c>
      <c r="C76" s="7">
        <v>0.53317129629629634</v>
      </c>
      <c r="D76" s="10" t="s">
        <v>17</v>
      </c>
      <c r="G76" s="3">
        <v>38353.533171296294</v>
      </c>
    </row>
    <row r="77" spans="2:7" x14ac:dyDescent="0.2">
      <c r="B77" s="9">
        <v>38353</v>
      </c>
      <c r="C77" s="7">
        <v>0.53452546296296299</v>
      </c>
      <c r="D77" s="10" t="s">
        <v>17</v>
      </c>
      <c r="G77" s="3">
        <v>38353.534525462965</v>
      </c>
    </row>
    <row r="78" spans="2:7" x14ac:dyDescent="0.2">
      <c r="B78" s="9">
        <v>38353</v>
      </c>
      <c r="C78" s="7">
        <v>0.54180555555555554</v>
      </c>
      <c r="D78" s="10" t="s">
        <v>17</v>
      </c>
      <c r="G78" s="3">
        <v>38353.541805555556</v>
      </c>
    </row>
    <row r="79" spans="2:7" x14ac:dyDescent="0.2">
      <c r="B79" s="9">
        <v>38353</v>
      </c>
      <c r="C79" s="7">
        <v>0.54526620370370371</v>
      </c>
      <c r="D79" s="10" t="s">
        <v>17</v>
      </c>
      <c r="G79" s="3">
        <v>38353.545266203706</v>
      </c>
    </row>
    <row r="80" spans="2:7" x14ac:dyDescent="0.2">
      <c r="B80" s="9">
        <v>38353</v>
      </c>
      <c r="C80" s="7">
        <v>0.54732638888888896</v>
      </c>
      <c r="D80" s="10" t="s">
        <v>17</v>
      </c>
      <c r="G80" s="3">
        <v>38353.547326388885</v>
      </c>
    </row>
    <row r="81" spans="2:7" x14ac:dyDescent="0.2">
      <c r="B81" s="9">
        <v>38353</v>
      </c>
      <c r="C81" s="7">
        <v>0.55118055555555556</v>
      </c>
      <c r="D81" s="10" t="s">
        <v>17</v>
      </c>
      <c r="G81" s="3">
        <v>38353.551180555558</v>
      </c>
    </row>
    <row r="82" spans="2:7" x14ac:dyDescent="0.2">
      <c r="B82" s="9">
        <v>38353</v>
      </c>
      <c r="C82" s="7">
        <v>0.56072916666666661</v>
      </c>
      <c r="D82" s="10" t="s">
        <v>17</v>
      </c>
      <c r="G82" s="3">
        <v>38353.560729166667</v>
      </c>
    </row>
    <row r="83" spans="2:7" x14ac:dyDescent="0.2">
      <c r="B83" s="9">
        <v>38353</v>
      </c>
      <c r="C83" s="7">
        <v>0.5644675925925926</v>
      </c>
      <c r="D83" s="10" t="s">
        <v>17</v>
      </c>
      <c r="G83" s="3">
        <v>38353.564467592594</v>
      </c>
    </row>
    <row r="84" spans="2:7" x14ac:dyDescent="0.2">
      <c r="B84" s="9">
        <v>38353</v>
      </c>
      <c r="C84" s="7">
        <v>0.56879629629629636</v>
      </c>
      <c r="D84" s="10" t="s">
        <v>17</v>
      </c>
      <c r="G84" s="3">
        <v>38353.568796296298</v>
      </c>
    </row>
    <row r="85" spans="2:7" x14ac:dyDescent="0.2">
      <c r="B85" s="9">
        <v>38353</v>
      </c>
      <c r="C85" s="7">
        <v>0.57861111111111108</v>
      </c>
      <c r="D85" s="10" t="s">
        <v>17</v>
      </c>
      <c r="G85" s="3">
        <v>38353.578611111108</v>
      </c>
    </row>
    <row r="86" spans="2:7" x14ac:dyDescent="0.2">
      <c r="B86" s="9">
        <v>38353</v>
      </c>
      <c r="C86" s="7">
        <v>0.58864583333333331</v>
      </c>
      <c r="D86" s="10" t="s">
        <v>17</v>
      </c>
      <c r="G86" s="3">
        <v>38353.588645833333</v>
      </c>
    </row>
    <row r="87" spans="2:7" x14ac:dyDescent="0.2">
      <c r="B87" s="9">
        <v>38353</v>
      </c>
      <c r="C87" s="7">
        <v>0.5988310185185185</v>
      </c>
      <c r="D87" s="10" t="s">
        <v>17</v>
      </c>
      <c r="G87" s="3">
        <v>38353.59883101852</v>
      </c>
    </row>
    <row r="88" spans="2:7" x14ac:dyDescent="0.2">
      <c r="B88" s="9">
        <v>38353</v>
      </c>
      <c r="C88" s="7">
        <v>0.61023148148148143</v>
      </c>
      <c r="D88" s="10" t="s">
        <v>17</v>
      </c>
      <c r="G88" s="3">
        <v>38353.610231481478</v>
      </c>
    </row>
    <row r="89" spans="2:7" x14ac:dyDescent="0.2">
      <c r="B89" s="9">
        <v>38353</v>
      </c>
      <c r="C89" s="7">
        <v>0.6194560185185185</v>
      </c>
      <c r="D89" s="10" t="s">
        <v>17</v>
      </c>
      <c r="G89" s="3">
        <v>38353.619456018518</v>
      </c>
    </row>
    <row r="90" spans="2:7" x14ac:dyDescent="0.2">
      <c r="B90" s="9">
        <v>38353</v>
      </c>
      <c r="C90" s="7">
        <v>0.62314814814814812</v>
      </c>
      <c r="D90" s="10" t="s">
        <v>17</v>
      </c>
      <c r="G90" s="3">
        <v>38353.623148148145</v>
      </c>
    </row>
    <row r="91" spans="2:7" x14ac:dyDescent="0.2">
      <c r="B91" s="9">
        <v>38353</v>
      </c>
      <c r="C91" s="7">
        <v>0.63092592592592589</v>
      </c>
      <c r="D91" s="10" t="s">
        <v>17</v>
      </c>
      <c r="G91" s="3">
        <v>38353.630925925929</v>
      </c>
    </row>
    <row r="92" spans="2:7" x14ac:dyDescent="0.2">
      <c r="B92" s="9">
        <v>38353</v>
      </c>
      <c r="C92" s="7">
        <v>0.63664351851851853</v>
      </c>
      <c r="D92" s="10" t="s">
        <v>17</v>
      </c>
      <c r="G92" s="3">
        <v>38353.636643518519</v>
      </c>
    </row>
    <row r="93" spans="2:7" x14ac:dyDescent="0.2">
      <c r="B93" s="9">
        <v>38353</v>
      </c>
      <c r="C93" s="7">
        <v>0.64043981481481482</v>
      </c>
      <c r="D93" s="10" t="s">
        <v>17</v>
      </c>
      <c r="G93" s="3">
        <v>38353.640439814815</v>
      </c>
    </row>
    <row r="94" spans="2:7" x14ac:dyDescent="0.2">
      <c r="B94" s="9">
        <v>38353</v>
      </c>
      <c r="C94" s="7">
        <v>0.64473379629629635</v>
      </c>
      <c r="D94" s="10" t="s">
        <v>17</v>
      </c>
      <c r="G94" s="3">
        <v>38353.644733796296</v>
      </c>
    </row>
    <row r="95" spans="2:7" x14ac:dyDescent="0.2">
      <c r="B95" s="9">
        <v>38353</v>
      </c>
      <c r="C95" s="7">
        <v>0.65459490740740744</v>
      </c>
      <c r="D95" s="10" t="s">
        <v>17</v>
      </c>
      <c r="G95" s="3">
        <v>38353.654594907406</v>
      </c>
    </row>
    <row r="96" spans="2:7" x14ac:dyDescent="0.2">
      <c r="B96" s="9">
        <v>38353</v>
      </c>
      <c r="C96" s="7">
        <v>0.65993055555555558</v>
      </c>
      <c r="D96" s="10" t="s">
        <v>17</v>
      </c>
      <c r="G96" s="3">
        <v>38353.659930555557</v>
      </c>
    </row>
    <row r="97" spans="2:7" x14ac:dyDescent="0.2">
      <c r="B97" s="9">
        <v>38353</v>
      </c>
      <c r="C97" s="7">
        <v>0.66759259259259263</v>
      </c>
      <c r="D97" s="10" t="s">
        <v>17</v>
      </c>
      <c r="G97" s="3">
        <v>38353.667592592596</v>
      </c>
    </row>
    <row r="98" spans="2:7" x14ac:dyDescent="0.2">
      <c r="B98" s="9">
        <v>38353</v>
      </c>
      <c r="C98" s="7">
        <v>0.6693634259259259</v>
      </c>
      <c r="D98" s="10" t="s">
        <v>17</v>
      </c>
      <c r="G98" s="3">
        <v>38353.669363425928</v>
      </c>
    </row>
    <row r="99" spans="2:7" x14ac:dyDescent="0.2">
      <c r="B99" s="9">
        <v>38353</v>
      </c>
      <c r="C99" s="7">
        <v>0.67905092592592586</v>
      </c>
      <c r="D99" s="10" t="s">
        <v>17</v>
      </c>
      <c r="G99" s="3">
        <v>38353.679050925923</v>
      </c>
    </row>
    <row r="100" spans="2:7" x14ac:dyDescent="0.2">
      <c r="B100" s="9">
        <v>38353</v>
      </c>
      <c r="C100" s="7">
        <v>0.68722222222222218</v>
      </c>
      <c r="D100" s="10" t="s">
        <v>17</v>
      </c>
      <c r="G100" s="3">
        <v>38353.687222222223</v>
      </c>
    </row>
    <row r="101" spans="2:7" x14ac:dyDescent="0.2">
      <c r="B101" s="9">
        <v>38353</v>
      </c>
      <c r="C101" s="7">
        <v>0.69547453703703699</v>
      </c>
      <c r="D101" s="10" t="s">
        <v>17</v>
      </c>
      <c r="G101" s="3">
        <v>38353.695474537039</v>
      </c>
    </row>
    <row r="102" spans="2:7" x14ac:dyDescent="0.2">
      <c r="B102" s="9">
        <v>38353</v>
      </c>
      <c r="C102" s="7">
        <v>0.69587962962962957</v>
      </c>
      <c r="D102" s="10" t="s">
        <v>17</v>
      </c>
      <c r="G102" s="3">
        <v>38353.695879629631</v>
      </c>
    </row>
    <row r="103" spans="2:7" x14ac:dyDescent="0.2">
      <c r="B103" s="9">
        <v>38353</v>
      </c>
      <c r="C103" s="7">
        <v>0.69635416666666661</v>
      </c>
      <c r="D103" s="10" t="s">
        <v>17</v>
      </c>
      <c r="G103" s="3">
        <v>38353.69635416667</v>
      </c>
    </row>
    <row r="104" spans="2:7" x14ac:dyDescent="0.2">
      <c r="B104" s="9">
        <v>38353</v>
      </c>
      <c r="C104" s="7">
        <v>0.70281249999999995</v>
      </c>
      <c r="D104" s="10" t="s">
        <v>17</v>
      </c>
      <c r="G104" s="3">
        <v>38353.7028125</v>
      </c>
    </row>
    <row r="105" spans="2:7" x14ac:dyDescent="0.2">
      <c r="B105" s="9">
        <v>38353</v>
      </c>
      <c r="C105" s="7">
        <v>0.710474537037037</v>
      </c>
      <c r="D105" s="10" t="s">
        <v>17</v>
      </c>
      <c r="G105" s="3">
        <v>38353.710474537038</v>
      </c>
    </row>
    <row r="106" spans="2:7" x14ac:dyDescent="0.2">
      <c r="B106" s="9">
        <v>38353</v>
      </c>
      <c r="C106" s="7">
        <v>0.71141203703703704</v>
      </c>
      <c r="D106" s="10" t="s">
        <v>17</v>
      </c>
      <c r="G106" s="3">
        <v>38353.711412037039</v>
      </c>
    </row>
    <row r="107" spans="2:7" x14ac:dyDescent="0.2">
      <c r="B107" s="9">
        <v>38353</v>
      </c>
      <c r="C107" s="7">
        <v>0.71909722222222217</v>
      </c>
      <c r="D107" s="10" t="s">
        <v>17</v>
      </c>
      <c r="G107" s="3">
        <v>38353.719097222223</v>
      </c>
    </row>
    <row r="108" spans="2:7" x14ac:dyDescent="0.2">
      <c r="B108" s="9">
        <v>38353</v>
      </c>
      <c r="C108" s="7">
        <v>0.72605324074074085</v>
      </c>
      <c r="D108" s="10" t="s">
        <v>17</v>
      </c>
      <c r="G108" s="3">
        <v>38353.726053240738</v>
      </c>
    </row>
    <row r="109" spans="2:7" x14ac:dyDescent="0.2">
      <c r="B109" s="9">
        <v>38353</v>
      </c>
      <c r="C109" s="7">
        <v>0.72780092592592593</v>
      </c>
      <c r="D109" s="10" t="s">
        <v>17</v>
      </c>
      <c r="G109" s="3">
        <v>38353.727800925924</v>
      </c>
    </row>
    <row r="110" spans="2:7" x14ac:dyDescent="0.2">
      <c r="B110" s="9">
        <v>38353</v>
      </c>
      <c r="C110" s="7">
        <v>0.73910879629629633</v>
      </c>
      <c r="D110" s="10" t="s">
        <v>17</v>
      </c>
      <c r="G110" s="3">
        <v>38353.739108796297</v>
      </c>
    </row>
    <row r="111" spans="2:7" x14ac:dyDescent="0.2">
      <c r="B111" s="9">
        <v>38353</v>
      </c>
      <c r="C111" s="7">
        <v>0.74877314814814822</v>
      </c>
      <c r="D111" s="10" t="s">
        <v>17</v>
      </c>
      <c r="G111" s="3">
        <v>38353.748773148145</v>
      </c>
    </row>
    <row r="112" spans="2:7" x14ac:dyDescent="0.2">
      <c r="B112" s="9">
        <v>38353</v>
      </c>
      <c r="C112" s="7">
        <v>0.74878472222222225</v>
      </c>
      <c r="D112" s="10" t="s">
        <v>17</v>
      </c>
      <c r="G112" s="3">
        <v>38353.748784722222</v>
      </c>
    </row>
    <row r="113" spans="2:7" x14ac:dyDescent="0.2">
      <c r="B113" s="9">
        <v>38353</v>
      </c>
      <c r="C113" s="7">
        <v>0.75339120370370372</v>
      </c>
      <c r="D113" s="10" t="s">
        <v>17</v>
      </c>
      <c r="G113" s="3">
        <v>38353.753391203703</v>
      </c>
    </row>
    <row r="114" spans="2:7" x14ac:dyDescent="0.2">
      <c r="B114" s="9">
        <v>38353</v>
      </c>
      <c r="C114" s="7">
        <v>0.76495370370370364</v>
      </c>
      <c r="D114" s="10" t="s">
        <v>17</v>
      </c>
      <c r="G114" s="3">
        <v>38353.764953703707</v>
      </c>
    </row>
    <row r="115" spans="2:7" x14ac:dyDescent="0.2">
      <c r="B115" s="9">
        <v>38353</v>
      </c>
      <c r="C115" s="7">
        <v>0.77578703703703711</v>
      </c>
      <c r="D115" s="10" t="s">
        <v>17</v>
      </c>
      <c r="G115" s="3">
        <v>38353.775787037041</v>
      </c>
    </row>
    <row r="116" spans="2:7" x14ac:dyDescent="0.2">
      <c r="B116" s="9">
        <v>38353</v>
      </c>
      <c r="C116" s="7">
        <v>0.78357638888888881</v>
      </c>
      <c r="D116" s="10" t="s">
        <v>17</v>
      </c>
      <c r="G116" s="3">
        <v>38353.783576388887</v>
      </c>
    </row>
    <row r="117" spans="2:7" x14ac:dyDescent="0.2">
      <c r="B117" s="9">
        <v>38353</v>
      </c>
      <c r="C117" s="7">
        <v>0.79197916666666668</v>
      </c>
      <c r="D117" s="10" t="s">
        <v>17</v>
      </c>
      <c r="G117" s="3">
        <v>38353.791979166665</v>
      </c>
    </row>
    <row r="118" spans="2:7" x14ac:dyDescent="0.2">
      <c r="B118" s="9">
        <v>38353</v>
      </c>
      <c r="C118" s="7">
        <v>0.7934606481481481</v>
      </c>
      <c r="D118" s="10" t="s">
        <v>17</v>
      </c>
      <c r="G118" s="3">
        <v>38353.79346064815</v>
      </c>
    </row>
    <row r="119" spans="2:7" x14ac:dyDescent="0.2">
      <c r="B119" s="9">
        <v>38353</v>
      </c>
      <c r="C119" s="7">
        <v>0.79490740740740751</v>
      </c>
      <c r="D119" s="10" t="s">
        <v>17</v>
      </c>
      <c r="G119" s="3">
        <v>38353.794907407406</v>
      </c>
    </row>
    <row r="120" spans="2:7" x14ac:dyDescent="0.2">
      <c r="B120" s="9">
        <v>38353</v>
      </c>
      <c r="C120" s="7">
        <v>0.80192129629629638</v>
      </c>
      <c r="D120" s="10" t="s">
        <v>17</v>
      </c>
      <c r="G120" s="3">
        <v>38353.801921296297</v>
      </c>
    </row>
    <row r="121" spans="2:7" x14ac:dyDescent="0.2">
      <c r="B121" s="9">
        <v>38353</v>
      </c>
      <c r="C121" s="7">
        <v>0.82643518518518511</v>
      </c>
      <c r="D121" s="10" t="s">
        <v>17</v>
      </c>
      <c r="G121" s="3">
        <v>38353.826435185183</v>
      </c>
    </row>
    <row r="122" spans="2:7" x14ac:dyDescent="0.2">
      <c r="B122" s="9">
        <v>38353</v>
      </c>
      <c r="C122" s="7">
        <v>0.82871527777777787</v>
      </c>
      <c r="D122" s="10" t="s">
        <v>17</v>
      </c>
      <c r="G122" s="3">
        <v>38353.828715277778</v>
      </c>
    </row>
    <row r="123" spans="2:7" x14ac:dyDescent="0.2">
      <c r="B123" s="9">
        <v>38353</v>
      </c>
      <c r="C123" s="7">
        <v>0.82913194444444438</v>
      </c>
      <c r="D123" s="10" t="s">
        <v>17</v>
      </c>
      <c r="G123" s="3">
        <v>38353.829131944447</v>
      </c>
    </row>
    <row r="124" spans="2:7" x14ac:dyDescent="0.2">
      <c r="B124" s="9">
        <v>38353</v>
      </c>
      <c r="C124" s="7">
        <v>0.83543981481481477</v>
      </c>
      <c r="D124" s="10" t="s">
        <v>17</v>
      </c>
      <c r="G124" s="3">
        <v>38353.835439814815</v>
      </c>
    </row>
    <row r="125" spans="2:7" x14ac:dyDescent="0.2">
      <c r="B125" s="9">
        <v>38353</v>
      </c>
      <c r="C125" s="7">
        <v>0.83559027777777783</v>
      </c>
      <c r="D125" s="10" t="s">
        <v>17</v>
      </c>
      <c r="G125" s="3">
        <v>38353.835590277777</v>
      </c>
    </row>
    <row r="126" spans="2:7" x14ac:dyDescent="0.2">
      <c r="B126" s="9">
        <v>38353</v>
      </c>
      <c r="C126" s="7">
        <v>0.8421643518518519</v>
      </c>
      <c r="D126" s="10" t="s">
        <v>17</v>
      </c>
      <c r="G126" s="3">
        <v>38353.842164351852</v>
      </c>
    </row>
    <row r="127" spans="2:7" x14ac:dyDescent="0.2">
      <c r="B127" s="9">
        <v>38353</v>
      </c>
      <c r="C127" s="7">
        <v>0.84699074074074077</v>
      </c>
      <c r="D127" s="10" t="s">
        <v>17</v>
      </c>
      <c r="G127" s="3">
        <v>38353.846990740742</v>
      </c>
    </row>
    <row r="128" spans="2:7" x14ac:dyDescent="0.2">
      <c r="B128" s="9">
        <v>38353</v>
      </c>
      <c r="C128" s="7">
        <v>0.85335648148148147</v>
      </c>
      <c r="D128" s="10" t="s">
        <v>17</v>
      </c>
      <c r="G128" s="3">
        <v>38353.853356481479</v>
      </c>
    </row>
    <row r="129" spans="2:7" x14ac:dyDescent="0.2">
      <c r="B129" s="9">
        <v>38353</v>
      </c>
      <c r="C129" s="7">
        <v>0.86246527777777782</v>
      </c>
      <c r="D129" s="10" t="s">
        <v>17</v>
      </c>
      <c r="G129" s="3">
        <v>38353.86246527778</v>
      </c>
    </row>
    <row r="130" spans="2:7" x14ac:dyDescent="0.2">
      <c r="B130" s="9">
        <v>38353</v>
      </c>
      <c r="C130" s="7">
        <v>0.86966435185185187</v>
      </c>
      <c r="D130" s="10" t="s">
        <v>17</v>
      </c>
      <c r="G130" s="3">
        <v>38353.869664351849</v>
      </c>
    </row>
    <row r="131" spans="2:7" x14ac:dyDescent="0.2">
      <c r="B131" s="9">
        <v>38353</v>
      </c>
      <c r="C131" s="7">
        <v>0.87171296296296286</v>
      </c>
      <c r="D131" s="10" t="s">
        <v>17</v>
      </c>
      <c r="G131" s="3">
        <v>38353.871712962966</v>
      </c>
    </row>
    <row r="132" spans="2:7" x14ac:dyDescent="0.2">
      <c r="B132" s="9">
        <v>38353</v>
      </c>
      <c r="C132" s="7">
        <v>0.88065972222222222</v>
      </c>
      <c r="D132" s="10" t="s">
        <v>17</v>
      </c>
      <c r="G132" s="3">
        <v>38353.880659722221</v>
      </c>
    </row>
    <row r="133" spans="2:7" x14ac:dyDescent="0.2">
      <c r="B133" s="9">
        <v>38353</v>
      </c>
      <c r="C133" s="7">
        <v>0.88208333333333344</v>
      </c>
      <c r="D133" s="10" t="s">
        <v>17</v>
      </c>
      <c r="G133" s="3">
        <v>38353.88208333333</v>
      </c>
    </row>
    <row r="134" spans="2:7" x14ac:dyDescent="0.2">
      <c r="B134" s="9">
        <v>38353</v>
      </c>
      <c r="C134" s="7">
        <v>0.88689814814814805</v>
      </c>
      <c r="D134" s="10" t="s">
        <v>17</v>
      </c>
      <c r="G134" s="3">
        <v>38353.88689814815</v>
      </c>
    </row>
    <row r="135" spans="2:7" x14ac:dyDescent="0.2">
      <c r="B135" s="9">
        <v>38353</v>
      </c>
      <c r="C135" s="7">
        <v>0.89324074074074078</v>
      </c>
      <c r="D135" s="10" t="s">
        <v>17</v>
      </c>
      <c r="G135" s="3">
        <v>38353.893240740741</v>
      </c>
    </row>
    <row r="136" spans="2:7" x14ac:dyDescent="0.2">
      <c r="B136" s="9">
        <v>38353</v>
      </c>
      <c r="C136" s="7">
        <v>0.90302083333333327</v>
      </c>
      <c r="D136" s="10" t="s">
        <v>17</v>
      </c>
      <c r="G136" s="3">
        <v>38353.903020833335</v>
      </c>
    </row>
    <row r="137" spans="2:7" x14ac:dyDescent="0.2">
      <c r="B137" s="9">
        <v>38353</v>
      </c>
      <c r="C137" s="7">
        <v>0.90515046296296298</v>
      </c>
      <c r="D137" s="10" t="s">
        <v>17</v>
      </c>
      <c r="G137" s="3">
        <v>38353.905150462961</v>
      </c>
    </row>
    <row r="138" spans="2:7" x14ac:dyDescent="0.2">
      <c r="B138" s="9">
        <v>38353</v>
      </c>
      <c r="C138" s="7">
        <v>0.91157407407407398</v>
      </c>
      <c r="D138" s="10" t="s">
        <v>17</v>
      </c>
      <c r="G138" s="3">
        <v>38353.911574074074</v>
      </c>
    </row>
    <row r="139" spans="2:7" x14ac:dyDescent="0.2">
      <c r="B139" s="9">
        <v>38353</v>
      </c>
      <c r="C139" s="7">
        <v>0.91543981481481485</v>
      </c>
      <c r="D139" s="10" t="s">
        <v>17</v>
      </c>
      <c r="G139" s="3">
        <v>38353.915439814817</v>
      </c>
    </row>
    <row r="140" spans="2:7" x14ac:dyDescent="0.2">
      <c r="B140" s="9">
        <v>38353</v>
      </c>
      <c r="C140" s="7">
        <v>0.91641203703703711</v>
      </c>
      <c r="D140" s="10" t="s">
        <v>17</v>
      </c>
      <c r="G140" s="3">
        <v>38353.916412037041</v>
      </c>
    </row>
    <row r="141" spans="2:7" x14ac:dyDescent="0.2">
      <c r="B141" s="9">
        <v>38353</v>
      </c>
      <c r="C141" s="7">
        <v>0.92033564814814817</v>
      </c>
      <c r="D141" s="10" t="s">
        <v>17</v>
      </c>
      <c r="G141" s="3">
        <v>38353.920335648145</v>
      </c>
    </row>
    <row r="142" spans="2:7" x14ac:dyDescent="0.2">
      <c r="B142" s="9">
        <v>38353</v>
      </c>
      <c r="C142" s="7">
        <v>0.93184027777777778</v>
      </c>
      <c r="D142" s="10" t="s">
        <v>17</v>
      </c>
      <c r="G142" s="3">
        <v>38353.931840277779</v>
      </c>
    </row>
    <row r="143" spans="2:7" x14ac:dyDescent="0.2">
      <c r="B143" s="9">
        <v>38353</v>
      </c>
      <c r="C143" s="7">
        <v>0.94158564814814805</v>
      </c>
      <c r="D143" s="10" t="s">
        <v>17</v>
      </c>
      <c r="G143" s="3">
        <v>38353.94158564815</v>
      </c>
    </row>
    <row r="144" spans="2:7" x14ac:dyDescent="0.2">
      <c r="B144" s="9">
        <v>38353</v>
      </c>
      <c r="C144" s="7">
        <v>0.94319444444444445</v>
      </c>
      <c r="D144" s="10" t="s">
        <v>17</v>
      </c>
      <c r="G144" s="3">
        <v>38353.943194444444</v>
      </c>
    </row>
    <row r="145" spans="2:7" x14ac:dyDescent="0.2">
      <c r="B145" s="9">
        <v>38353</v>
      </c>
      <c r="C145" s="7">
        <v>0.94987268518518519</v>
      </c>
      <c r="D145" s="10" t="s">
        <v>17</v>
      </c>
      <c r="G145" s="3">
        <v>38353.949872685182</v>
      </c>
    </row>
    <row r="146" spans="2:7" x14ac:dyDescent="0.2">
      <c r="B146" s="9">
        <v>38353</v>
      </c>
      <c r="C146" s="7">
        <v>0.95421296296296287</v>
      </c>
      <c r="D146" s="10" t="s">
        <v>17</v>
      </c>
      <c r="G146" s="3">
        <v>38353.954212962963</v>
      </c>
    </row>
    <row r="147" spans="2:7" x14ac:dyDescent="0.2">
      <c r="B147" s="9">
        <v>38353</v>
      </c>
      <c r="C147" s="7">
        <v>0.95837962962962964</v>
      </c>
      <c r="D147" s="10" t="s">
        <v>17</v>
      </c>
      <c r="G147" s="3">
        <v>38353.958379629628</v>
      </c>
    </row>
    <row r="148" spans="2:7" x14ac:dyDescent="0.2">
      <c r="B148" s="9">
        <v>38353</v>
      </c>
      <c r="C148" s="7">
        <v>0.96271990740740743</v>
      </c>
      <c r="D148" s="10" t="s">
        <v>17</v>
      </c>
      <c r="G148" s="3">
        <v>38353.962719907409</v>
      </c>
    </row>
    <row r="149" spans="2:7" x14ac:dyDescent="0.2">
      <c r="B149" s="9">
        <v>38353</v>
      </c>
      <c r="C149" s="7">
        <v>0.96513888888888888</v>
      </c>
      <c r="D149" s="10" t="s">
        <v>17</v>
      </c>
      <c r="G149" s="3">
        <v>38353.965138888889</v>
      </c>
    </row>
    <row r="150" spans="2:7" x14ac:dyDescent="0.2">
      <c r="B150" s="9">
        <v>38353</v>
      </c>
      <c r="C150" s="7">
        <v>0.96834490740740742</v>
      </c>
      <c r="D150" s="10" t="s">
        <v>17</v>
      </c>
      <c r="G150" s="3">
        <v>38353.968344907407</v>
      </c>
    </row>
    <row r="151" spans="2:7" x14ac:dyDescent="0.2">
      <c r="B151" s="9">
        <v>38353</v>
      </c>
      <c r="C151" s="7">
        <v>0.97214120370370372</v>
      </c>
      <c r="D151" s="10" t="s">
        <v>17</v>
      </c>
      <c r="G151" s="3">
        <v>38353.972141203703</v>
      </c>
    </row>
    <row r="152" spans="2:7" x14ac:dyDescent="0.2">
      <c r="B152" s="9">
        <v>38353</v>
      </c>
      <c r="C152" s="7">
        <v>0.98263888888888884</v>
      </c>
      <c r="D152" s="10" t="s">
        <v>17</v>
      </c>
      <c r="G152" s="3">
        <v>38353.982638888891</v>
      </c>
    </row>
    <row r="153" spans="2:7" x14ac:dyDescent="0.2">
      <c r="B153" s="9">
        <v>38353</v>
      </c>
      <c r="C153" s="7">
        <v>0.99203703703703694</v>
      </c>
      <c r="D153" s="10" t="s">
        <v>17</v>
      </c>
      <c r="G153" s="3">
        <v>38353.992037037038</v>
      </c>
    </row>
    <row r="154" spans="2:7" x14ac:dyDescent="0.2">
      <c r="B154" s="9">
        <v>38354</v>
      </c>
      <c r="C154" s="7">
        <v>6.018518518518519E-4</v>
      </c>
      <c r="D154" s="10" t="s">
        <v>16</v>
      </c>
      <c r="G154" s="3">
        <v>38354.000601851854</v>
      </c>
    </row>
    <row r="155" spans="2:7" x14ac:dyDescent="0.2">
      <c r="B155" s="9">
        <v>38354</v>
      </c>
      <c r="C155" s="7">
        <v>1.7986111111111109E-2</v>
      </c>
      <c r="D155" s="10" t="s">
        <v>16</v>
      </c>
      <c r="G155" s="3">
        <v>38354.01798611111</v>
      </c>
    </row>
    <row r="156" spans="2:7" x14ac:dyDescent="0.2">
      <c r="B156" s="9">
        <v>38354</v>
      </c>
      <c r="C156" s="7">
        <v>2.342592592592593E-2</v>
      </c>
      <c r="D156" s="10" t="s">
        <v>16</v>
      </c>
      <c r="G156" s="3">
        <v>38354.023425925923</v>
      </c>
    </row>
    <row r="157" spans="2:7" x14ac:dyDescent="0.2">
      <c r="B157" s="9">
        <v>38354</v>
      </c>
      <c r="C157" s="7">
        <v>2.4675925925925924E-2</v>
      </c>
      <c r="D157" s="10" t="s">
        <v>16</v>
      </c>
      <c r="G157" s="3">
        <v>38354.024675925924</v>
      </c>
    </row>
    <row r="158" spans="2:7" x14ac:dyDescent="0.2">
      <c r="B158" s="9">
        <v>38354</v>
      </c>
      <c r="C158" s="7">
        <v>2.7731481481481478E-2</v>
      </c>
      <c r="D158" s="10" t="s">
        <v>16</v>
      </c>
      <c r="G158" s="3">
        <v>38354.027731481481</v>
      </c>
    </row>
    <row r="159" spans="2:7" x14ac:dyDescent="0.2">
      <c r="B159" s="9">
        <v>38354</v>
      </c>
      <c r="C159" s="7">
        <v>3.8263888888888889E-2</v>
      </c>
      <c r="D159" s="10" t="s">
        <v>16</v>
      </c>
      <c r="G159" s="3">
        <v>38354.038263888891</v>
      </c>
    </row>
    <row r="160" spans="2:7" x14ac:dyDescent="0.2">
      <c r="B160" s="9">
        <v>38354</v>
      </c>
      <c r="C160" s="7">
        <v>4.223379629629629E-2</v>
      </c>
      <c r="D160" s="10" t="s">
        <v>16</v>
      </c>
      <c r="G160" s="3">
        <v>38354.042233796295</v>
      </c>
    </row>
    <row r="161" spans="2:7" x14ac:dyDescent="0.2">
      <c r="B161" s="9">
        <v>38354</v>
      </c>
      <c r="C161" s="7">
        <v>5.3310185185185183E-2</v>
      </c>
      <c r="D161" s="10" t="s">
        <v>16</v>
      </c>
      <c r="G161" s="3">
        <v>38354.053310185183</v>
      </c>
    </row>
    <row r="162" spans="2:7" x14ac:dyDescent="0.2">
      <c r="B162" s="9">
        <v>38354</v>
      </c>
      <c r="C162" s="7">
        <v>5.5775462962962964E-2</v>
      </c>
      <c r="D162" s="10" t="s">
        <v>16</v>
      </c>
      <c r="G162" s="3">
        <v>38354.055775462963</v>
      </c>
    </row>
    <row r="163" spans="2:7" x14ac:dyDescent="0.2">
      <c r="B163" s="9">
        <v>38354</v>
      </c>
      <c r="C163" s="7">
        <v>5.8472222222222224E-2</v>
      </c>
      <c r="D163" s="10" t="s">
        <v>16</v>
      </c>
      <c r="G163" s="3">
        <v>38354.058472222219</v>
      </c>
    </row>
    <row r="164" spans="2:7" x14ac:dyDescent="0.2">
      <c r="B164" s="9">
        <v>38354</v>
      </c>
      <c r="C164" s="7">
        <v>6.6331018518518511E-2</v>
      </c>
      <c r="D164" s="10" t="s">
        <v>16</v>
      </c>
      <c r="G164" s="3">
        <v>38354.066331018519</v>
      </c>
    </row>
    <row r="165" spans="2:7" x14ac:dyDescent="0.2">
      <c r="B165" s="9">
        <v>38354</v>
      </c>
      <c r="C165" s="7">
        <v>6.8020833333333336E-2</v>
      </c>
      <c r="D165" s="10" t="s">
        <v>16</v>
      </c>
      <c r="G165" s="3">
        <v>38354.068020833336</v>
      </c>
    </row>
    <row r="166" spans="2:7" x14ac:dyDescent="0.2">
      <c r="B166" s="9">
        <v>38354</v>
      </c>
      <c r="C166" s="7">
        <v>7.0162037037037037E-2</v>
      </c>
      <c r="D166" s="10" t="s">
        <v>16</v>
      </c>
      <c r="G166" s="3">
        <v>38354.070162037038</v>
      </c>
    </row>
    <row r="167" spans="2:7" x14ac:dyDescent="0.2">
      <c r="B167" s="9">
        <v>38354</v>
      </c>
      <c r="C167" s="7">
        <v>8.1168981481481481E-2</v>
      </c>
      <c r="D167" s="10" t="s">
        <v>16</v>
      </c>
      <c r="G167" s="3">
        <v>38354.08116898148</v>
      </c>
    </row>
    <row r="168" spans="2:7" x14ac:dyDescent="0.2">
      <c r="B168" s="9">
        <v>38354</v>
      </c>
      <c r="C168" s="7">
        <v>8.6122685185185177E-2</v>
      </c>
      <c r="D168" s="10" t="s">
        <v>16</v>
      </c>
      <c r="G168" s="3">
        <v>38354.086122685185</v>
      </c>
    </row>
    <row r="169" spans="2:7" x14ac:dyDescent="0.2">
      <c r="B169" s="9">
        <v>38354</v>
      </c>
      <c r="C169" s="7">
        <v>9.6319444444444444E-2</v>
      </c>
      <c r="D169" s="10" t="s">
        <v>16</v>
      </c>
      <c r="G169" s="3">
        <v>38354.096319444441</v>
      </c>
    </row>
    <row r="170" spans="2:7" x14ac:dyDescent="0.2">
      <c r="B170" s="9">
        <v>38354</v>
      </c>
      <c r="C170" s="7">
        <v>9.6990740740740752E-2</v>
      </c>
      <c r="D170" s="10" t="s">
        <v>16</v>
      </c>
      <c r="G170" s="3">
        <v>38354.096990740742</v>
      </c>
    </row>
    <row r="171" spans="2:7" x14ac:dyDescent="0.2">
      <c r="B171" s="9">
        <v>38354</v>
      </c>
      <c r="C171" s="7">
        <v>0.10812500000000001</v>
      </c>
      <c r="D171" s="10" t="s">
        <v>16</v>
      </c>
      <c r="G171" s="3">
        <v>38354.108124999999</v>
      </c>
    </row>
    <row r="172" spans="2:7" x14ac:dyDescent="0.2">
      <c r="B172" s="9">
        <v>38354</v>
      </c>
      <c r="C172" s="7">
        <v>0.11332175925925925</v>
      </c>
      <c r="D172" s="10" t="s">
        <v>16</v>
      </c>
      <c r="G172" s="3">
        <v>38354.113321759258</v>
      </c>
    </row>
    <row r="173" spans="2:7" x14ac:dyDescent="0.2">
      <c r="B173" s="9">
        <v>38354</v>
      </c>
      <c r="C173" s="7">
        <v>0.11750000000000001</v>
      </c>
      <c r="D173" s="10" t="s">
        <v>16</v>
      </c>
      <c r="G173" s="3">
        <v>38354.1175</v>
      </c>
    </row>
    <row r="174" spans="2:7" x14ac:dyDescent="0.2">
      <c r="B174" s="9">
        <v>38354</v>
      </c>
      <c r="C174" s="7">
        <v>0.12737268518518519</v>
      </c>
      <c r="D174" s="10" t="s">
        <v>16</v>
      </c>
      <c r="G174" s="3">
        <v>38354.127372685187</v>
      </c>
    </row>
    <row r="175" spans="2:7" x14ac:dyDescent="0.2">
      <c r="B175" s="9">
        <v>38354</v>
      </c>
      <c r="C175" s="7">
        <v>0.1340625</v>
      </c>
      <c r="D175" s="10" t="s">
        <v>16</v>
      </c>
      <c r="G175" s="3">
        <v>38354.134062500001</v>
      </c>
    </row>
    <row r="176" spans="2:7" x14ac:dyDescent="0.2">
      <c r="B176" s="9">
        <v>38354</v>
      </c>
      <c r="C176" s="7">
        <v>0.13655092592592591</v>
      </c>
      <c r="D176" s="10" t="s">
        <v>16</v>
      </c>
      <c r="G176" s="3">
        <v>38354.136550925927</v>
      </c>
    </row>
    <row r="177" spans="2:7" x14ac:dyDescent="0.2">
      <c r="B177" s="9">
        <v>38354</v>
      </c>
      <c r="C177" s="7">
        <v>0.14734953703703704</v>
      </c>
      <c r="D177" s="10" t="s">
        <v>16</v>
      </c>
      <c r="G177" s="3">
        <v>38354.147349537037</v>
      </c>
    </row>
    <row r="178" spans="2:7" x14ac:dyDescent="0.2">
      <c r="B178" s="9">
        <v>38354</v>
      </c>
      <c r="C178" s="7">
        <v>0.15328703703703703</v>
      </c>
      <c r="D178" s="10" t="s">
        <v>16</v>
      </c>
      <c r="G178" s="3">
        <v>38354.153287037036</v>
      </c>
    </row>
    <row r="179" spans="2:7" x14ac:dyDescent="0.2">
      <c r="B179" s="9">
        <v>38354</v>
      </c>
      <c r="C179" s="7">
        <v>0.16123842592592594</v>
      </c>
      <c r="D179" s="10" t="s">
        <v>16</v>
      </c>
      <c r="G179" s="3">
        <v>38354.161238425928</v>
      </c>
    </row>
    <row r="180" spans="2:7" x14ac:dyDescent="0.2">
      <c r="B180" s="9">
        <v>38354</v>
      </c>
      <c r="C180" s="7">
        <v>0.17238425925925926</v>
      </c>
      <c r="D180" s="10" t="s">
        <v>16</v>
      </c>
      <c r="G180" s="3">
        <v>38354.172384259262</v>
      </c>
    </row>
    <row r="181" spans="2:7" x14ac:dyDescent="0.2">
      <c r="B181" s="9">
        <v>38354</v>
      </c>
      <c r="C181" s="7">
        <v>0.17707175925925925</v>
      </c>
      <c r="D181" s="10" t="s">
        <v>16</v>
      </c>
      <c r="G181" s="3">
        <v>38354.177071759259</v>
      </c>
    </row>
    <row r="182" spans="2:7" x14ac:dyDescent="0.2">
      <c r="B182" s="9">
        <v>38354</v>
      </c>
      <c r="C182" s="7">
        <v>0.18608796296296296</v>
      </c>
      <c r="D182" s="10" t="s">
        <v>16</v>
      </c>
      <c r="G182" s="3">
        <v>38354.18608796296</v>
      </c>
    </row>
    <row r="183" spans="2:7" x14ac:dyDescent="0.2">
      <c r="B183" s="9">
        <v>38354</v>
      </c>
      <c r="C183" s="7">
        <v>0.18619212962962964</v>
      </c>
      <c r="D183" s="10" t="s">
        <v>16</v>
      </c>
      <c r="G183" s="3">
        <v>38354.186192129629</v>
      </c>
    </row>
    <row r="184" spans="2:7" x14ac:dyDescent="0.2">
      <c r="B184" s="9">
        <v>38354</v>
      </c>
      <c r="C184" s="7">
        <v>0.18641203703703704</v>
      </c>
      <c r="D184" s="10" t="s">
        <v>16</v>
      </c>
      <c r="G184" s="3">
        <v>38354.186412037037</v>
      </c>
    </row>
    <row r="185" spans="2:7" x14ac:dyDescent="0.2">
      <c r="B185" s="9">
        <v>38354</v>
      </c>
      <c r="C185" s="7">
        <v>0.18958333333333333</v>
      </c>
      <c r="D185" s="10" t="s">
        <v>16</v>
      </c>
      <c r="G185" s="3">
        <v>38354.189583333333</v>
      </c>
    </row>
    <row r="186" spans="2:7" x14ac:dyDescent="0.2">
      <c r="B186" s="9">
        <v>38354</v>
      </c>
      <c r="C186" s="7">
        <v>0.1955787037037037</v>
      </c>
      <c r="D186" s="10" t="s">
        <v>16</v>
      </c>
      <c r="G186" s="3">
        <v>38354.1955787037</v>
      </c>
    </row>
    <row r="187" spans="2:7" x14ac:dyDescent="0.2">
      <c r="B187" s="9">
        <v>38354</v>
      </c>
      <c r="C187" s="7">
        <v>0.20075231481481481</v>
      </c>
      <c r="D187" s="10" t="s">
        <v>16</v>
      </c>
      <c r="G187" s="3">
        <v>38354.200752314813</v>
      </c>
    </row>
    <row r="188" spans="2:7" x14ac:dyDescent="0.2">
      <c r="B188" s="9">
        <v>38354</v>
      </c>
      <c r="C188" s="7">
        <v>0.20503472222222222</v>
      </c>
      <c r="D188" s="10" t="s">
        <v>16</v>
      </c>
      <c r="G188" s="3">
        <v>38354.205034722225</v>
      </c>
    </row>
    <row r="189" spans="2:7" x14ac:dyDescent="0.2">
      <c r="B189" s="9">
        <v>38354</v>
      </c>
      <c r="C189" s="7">
        <v>0.21296296296296294</v>
      </c>
      <c r="D189" s="10" t="s">
        <v>16</v>
      </c>
      <c r="G189" s="3">
        <v>38354.212962962964</v>
      </c>
    </row>
    <row r="190" spans="2:7" x14ac:dyDescent="0.2">
      <c r="B190" s="9">
        <v>38354</v>
      </c>
      <c r="C190" s="7">
        <v>0.21802083333333333</v>
      </c>
      <c r="D190" s="10" t="s">
        <v>16</v>
      </c>
      <c r="G190" s="3">
        <v>38354.21802083333</v>
      </c>
    </row>
    <row r="191" spans="2:7" x14ac:dyDescent="0.2">
      <c r="B191" s="9">
        <v>38354</v>
      </c>
      <c r="C191" s="7">
        <v>0.22931712962962961</v>
      </c>
      <c r="D191" s="10" t="s">
        <v>16</v>
      </c>
      <c r="G191" s="3">
        <v>38354.229317129626</v>
      </c>
    </row>
    <row r="192" spans="2:7" x14ac:dyDescent="0.2">
      <c r="B192" s="9">
        <v>38354</v>
      </c>
      <c r="C192" s="7">
        <v>0.23103009259259258</v>
      </c>
      <c r="D192" s="10" t="s">
        <v>16</v>
      </c>
      <c r="G192" s="3">
        <v>38354.231030092589</v>
      </c>
    </row>
    <row r="193" spans="2:7" x14ac:dyDescent="0.2">
      <c r="B193" s="9">
        <v>38354</v>
      </c>
      <c r="C193" s="7">
        <v>0.2325925925925926</v>
      </c>
      <c r="D193" s="10" t="s">
        <v>16</v>
      </c>
      <c r="G193" s="3">
        <v>38354.232592592591</v>
      </c>
    </row>
    <row r="194" spans="2:7" x14ac:dyDescent="0.2">
      <c r="B194" s="9">
        <v>38354</v>
      </c>
      <c r="C194" s="7">
        <v>0.23847222222222222</v>
      </c>
      <c r="D194" s="10" t="s">
        <v>16</v>
      </c>
      <c r="G194" s="3">
        <v>38354.23847222222</v>
      </c>
    </row>
    <row r="195" spans="2:7" x14ac:dyDescent="0.2">
      <c r="B195" s="9">
        <v>38354</v>
      </c>
      <c r="C195" s="7">
        <v>0.23909722222222221</v>
      </c>
      <c r="D195" s="10" t="s">
        <v>16</v>
      </c>
      <c r="G195" s="3">
        <v>38354.23909722222</v>
      </c>
    </row>
    <row r="196" spans="2:7" x14ac:dyDescent="0.2">
      <c r="B196" s="9">
        <v>38354</v>
      </c>
      <c r="C196" s="7">
        <v>0.24392361111111113</v>
      </c>
      <c r="D196" s="10" t="s">
        <v>16</v>
      </c>
      <c r="G196" s="3">
        <v>38354.243923611109</v>
      </c>
    </row>
    <row r="197" spans="2:7" x14ac:dyDescent="0.2">
      <c r="B197" s="9">
        <v>38354</v>
      </c>
      <c r="C197" s="7">
        <v>0.24569444444444444</v>
      </c>
      <c r="D197" s="10" t="s">
        <v>16</v>
      </c>
      <c r="G197" s="3">
        <v>38354.245694444442</v>
      </c>
    </row>
    <row r="198" spans="2:7" x14ac:dyDescent="0.2">
      <c r="B198" s="9">
        <v>38354</v>
      </c>
      <c r="C198" s="7">
        <v>0.25475694444444447</v>
      </c>
      <c r="D198" s="10" t="s">
        <v>16</v>
      </c>
      <c r="G198" s="3">
        <v>38354.254756944443</v>
      </c>
    </row>
    <row r="199" spans="2:7" x14ac:dyDescent="0.2">
      <c r="B199" s="9">
        <v>38354</v>
      </c>
      <c r="C199" s="7">
        <v>0.25730324074074074</v>
      </c>
      <c r="D199" s="10" t="s">
        <v>16</v>
      </c>
      <c r="G199" s="3">
        <v>38354.257303240738</v>
      </c>
    </row>
    <row r="200" spans="2:7" x14ac:dyDescent="0.2">
      <c r="B200" s="9">
        <v>38354</v>
      </c>
      <c r="C200" s="7">
        <v>0.27195601851851853</v>
      </c>
      <c r="D200" s="10" t="s">
        <v>16</v>
      </c>
      <c r="G200" s="3">
        <v>38354.271956018521</v>
      </c>
    </row>
    <row r="201" spans="2:7" x14ac:dyDescent="0.2">
      <c r="B201" s="9">
        <v>38354</v>
      </c>
      <c r="C201" s="7">
        <v>0.27398148148148149</v>
      </c>
      <c r="D201" s="10" t="s">
        <v>16</v>
      </c>
      <c r="G201" s="3">
        <v>38354.273981481485</v>
      </c>
    </row>
    <row r="202" spans="2:7" x14ac:dyDescent="0.2">
      <c r="B202" s="9">
        <v>38354</v>
      </c>
      <c r="C202" s="7">
        <v>0.27508101851851852</v>
      </c>
      <c r="D202" s="10" t="s">
        <v>16</v>
      </c>
      <c r="G202" s="3">
        <v>38354.275081018517</v>
      </c>
    </row>
    <row r="203" spans="2:7" x14ac:dyDescent="0.2">
      <c r="B203" s="9">
        <v>38354</v>
      </c>
      <c r="C203" s="7">
        <v>0.28128472222222223</v>
      </c>
      <c r="D203" s="10" t="s">
        <v>16</v>
      </c>
      <c r="G203" s="3">
        <v>38354.281284722223</v>
      </c>
    </row>
    <row r="204" spans="2:7" x14ac:dyDescent="0.2">
      <c r="B204" s="9">
        <v>38354</v>
      </c>
      <c r="C204" s="7">
        <v>0.28844907407407411</v>
      </c>
      <c r="D204" s="10" t="s">
        <v>16</v>
      </c>
      <c r="G204" s="3">
        <v>38354.288449074076</v>
      </c>
    </row>
    <row r="205" spans="2:7" x14ac:dyDescent="0.2">
      <c r="B205" s="9">
        <v>38354</v>
      </c>
      <c r="C205" s="7">
        <v>0.29454861111111114</v>
      </c>
      <c r="D205" s="10" t="s">
        <v>16</v>
      </c>
      <c r="G205" s="3">
        <v>38354.294548611113</v>
      </c>
    </row>
    <row r="206" spans="2:7" x14ac:dyDescent="0.2">
      <c r="B206" s="9">
        <v>38354</v>
      </c>
      <c r="C206" s="7">
        <v>0.30570601851851853</v>
      </c>
      <c r="D206" s="10" t="s">
        <v>16</v>
      </c>
      <c r="G206" s="3">
        <v>38354.305706018517</v>
      </c>
    </row>
    <row r="207" spans="2:7" x14ac:dyDescent="0.2">
      <c r="B207" s="9">
        <v>38354</v>
      </c>
      <c r="C207" s="7">
        <v>0.30702546296296296</v>
      </c>
      <c r="D207" s="10" t="s">
        <v>16</v>
      </c>
      <c r="G207" s="3">
        <v>38354.307025462964</v>
      </c>
    </row>
    <row r="208" spans="2:7" x14ac:dyDescent="0.2">
      <c r="B208" s="9">
        <v>38354</v>
      </c>
      <c r="C208" s="7">
        <v>0.31571759259259258</v>
      </c>
      <c r="D208" s="10" t="s">
        <v>16</v>
      </c>
      <c r="G208" s="3">
        <v>38354.315717592595</v>
      </c>
    </row>
    <row r="209" spans="2:7" x14ac:dyDescent="0.2">
      <c r="B209" s="9">
        <v>38354</v>
      </c>
      <c r="C209" s="7">
        <v>0.32658564814814817</v>
      </c>
      <c r="D209" s="10" t="s">
        <v>16</v>
      </c>
      <c r="G209" s="3">
        <v>38354.326585648145</v>
      </c>
    </row>
    <row r="210" spans="2:7" x14ac:dyDescent="0.2">
      <c r="B210" s="9">
        <v>38354</v>
      </c>
      <c r="C210" s="7">
        <v>0.33196759259259262</v>
      </c>
      <c r="D210" s="10" t="s">
        <v>16</v>
      </c>
      <c r="G210" s="3">
        <v>38354.331967592596</v>
      </c>
    </row>
    <row r="211" spans="2:7" x14ac:dyDescent="0.2">
      <c r="B211" s="9">
        <v>38354</v>
      </c>
      <c r="C211" s="7">
        <v>0.33495370370370375</v>
      </c>
      <c r="D211" s="10" t="s">
        <v>16</v>
      </c>
      <c r="G211" s="3">
        <v>38354.334953703707</v>
      </c>
    </row>
    <row r="212" spans="2:7" x14ac:dyDescent="0.2">
      <c r="B212" s="9">
        <v>38354</v>
      </c>
      <c r="C212" s="7">
        <v>0.33994212962962966</v>
      </c>
      <c r="D212" s="10" t="s">
        <v>16</v>
      </c>
      <c r="G212" s="3">
        <v>38354.339942129627</v>
      </c>
    </row>
    <row r="213" spans="2:7" x14ac:dyDescent="0.2">
      <c r="B213" s="9">
        <v>38354</v>
      </c>
      <c r="C213" s="7">
        <v>0.35030092592592593</v>
      </c>
      <c r="D213" s="10" t="s">
        <v>16</v>
      </c>
      <c r="G213" s="3">
        <v>38354.350300925929</v>
      </c>
    </row>
    <row r="214" spans="2:7" x14ac:dyDescent="0.2">
      <c r="B214" s="9">
        <v>38354</v>
      </c>
      <c r="C214" s="7">
        <v>0.36182870370370374</v>
      </c>
      <c r="D214" s="10" t="s">
        <v>16</v>
      </c>
      <c r="G214" s="3">
        <v>38354.361828703702</v>
      </c>
    </row>
    <row r="215" spans="2:7" x14ac:dyDescent="0.2">
      <c r="B215" s="9">
        <v>38354</v>
      </c>
      <c r="C215" s="7">
        <v>0.36451388888888886</v>
      </c>
      <c r="D215" s="10" t="s">
        <v>16</v>
      </c>
      <c r="G215" s="3">
        <v>38354.36451388889</v>
      </c>
    </row>
    <row r="216" spans="2:7" x14ac:dyDescent="0.2">
      <c r="B216" s="9">
        <v>38354</v>
      </c>
      <c r="C216" s="7">
        <v>0.36572916666666666</v>
      </c>
      <c r="D216" s="10" t="s">
        <v>16</v>
      </c>
      <c r="G216" s="3">
        <v>38354.365729166668</v>
      </c>
    </row>
    <row r="217" spans="2:7" x14ac:dyDescent="0.2">
      <c r="B217" s="9">
        <v>38354</v>
      </c>
      <c r="C217" s="7">
        <v>0.37527777777777777</v>
      </c>
      <c r="D217" s="10" t="s">
        <v>16</v>
      </c>
      <c r="G217" s="3">
        <v>38354.375277777777</v>
      </c>
    </row>
    <row r="218" spans="2:7" x14ac:dyDescent="0.2">
      <c r="B218" s="9">
        <v>38354</v>
      </c>
      <c r="C218" s="7">
        <v>0.38099537037037035</v>
      </c>
      <c r="D218" s="10" t="s">
        <v>16</v>
      </c>
      <c r="G218" s="3">
        <v>38354.380995370368</v>
      </c>
    </row>
    <row r="219" spans="2:7" x14ac:dyDescent="0.2">
      <c r="B219" s="9">
        <v>38354</v>
      </c>
      <c r="C219" s="7">
        <v>0.39037037037037042</v>
      </c>
      <c r="D219" s="10" t="s">
        <v>16</v>
      </c>
      <c r="G219" s="3">
        <v>38354.390370370369</v>
      </c>
    </row>
    <row r="220" spans="2:7" x14ac:dyDescent="0.2">
      <c r="B220" s="9">
        <v>38354</v>
      </c>
      <c r="C220" s="7">
        <v>0.39369212962962963</v>
      </c>
      <c r="D220" s="10" t="s">
        <v>16</v>
      </c>
      <c r="G220" s="3">
        <v>38354.393692129626</v>
      </c>
    </row>
    <row r="221" spans="2:7" x14ac:dyDescent="0.2">
      <c r="B221" s="9">
        <v>38354</v>
      </c>
      <c r="C221" s="7">
        <v>0.40376157407407409</v>
      </c>
      <c r="D221" s="10" t="s">
        <v>16</v>
      </c>
      <c r="G221" s="3">
        <v>38354.403761574074</v>
      </c>
    </row>
    <row r="222" spans="2:7" x14ac:dyDescent="0.2">
      <c r="B222" s="9">
        <v>38354</v>
      </c>
      <c r="C222" s="7">
        <v>0.41093750000000001</v>
      </c>
      <c r="D222" s="10" t="s">
        <v>16</v>
      </c>
      <c r="G222" s="3">
        <v>38354.410937499997</v>
      </c>
    </row>
    <row r="223" spans="2:7" x14ac:dyDescent="0.2">
      <c r="B223" s="9">
        <v>38354</v>
      </c>
      <c r="C223" s="7">
        <v>0.41412037037037036</v>
      </c>
      <c r="D223" s="10" t="s">
        <v>16</v>
      </c>
      <c r="G223" s="3">
        <v>38354.414120370369</v>
      </c>
    </row>
    <row r="224" spans="2:7" x14ac:dyDescent="0.2">
      <c r="B224" s="9">
        <v>38354</v>
      </c>
      <c r="C224" s="7">
        <v>0.42200231481481482</v>
      </c>
      <c r="D224" s="10" t="s">
        <v>16</v>
      </c>
      <c r="G224" s="3">
        <v>38354.422002314815</v>
      </c>
    </row>
    <row r="225" spans="2:7" x14ac:dyDescent="0.2">
      <c r="B225" s="9">
        <v>38354</v>
      </c>
      <c r="C225" s="7">
        <v>0.43422453703703701</v>
      </c>
      <c r="D225" s="10" t="s">
        <v>16</v>
      </c>
      <c r="G225" s="3">
        <v>38354.434224537035</v>
      </c>
    </row>
    <row r="226" spans="2:7" x14ac:dyDescent="0.2">
      <c r="B226" s="9">
        <v>38354</v>
      </c>
      <c r="C226" s="7">
        <v>0.43971064814814814</v>
      </c>
      <c r="D226" s="10" t="s">
        <v>16</v>
      </c>
      <c r="G226" s="3">
        <v>38354.439710648148</v>
      </c>
    </row>
    <row r="227" spans="2:7" x14ac:dyDescent="0.2">
      <c r="B227" s="9">
        <v>38354</v>
      </c>
      <c r="C227" s="7">
        <v>0.44803240740740741</v>
      </c>
      <c r="D227" s="10" t="s">
        <v>16</v>
      </c>
      <c r="G227" s="3">
        <v>38354.44803240741</v>
      </c>
    </row>
    <row r="228" spans="2:7" x14ac:dyDescent="0.2">
      <c r="B228" s="9">
        <v>38354</v>
      </c>
      <c r="C228" s="7">
        <v>0.4526041666666667</v>
      </c>
      <c r="D228" s="10" t="s">
        <v>16</v>
      </c>
      <c r="G228" s="3">
        <v>38354.452604166669</v>
      </c>
    </row>
    <row r="229" spans="2:7" x14ac:dyDescent="0.2">
      <c r="B229" s="9">
        <v>38354</v>
      </c>
      <c r="C229" s="7">
        <v>0.46736111111111112</v>
      </c>
      <c r="D229" s="10" t="s">
        <v>16</v>
      </c>
      <c r="G229" s="3">
        <v>38354.467361111114</v>
      </c>
    </row>
    <row r="230" spans="2:7" x14ac:dyDescent="0.2">
      <c r="B230" s="9">
        <v>38354</v>
      </c>
      <c r="C230" s="7">
        <v>0.47608796296296302</v>
      </c>
      <c r="D230" s="10" t="s">
        <v>16</v>
      </c>
      <c r="G230" s="3">
        <v>38354.476087962961</v>
      </c>
    </row>
    <row r="231" spans="2:7" x14ac:dyDescent="0.2">
      <c r="B231" s="9">
        <v>38354</v>
      </c>
      <c r="C231" s="7">
        <v>0.48486111111111113</v>
      </c>
      <c r="D231" s="10" t="s">
        <v>16</v>
      </c>
      <c r="G231" s="3">
        <v>38354.484861111108</v>
      </c>
    </row>
    <row r="232" spans="2:7" x14ac:dyDescent="0.2">
      <c r="B232" s="9">
        <v>38354</v>
      </c>
      <c r="C232" s="7">
        <v>0.49387731481481478</v>
      </c>
      <c r="D232" s="10" t="s">
        <v>16</v>
      </c>
      <c r="G232" s="3">
        <v>38354.493877314817</v>
      </c>
    </row>
    <row r="233" spans="2:7" x14ac:dyDescent="0.2">
      <c r="B233" s="9">
        <v>38354</v>
      </c>
      <c r="C233" s="7">
        <v>0.50339120370370372</v>
      </c>
      <c r="D233" s="10" t="s">
        <v>17</v>
      </c>
      <c r="G233" s="3">
        <v>38354.503391203703</v>
      </c>
    </row>
    <row r="234" spans="2:7" x14ac:dyDescent="0.2">
      <c r="B234" s="9">
        <v>38354</v>
      </c>
      <c r="C234" s="7">
        <v>0.50925925925925919</v>
      </c>
      <c r="D234" s="10" t="s">
        <v>17</v>
      </c>
      <c r="G234" s="3">
        <v>38354.509259259263</v>
      </c>
    </row>
    <row r="235" spans="2:7" x14ac:dyDescent="0.2">
      <c r="B235" s="9">
        <v>38354</v>
      </c>
      <c r="C235" s="7">
        <v>0.51604166666666662</v>
      </c>
      <c r="D235" s="10" t="s">
        <v>17</v>
      </c>
      <c r="G235" s="3">
        <v>38354.516041666669</v>
      </c>
    </row>
    <row r="236" spans="2:7" x14ac:dyDescent="0.2">
      <c r="B236" s="9">
        <v>38354</v>
      </c>
      <c r="C236" s="7">
        <v>0.52552083333333333</v>
      </c>
      <c r="D236" s="10" t="s">
        <v>17</v>
      </c>
      <c r="G236" s="3">
        <v>38354.525520833333</v>
      </c>
    </row>
    <row r="237" spans="2:7" x14ac:dyDescent="0.2">
      <c r="B237" s="9">
        <v>38354</v>
      </c>
      <c r="C237" s="7">
        <v>0.52667824074074077</v>
      </c>
      <c r="D237" s="10" t="s">
        <v>17</v>
      </c>
      <c r="G237" s="3">
        <v>38354.526678240742</v>
      </c>
    </row>
    <row r="238" spans="2:7" x14ac:dyDescent="0.2">
      <c r="B238" s="9">
        <v>38354</v>
      </c>
      <c r="C238" s="7">
        <v>0.52684027777777775</v>
      </c>
      <c r="D238" s="10" t="s">
        <v>17</v>
      </c>
      <c r="G238" s="3">
        <v>38354.52684027778</v>
      </c>
    </row>
    <row r="239" spans="2:7" x14ac:dyDescent="0.2">
      <c r="B239" s="9">
        <v>38354</v>
      </c>
      <c r="C239" s="7">
        <v>0.53475694444444444</v>
      </c>
      <c r="D239" s="10" t="s">
        <v>17</v>
      </c>
      <c r="G239" s="3">
        <v>38354.534756944442</v>
      </c>
    </row>
    <row r="240" spans="2:7" x14ac:dyDescent="0.2">
      <c r="B240" s="9">
        <v>38354</v>
      </c>
      <c r="C240" s="7">
        <v>0.53502314814814811</v>
      </c>
      <c r="D240" s="10" t="s">
        <v>17</v>
      </c>
      <c r="G240" s="3">
        <v>38354.53502314815</v>
      </c>
    </row>
    <row r="241" spans="2:7" x14ac:dyDescent="0.2">
      <c r="B241" s="9">
        <v>38354</v>
      </c>
      <c r="C241" s="7">
        <v>0.53934027777777771</v>
      </c>
      <c r="D241" s="10" t="s">
        <v>17</v>
      </c>
      <c r="G241" s="3">
        <v>38354.539340277777</v>
      </c>
    </row>
    <row r="242" spans="2:7" x14ac:dyDescent="0.2">
      <c r="B242" s="9">
        <v>38354</v>
      </c>
      <c r="C242" s="7">
        <v>0.54993055555555559</v>
      </c>
      <c r="D242" s="10" t="s">
        <v>17</v>
      </c>
      <c r="G242" s="3">
        <v>38354.549930555557</v>
      </c>
    </row>
    <row r="243" spans="2:7" x14ac:dyDescent="0.2">
      <c r="B243" s="9">
        <v>38354</v>
      </c>
      <c r="C243" s="7">
        <v>0.55792824074074077</v>
      </c>
      <c r="D243" s="10" t="s">
        <v>17</v>
      </c>
      <c r="G243" s="3">
        <v>38354.557928240742</v>
      </c>
    </row>
    <row r="244" spans="2:7" x14ac:dyDescent="0.2">
      <c r="B244" s="9">
        <v>38354</v>
      </c>
      <c r="C244" s="7">
        <v>0.57106481481481486</v>
      </c>
      <c r="D244" s="10" t="s">
        <v>17</v>
      </c>
      <c r="G244" s="3">
        <v>38354.571064814816</v>
      </c>
    </row>
    <row r="245" spans="2:7" x14ac:dyDescent="0.2">
      <c r="B245" s="9">
        <v>38354</v>
      </c>
      <c r="C245" s="7">
        <v>0.57409722222222226</v>
      </c>
      <c r="D245" s="10" t="s">
        <v>17</v>
      </c>
      <c r="G245" s="3">
        <v>38354.574097222219</v>
      </c>
    </row>
    <row r="246" spans="2:7" x14ac:dyDescent="0.2">
      <c r="B246" s="9">
        <v>38354</v>
      </c>
      <c r="C246" s="7">
        <v>0.58293981481481483</v>
      </c>
      <c r="D246" s="10" t="s">
        <v>17</v>
      </c>
      <c r="G246" s="3">
        <v>38354.582939814813</v>
      </c>
    </row>
    <row r="247" spans="2:7" x14ac:dyDescent="0.2">
      <c r="B247" s="9">
        <v>38354</v>
      </c>
      <c r="C247" s="7">
        <v>0.58959490740740739</v>
      </c>
      <c r="D247" s="10" t="s">
        <v>17</v>
      </c>
      <c r="G247" s="3">
        <v>38354.589594907404</v>
      </c>
    </row>
    <row r="248" spans="2:7" x14ac:dyDescent="0.2">
      <c r="B248" s="9">
        <v>38354</v>
      </c>
      <c r="C248" s="7">
        <v>0.59509259259259262</v>
      </c>
      <c r="D248" s="10" t="s">
        <v>17</v>
      </c>
      <c r="G248" s="3">
        <v>38354.595092592594</v>
      </c>
    </row>
    <row r="249" spans="2:7" x14ac:dyDescent="0.2">
      <c r="B249" s="9">
        <v>38354</v>
      </c>
      <c r="C249" s="7">
        <v>0.60454861111111113</v>
      </c>
      <c r="D249" s="10" t="s">
        <v>17</v>
      </c>
      <c r="G249" s="3">
        <v>38354.604548611111</v>
      </c>
    </row>
    <row r="250" spans="2:7" x14ac:dyDescent="0.2">
      <c r="B250" s="9">
        <v>38354</v>
      </c>
      <c r="C250" s="7">
        <v>0.61283564814814817</v>
      </c>
      <c r="D250" s="10" t="s">
        <v>17</v>
      </c>
      <c r="G250" s="3">
        <v>38354.612835648149</v>
      </c>
    </row>
    <row r="251" spans="2:7" x14ac:dyDescent="0.2">
      <c r="B251" s="9">
        <v>38354</v>
      </c>
      <c r="C251" s="7">
        <v>0.62013888888888891</v>
      </c>
      <c r="D251" s="10" t="s">
        <v>17</v>
      </c>
      <c r="G251" s="3">
        <v>38354.620138888888</v>
      </c>
    </row>
    <row r="252" spans="2:7" x14ac:dyDescent="0.2">
      <c r="B252" s="9">
        <v>38354</v>
      </c>
      <c r="C252" s="7">
        <v>0.62254629629629632</v>
      </c>
      <c r="D252" s="10" t="s">
        <v>17</v>
      </c>
      <c r="G252" s="3">
        <v>38354.622546296298</v>
      </c>
    </row>
    <row r="253" spans="2:7" x14ac:dyDescent="0.2">
      <c r="B253" s="9">
        <v>38354</v>
      </c>
      <c r="C253" s="7">
        <v>0.63086805555555558</v>
      </c>
      <c r="D253" s="10" t="s">
        <v>17</v>
      </c>
      <c r="G253" s="3">
        <v>38354.630868055552</v>
      </c>
    </row>
    <row r="254" spans="2:7" x14ac:dyDescent="0.2">
      <c r="B254" s="9">
        <v>38354</v>
      </c>
      <c r="C254" s="7">
        <v>0.63686342592592593</v>
      </c>
      <c r="D254" s="10" t="s">
        <v>17</v>
      </c>
      <c r="G254" s="3">
        <v>38354.636863425927</v>
      </c>
    </row>
    <row r="255" spans="2:7" x14ac:dyDescent="0.2">
      <c r="B255" s="9">
        <v>38354</v>
      </c>
      <c r="C255" s="7">
        <v>0.63726851851851851</v>
      </c>
      <c r="D255" s="10" t="s">
        <v>17</v>
      </c>
      <c r="G255" s="3">
        <v>38354.63726851852</v>
      </c>
    </row>
    <row r="256" spans="2:7" x14ac:dyDescent="0.2">
      <c r="B256" s="9">
        <v>38354</v>
      </c>
      <c r="C256" s="7">
        <v>0.6434375</v>
      </c>
      <c r="D256" s="10" t="s">
        <v>17</v>
      </c>
      <c r="G256" s="3">
        <v>38354.643437500003</v>
      </c>
    </row>
    <row r="257" spans="2:7" x14ac:dyDescent="0.2">
      <c r="B257" s="9">
        <v>38354</v>
      </c>
      <c r="C257" s="7">
        <v>0.64368055555555559</v>
      </c>
      <c r="D257" s="10" t="s">
        <v>17</v>
      </c>
      <c r="G257" s="3">
        <v>38354.643680555557</v>
      </c>
    </row>
    <row r="258" spans="2:7" x14ac:dyDescent="0.2">
      <c r="B258" s="9">
        <v>38354</v>
      </c>
      <c r="C258" s="7">
        <v>0.65181712962962968</v>
      </c>
      <c r="D258" s="10" t="s">
        <v>17</v>
      </c>
      <c r="G258" s="3">
        <v>38354.651817129627</v>
      </c>
    </row>
    <row r="259" spans="2:7" x14ac:dyDescent="0.2">
      <c r="B259" s="9">
        <v>38354</v>
      </c>
      <c r="C259" s="7">
        <v>0.6526967592592593</v>
      </c>
      <c r="D259" s="10" t="s">
        <v>17</v>
      </c>
      <c r="G259" s="3">
        <v>38354.652696759258</v>
      </c>
    </row>
    <row r="260" spans="2:7" x14ac:dyDescent="0.2">
      <c r="B260" s="9">
        <v>38354</v>
      </c>
      <c r="C260" s="7">
        <v>0.65696759259259252</v>
      </c>
      <c r="D260" s="10" t="s">
        <v>17</v>
      </c>
      <c r="G260" s="3">
        <v>38354.656967592593</v>
      </c>
    </row>
    <row r="261" spans="2:7" x14ac:dyDescent="0.2">
      <c r="B261" s="9">
        <v>38354</v>
      </c>
      <c r="C261" s="7">
        <v>0.65908564814814818</v>
      </c>
      <c r="D261" s="10" t="s">
        <v>17</v>
      </c>
      <c r="G261" s="3">
        <v>38354.659085648149</v>
      </c>
    </row>
    <row r="262" spans="2:7" x14ac:dyDescent="0.2">
      <c r="B262" s="9">
        <v>38354</v>
      </c>
      <c r="C262" s="7">
        <v>0.67609953703703696</v>
      </c>
      <c r="D262" s="10" t="s">
        <v>17</v>
      </c>
      <c r="G262" s="3">
        <v>38354.676099537035</v>
      </c>
    </row>
    <row r="263" spans="2:7" x14ac:dyDescent="0.2">
      <c r="B263" s="9">
        <v>38354</v>
      </c>
      <c r="C263" s="7">
        <v>0.68128472222222225</v>
      </c>
      <c r="D263" s="10" t="s">
        <v>17</v>
      </c>
      <c r="G263" s="3">
        <v>38354.681284722225</v>
      </c>
    </row>
    <row r="264" spans="2:7" x14ac:dyDescent="0.2">
      <c r="B264" s="9">
        <v>38354</v>
      </c>
      <c r="C264" s="7">
        <v>0.68784722222222217</v>
      </c>
      <c r="D264" s="10" t="s">
        <v>17</v>
      </c>
      <c r="G264" s="3">
        <v>38354.687847222223</v>
      </c>
    </row>
    <row r="265" spans="2:7" x14ac:dyDescent="0.2">
      <c r="B265" s="9">
        <v>38354</v>
      </c>
      <c r="C265" s="7">
        <v>0.69664351851851858</v>
      </c>
      <c r="D265" s="10" t="s">
        <v>17</v>
      </c>
      <c r="G265" s="3">
        <v>38354.696643518517</v>
      </c>
    </row>
    <row r="266" spans="2:7" x14ac:dyDescent="0.2">
      <c r="B266" s="9">
        <v>38354</v>
      </c>
      <c r="C266" s="7">
        <v>0.69739583333333333</v>
      </c>
      <c r="D266" s="10" t="s">
        <v>17</v>
      </c>
      <c r="G266" s="3">
        <v>38354.697395833333</v>
      </c>
    </row>
    <row r="267" spans="2:7" x14ac:dyDescent="0.2">
      <c r="B267" s="9">
        <v>38354</v>
      </c>
      <c r="C267" s="7">
        <v>0.6995717592592593</v>
      </c>
      <c r="D267" s="10" t="s">
        <v>17</v>
      </c>
      <c r="G267" s="3">
        <v>38354.699571759258</v>
      </c>
    </row>
    <row r="268" spans="2:7" x14ac:dyDescent="0.2">
      <c r="B268" s="9">
        <v>38354</v>
      </c>
      <c r="C268" s="7">
        <v>0.7063194444444445</v>
      </c>
      <c r="D268" s="10" t="s">
        <v>17</v>
      </c>
      <c r="G268" s="3">
        <v>38354.706319444442</v>
      </c>
    </row>
    <row r="269" spans="2:7" x14ac:dyDescent="0.2">
      <c r="B269" s="9">
        <v>38354</v>
      </c>
      <c r="C269" s="7">
        <v>0.71582175925925917</v>
      </c>
      <c r="D269" s="10" t="s">
        <v>17</v>
      </c>
      <c r="G269" s="3">
        <v>38354.715821759259</v>
      </c>
    </row>
    <row r="270" spans="2:7" x14ac:dyDescent="0.2">
      <c r="B270" s="9">
        <v>38354</v>
      </c>
      <c r="C270" s="7">
        <v>0.72232638888888889</v>
      </c>
      <c r="D270" s="10" t="s">
        <v>17</v>
      </c>
      <c r="G270" s="3">
        <v>38354.722326388888</v>
      </c>
    </row>
    <row r="271" spans="2:7" x14ac:dyDescent="0.2">
      <c r="B271" s="9">
        <v>38354</v>
      </c>
      <c r="C271" s="7">
        <v>0.7302777777777778</v>
      </c>
      <c r="D271" s="10" t="s">
        <v>17</v>
      </c>
      <c r="G271" s="3">
        <v>38354.73027777778</v>
      </c>
    </row>
    <row r="272" spans="2:7" x14ac:dyDescent="0.2">
      <c r="B272" s="9">
        <v>38354</v>
      </c>
      <c r="C272" s="7">
        <v>0.73825231481481479</v>
      </c>
      <c r="D272" s="10" t="s">
        <v>17</v>
      </c>
      <c r="G272" s="3">
        <v>38354.738252314812</v>
      </c>
    </row>
    <row r="273" spans="2:7" x14ac:dyDescent="0.2">
      <c r="B273" s="9">
        <v>38354</v>
      </c>
      <c r="C273" s="7">
        <v>0.74402777777777773</v>
      </c>
      <c r="D273" s="10" t="s">
        <v>17</v>
      </c>
      <c r="G273" s="3">
        <v>38354.744027777779</v>
      </c>
    </row>
    <row r="274" spans="2:7" x14ac:dyDescent="0.2">
      <c r="B274" s="9">
        <v>38354</v>
      </c>
      <c r="C274" s="7">
        <v>0.75364583333333324</v>
      </c>
      <c r="D274" s="10" t="s">
        <v>17</v>
      </c>
      <c r="G274" s="3">
        <v>38354.753645833334</v>
      </c>
    </row>
    <row r="275" spans="2:7" x14ac:dyDescent="0.2">
      <c r="B275" s="9">
        <v>38354</v>
      </c>
      <c r="C275" s="7">
        <v>0.75986111111111121</v>
      </c>
      <c r="D275" s="10" t="s">
        <v>17</v>
      </c>
      <c r="G275" s="3">
        <v>38354.75986111111</v>
      </c>
    </row>
    <row r="276" spans="2:7" x14ac:dyDescent="0.2">
      <c r="B276" s="9">
        <v>38354</v>
      </c>
      <c r="C276" s="7">
        <v>0.76957175925925936</v>
      </c>
      <c r="D276" s="10" t="s">
        <v>17</v>
      </c>
      <c r="G276" s="3">
        <v>38354.769571759258</v>
      </c>
    </row>
    <row r="277" spans="2:7" x14ac:dyDescent="0.2">
      <c r="B277" s="9">
        <v>38354</v>
      </c>
      <c r="C277" s="7">
        <v>0.77870370370370379</v>
      </c>
      <c r="D277" s="10" t="s">
        <v>17</v>
      </c>
      <c r="G277" s="3">
        <v>38354.778703703705</v>
      </c>
    </row>
    <row r="278" spans="2:7" x14ac:dyDescent="0.2">
      <c r="B278" s="9">
        <v>38354</v>
      </c>
      <c r="C278" s="7">
        <v>0.7888425925925926</v>
      </c>
      <c r="D278" s="10" t="s">
        <v>17</v>
      </c>
      <c r="G278" s="3">
        <v>38354.788842592592</v>
      </c>
    </row>
    <row r="279" spans="2:7" x14ac:dyDescent="0.2">
      <c r="B279" s="9">
        <v>38354</v>
      </c>
      <c r="C279" s="7">
        <v>0.79828703703703707</v>
      </c>
      <c r="D279" s="10" t="s">
        <v>17</v>
      </c>
      <c r="G279" s="3">
        <v>38354.79828703704</v>
      </c>
    </row>
    <row r="280" spans="2:7" x14ac:dyDescent="0.2">
      <c r="B280" s="9">
        <v>38354</v>
      </c>
      <c r="C280" s="7">
        <v>0.80931712962962965</v>
      </c>
      <c r="D280" s="10" t="s">
        <v>17</v>
      </c>
      <c r="G280" s="3">
        <v>38354.809317129628</v>
      </c>
    </row>
    <row r="281" spans="2:7" x14ac:dyDescent="0.2">
      <c r="B281" s="9">
        <v>38354</v>
      </c>
      <c r="C281" s="7">
        <v>0.81665509259259261</v>
      </c>
      <c r="D281" s="10" t="s">
        <v>17</v>
      </c>
      <c r="G281" s="3">
        <v>38354.816655092596</v>
      </c>
    </row>
    <row r="282" spans="2:7" x14ac:dyDescent="0.2">
      <c r="B282" s="9">
        <v>38354</v>
      </c>
      <c r="C282" s="7">
        <v>0.82226851851851857</v>
      </c>
      <c r="D282" s="10" t="s">
        <v>17</v>
      </c>
      <c r="G282" s="3">
        <v>38354.822268518517</v>
      </c>
    </row>
    <row r="283" spans="2:7" x14ac:dyDescent="0.2">
      <c r="B283" s="9">
        <v>38354</v>
      </c>
      <c r="C283" s="7">
        <v>0.82640046296296299</v>
      </c>
      <c r="D283" s="10" t="s">
        <v>17</v>
      </c>
      <c r="G283" s="3">
        <v>38354.82640046296</v>
      </c>
    </row>
    <row r="284" spans="2:7" x14ac:dyDescent="0.2">
      <c r="B284" s="9">
        <v>38354</v>
      </c>
      <c r="C284" s="7">
        <v>0.83447916666666666</v>
      </c>
      <c r="D284" s="10" t="s">
        <v>17</v>
      </c>
      <c r="G284" s="3">
        <v>38354.834479166668</v>
      </c>
    </row>
    <row r="285" spans="2:7" x14ac:dyDescent="0.2">
      <c r="B285" s="9">
        <v>38354</v>
      </c>
      <c r="C285" s="7">
        <v>0.84398148148148155</v>
      </c>
      <c r="D285" s="10" t="s">
        <v>17</v>
      </c>
      <c r="G285" s="3">
        <v>38354.843981481485</v>
      </c>
    </row>
    <row r="286" spans="2:7" x14ac:dyDescent="0.2">
      <c r="B286" s="9">
        <v>38354</v>
      </c>
      <c r="C286" s="7">
        <v>0.85083333333333344</v>
      </c>
      <c r="D286" s="10" t="s">
        <v>17</v>
      </c>
      <c r="G286" s="3">
        <v>38354.85083333333</v>
      </c>
    </row>
    <row r="287" spans="2:7" x14ac:dyDescent="0.2">
      <c r="B287" s="9">
        <v>38354</v>
      </c>
      <c r="C287" s="7">
        <v>0.85586805555555545</v>
      </c>
      <c r="D287" s="10" t="s">
        <v>17</v>
      </c>
      <c r="G287" s="3">
        <v>38354.855868055558</v>
      </c>
    </row>
    <row r="288" spans="2:7" x14ac:dyDescent="0.2">
      <c r="B288" s="9">
        <v>38354</v>
      </c>
      <c r="C288" s="7">
        <v>0.85917824074074067</v>
      </c>
      <c r="D288" s="10" t="s">
        <v>17</v>
      </c>
      <c r="G288" s="3">
        <v>38354.859178240738</v>
      </c>
    </row>
    <row r="289" spans="2:7" x14ac:dyDescent="0.2">
      <c r="B289" s="9">
        <v>38354</v>
      </c>
      <c r="C289" s="7">
        <v>0.86844907407407401</v>
      </c>
      <c r="D289" s="10" t="s">
        <v>17</v>
      </c>
      <c r="G289" s="3">
        <v>38354.868449074071</v>
      </c>
    </row>
    <row r="290" spans="2:7" x14ac:dyDescent="0.2">
      <c r="B290" s="9">
        <v>38354</v>
      </c>
      <c r="C290" s="7">
        <v>0.88395833333333329</v>
      </c>
      <c r="D290" s="10" t="s">
        <v>17</v>
      </c>
      <c r="G290" s="3">
        <v>38354.883958333332</v>
      </c>
    </row>
    <row r="291" spans="2:7" x14ac:dyDescent="0.2">
      <c r="B291" s="9">
        <v>38354</v>
      </c>
      <c r="C291" s="7">
        <v>0.88613425925925926</v>
      </c>
      <c r="D291" s="10" t="s">
        <v>17</v>
      </c>
      <c r="G291" s="3">
        <v>38354.886134259257</v>
      </c>
    </row>
    <row r="292" spans="2:7" x14ac:dyDescent="0.2">
      <c r="B292" s="9">
        <v>38354</v>
      </c>
      <c r="C292" s="7">
        <v>0.89548611111111109</v>
      </c>
      <c r="D292" s="10" t="s">
        <v>17</v>
      </c>
      <c r="G292" s="3">
        <v>38354.895486111112</v>
      </c>
    </row>
    <row r="293" spans="2:7" x14ac:dyDescent="0.2">
      <c r="B293" s="9">
        <v>38354</v>
      </c>
      <c r="C293" s="7">
        <v>0.89770833333333344</v>
      </c>
      <c r="D293" s="10" t="s">
        <v>17</v>
      </c>
      <c r="G293" s="3">
        <v>38354.89770833333</v>
      </c>
    </row>
    <row r="294" spans="2:7" x14ac:dyDescent="0.2">
      <c r="B294" s="9">
        <v>38354</v>
      </c>
      <c r="C294" s="7">
        <v>0.90134259259259253</v>
      </c>
      <c r="D294" s="10" t="s">
        <v>17</v>
      </c>
      <c r="G294" s="3">
        <v>38354.901342592595</v>
      </c>
    </row>
    <row r="295" spans="2:7" x14ac:dyDescent="0.2">
      <c r="B295" s="9">
        <v>38354</v>
      </c>
      <c r="C295" s="7">
        <v>0.90738425925925925</v>
      </c>
      <c r="D295" s="10" t="s">
        <v>17</v>
      </c>
      <c r="G295" s="3">
        <v>38354.907384259262</v>
      </c>
    </row>
    <row r="296" spans="2:7" x14ac:dyDescent="0.2">
      <c r="B296" s="9">
        <v>38354</v>
      </c>
      <c r="C296" s="7">
        <v>0.91841435185185183</v>
      </c>
      <c r="D296" s="10" t="s">
        <v>17</v>
      </c>
      <c r="G296" s="3">
        <v>38354.918414351851</v>
      </c>
    </row>
    <row r="297" spans="2:7" x14ac:dyDescent="0.2">
      <c r="B297" s="9">
        <v>38354</v>
      </c>
      <c r="C297" s="7">
        <v>0.93004629629629632</v>
      </c>
      <c r="D297" s="10" t="s">
        <v>17</v>
      </c>
      <c r="G297" s="3">
        <v>38354.930046296293</v>
      </c>
    </row>
    <row r="298" spans="2:7" x14ac:dyDescent="0.2">
      <c r="B298" s="9">
        <v>38354</v>
      </c>
      <c r="C298" s="7">
        <v>0.9330208333333333</v>
      </c>
      <c r="D298" s="10" t="s">
        <v>17</v>
      </c>
      <c r="G298" s="3">
        <v>38354.933020833334</v>
      </c>
    </row>
    <row r="299" spans="2:7" x14ac:dyDescent="0.2">
      <c r="B299" s="9">
        <v>38354</v>
      </c>
      <c r="C299" s="7">
        <v>0.93690972222222213</v>
      </c>
      <c r="D299" s="10" t="s">
        <v>17</v>
      </c>
      <c r="G299" s="3">
        <v>38354.936909722222</v>
      </c>
    </row>
    <row r="300" spans="2:7" x14ac:dyDescent="0.2">
      <c r="B300" s="9">
        <v>38354</v>
      </c>
      <c r="C300" s="7">
        <v>0.95084490740740746</v>
      </c>
      <c r="D300" s="10" t="s">
        <v>17</v>
      </c>
      <c r="G300" s="3">
        <v>38354.950844907406</v>
      </c>
    </row>
    <row r="301" spans="2:7" x14ac:dyDescent="0.2">
      <c r="B301" s="9">
        <v>38354</v>
      </c>
      <c r="C301" s="7">
        <v>0.95350694444444439</v>
      </c>
      <c r="D301" s="10" t="s">
        <v>17</v>
      </c>
      <c r="G301" s="3">
        <v>38354.953506944446</v>
      </c>
    </row>
    <row r="302" spans="2:7" x14ac:dyDescent="0.2">
      <c r="B302" s="9">
        <v>38354</v>
      </c>
      <c r="C302" s="7">
        <v>0.96138888888888896</v>
      </c>
      <c r="D302" s="10" t="s">
        <v>17</v>
      </c>
      <c r="G302" s="3">
        <v>38354.961388888885</v>
      </c>
    </row>
    <row r="303" spans="2:7" x14ac:dyDescent="0.2">
      <c r="B303" s="9">
        <v>38354</v>
      </c>
      <c r="C303" s="7">
        <v>0.96931712962962957</v>
      </c>
      <c r="D303" s="10" t="s">
        <v>17</v>
      </c>
      <c r="G303" s="3">
        <v>38354.969317129631</v>
      </c>
    </row>
    <row r="304" spans="2:7" x14ac:dyDescent="0.2">
      <c r="B304" s="9">
        <v>38354</v>
      </c>
      <c r="C304" s="7">
        <v>0.97650462962962958</v>
      </c>
      <c r="D304" s="10" t="s">
        <v>17</v>
      </c>
      <c r="G304" s="3">
        <v>38354.976504629631</v>
      </c>
    </row>
    <row r="305" spans="2:7" x14ac:dyDescent="0.2">
      <c r="B305" s="9">
        <v>38354</v>
      </c>
      <c r="C305" s="7">
        <v>0.97709490740740745</v>
      </c>
      <c r="D305" s="10" t="s">
        <v>17</v>
      </c>
      <c r="G305" s="3">
        <v>38354.977094907408</v>
      </c>
    </row>
    <row r="306" spans="2:7" x14ac:dyDescent="0.2">
      <c r="B306" s="9">
        <v>38354</v>
      </c>
      <c r="C306" s="7">
        <v>0.98465277777777782</v>
      </c>
      <c r="D306" s="10" t="s">
        <v>17</v>
      </c>
      <c r="G306" s="3">
        <v>38354.984652777777</v>
      </c>
    </row>
    <row r="307" spans="2:7" x14ac:dyDescent="0.2">
      <c r="B307" s="9">
        <v>38354</v>
      </c>
      <c r="C307" s="7">
        <v>0.9884722222222222</v>
      </c>
      <c r="D307" s="10" t="s">
        <v>17</v>
      </c>
      <c r="G307" s="3">
        <v>38354.98847222222</v>
      </c>
    </row>
    <row r="308" spans="2:7" x14ac:dyDescent="0.2">
      <c r="B308" s="9">
        <v>38354</v>
      </c>
      <c r="C308" s="7">
        <v>0.99266203703703704</v>
      </c>
      <c r="D308" s="10" t="s">
        <v>17</v>
      </c>
      <c r="G308" s="3">
        <v>38354.992662037039</v>
      </c>
    </row>
    <row r="309" spans="2:7" x14ac:dyDescent="0.2">
      <c r="B309" s="9">
        <v>38354</v>
      </c>
      <c r="C309" s="7">
        <v>0.99908564814814815</v>
      </c>
      <c r="D309" s="10" t="s">
        <v>17</v>
      </c>
      <c r="G309" s="3">
        <v>38354.999085648145</v>
      </c>
    </row>
    <row r="310" spans="2:7" x14ac:dyDescent="0.2">
      <c r="B310" s="9">
        <v>38355</v>
      </c>
      <c r="C310" s="7">
        <v>5.5439814814814822E-3</v>
      </c>
      <c r="D310" s="10" t="s">
        <v>16</v>
      </c>
      <c r="G310" s="3">
        <v>38355.005543981482</v>
      </c>
    </row>
    <row r="311" spans="2:7" x14ac:dyDescent="0.2">
      <c r="B311" s="9">
        <v>38355</v>
      </c>
      <c r="C311" s="7">
        <v>1.0543981481481481E-2</v>
      </c>
      <c r="D311" s="10" t="s">
        <v>16</v>
      </c>
      <c r="G311" s="3">
        <v>38355.01054398148</v>
      </c>
    </row>
    <row r="312" spans="2:7" x14ac:dyDescent="0.2">
      <c r="B312" s="9">
        <v>38355</v>
      </c>
      <c r="C312" s="7">
        <v>1.3495370370370371E-2</v>
      </c>
      <c r="D312" s="10" t="s">
        <v>16</v>
      </c>
      <c r="G312" s="3">
        <v>38355.013495370367</v>
      </c>
    </row>
    <row r="313" spans="2:7" x14ac:dyDescent="0.2">
      <c r="B313" s="9">
        <v>38355</v>
      </c>
      <c r="C313" s="7">
        <v>2.0243055555555552E-2</v>
      </c>
      <c r="D313" s="10" t="s">
        <v>16</v>
      </c>
      <c r="G313" s="3">
        <v>38355.020243055558</v>
      </c>
    </row>
    <row r="314" spans="2:7" x14ac:dyDescent="0.2">
      <c r="B314" s="9">
        <v>38355</v>
      </c>
      <c r="C314" s="7">
        <v>2.6493055555555558E-2</v>
      </c>
      <c r="D314" s="10" t="s">
        <v>16</v>
      </c>
      <c r="G314" s="3">
        <v>38355.026493055557</v>
      </c>
    </row>
    <row r="315" spans="2:7" x14ac:dyDescent="0.2">
      <c r="B315" s="9">
        <v>38355</v>
      </c>
      <c r="C315" s="7">
        <v>5.2164351851851858E-2</v>
      </c>
      <c r="D315" s="10" t="s">
        <v>16</v>
      </c>
      <c r="G315" s="3">
        <v>38355.052164351851</v>
      </c>
    </row>
    <row r="316" spans="2:7" x14ac:dyDescent="0.2">
      <c r="B316" s="9">
        <v>38355</v>
      </c>
      <c r="C316" s="7">
        <v>6.1087962962962962E-2</v>
      </c>
      <c r="D316" s="10" t="s">
        <v>16</v>
      </c>
      <c r="G316" s="3">
        <v>38355.06108796296</v>
      </c>
    </row>
    <row r="317" spans="2:7" x14ac:dyDescent="0.2">
      <c r="B317" s="9">
        <v>38355</v>
      </c>
      <c r="C317" s="7">
        <v>7.0671296296296301E-2</v>
      </c>
      <c r="D317" s="10" t="s">
        <v>16</v>
      </c>
      <c r="G317" s="3">
        <v>38355.070671296293</v>
      </c>
    </row>
    <row r="318" spans="2:7" x14ac:dyDescent="0.2">
      <c r="B318" s="9">
        <v>38355</v>
      </c>
      <c r="C318" s="7">
        <v>7.1782407407407406E-2</v>
      </c>
      <c r="D318" s="10" t="s">
        <v>16</v>
      </c>
      <c r="G318" s="3">
        <v>38355.071782407409</v>
      </c>
    </row>
    <row r="319" spans="2:7" x14ac:dyDescent="0.2">
      <c r="B319" s="9">
        <v>38355</v>
      </c>
      <c r="C319" s="7">
        <v>7.6377314814814815E-2</v>
      </c>
      <c r="D319" s="10" t="s">
        <v>16</v>
      </c>
      <c r="G319" s="3">
        <v>38355.076377314814</v>
      </c>
    </row>
    <row r="320" spans="2:7" x14ac:dyDescent="0.2">
      <c r="B320" s="9">
        <v>38355</v>
      </c>
      <c r="C320" s="7">
        <v>8.4641203703703705E-2</v>
      </c>
      <c r="D320" s="10" t="s">
        <v>16</v>
      </c>
      <c r="G320" s="3">
        <v>38355.084641203706</v>
      </c>
    </row>
    <row r="321" spans="2:7" x14ac:dyDescent="0.2">
      <c r="B321" s="9">
        <v>38355</v>
      </c>
      <c r="C321" s="7">
        <v>9.4004629629629632E-2</v>
      </c>
      <c r="D321" s="10" t="s">
        <v>16</v>
      </c>
      <c r="G321" s="3">
        <v>38355.094004629631</v>
      </c>
    </row>
    <row r="322" spans="2:7" x14ac:dyDescent="0.2">
      <c r="B322" s="9">
        <v>38355</v>
      </c>
      <c r="C322" s="7">
        <v>0.10153935185185185</v>
      </c>
      <c r="D322" s="10" t="s">
        <v>16</v>
      </c>
      <c r="G322" s="3">
        <v>38355.101539351854</v>
      </c>
    </row>
    <row r="323" spans="2:7" x14ac:dyDescent="0.2">
      <c r="B323" s="9">
        <v>38355</v>
      </c>
      <c r="C323" s="7">
        <v>0.10607638888888889</v>
      </c>
      <c r="D323" s="10" t="s">
        <v>16</v>
      </c>
      <c r="G323" s="3">
        <v>38355.106076388889</v>
      </c>
    </row>
    <row r="324" spans="2:7" x14ac:dyDescent="0.2">
      <c r="B324" s="9">
        <v>38355</v>
      </c>
      <c r="C324" s="7">
        <v>0.11447916666666667</v>
      </c>
      <c r="D324" s="10" t="s">
        <v>16</v>
      </c>
      <c r="G324" s="3">
        <v>38355.114479166667</v>
      </c>
    </row>
    <row r="325" spans="2:7" x14ac:dyDescent="0.2">
      <c r="B325" s="9">
        <v>38355</v>
      </c>
      <c r="C325" s="7">
        <v>0.11586805555555556</v>
      </c>
      <c r="D325" s="10" t="s">
        <v>16</v>
      </c>
      <c r="G325" s="3">
        <v>38355.115868055553</v>
      </c>
    </row>
    <row r="326" spans="2:7" x14ac:dyDescent="0.2">
      <c r="B326" s="9">
        <v>38355</v>
      </c>
      <c r="C326" s="7">
        <v>0.11873842592592593</v>
      </c>
      <c r="D326" s="10" t="s">
        <v>16</v>
      </c>
      <c r="G326" s="3">
        <v>38355.118738425925</v>
      </c>
    </row>
    <row r="327" spans="2:7" x14ac:dyDescent="0.2">
      <c r="B327" s="9">
        <v>38355</v>
      </c>
      <c r="C327" s="7">
        <v>0.12400462962962962</v>
      </c>
      <c r="D327" s="10" t="s">
        <v>16</v>
      </c>
      <c r="G327" s="3">
        <v>38355.12400462963</v>
      </c>
    </row>
    <row r="328" spans="2:7" x14ac:dyDescent="0.2">
      <c r="B328" s="9">
        <v>38355</v>
      </c>
      <c r="C328" s="7">
        <v>0.13042824074074075</v>
      </c>
      <c r="D328" s="10" t="s">
        <v>16</v>
      </c>
      <c r="G328" s="3">
        <v>38355.130428240744</v>
      </c>
    </row>
    <row r="329" spans="2:7" x14ac:dyDescent="0.2">
      <c r="B329" s="9">
        <v>38355</v>
      </c>
      <c r="C329" s="7">
        <v>0.14099537037037038</v>
      </c>
      <c r="D329" s="10" t="s">
        <v>16</v>
      </c>
      <c r="G329" s="3">
        <v>38355.14099537037</v>
      </c>
    </row>
    <row r="330" spans="2:7" x14ac:dyDescent="0.2">
      <c r="B330" s="9">
        <v>38355</v>
      </c>
      <c r="C330" s="7">
        <v>0.15192129629629628</v>
      </c>
      <c r="D330" s="10" t="s">
        <v>16</v>
      </c>
      <c r="G330" s="3">
        <v>38355.151921296296</v>
      </c>
    </row>
    <row r="331" spans="2:7" x14ac:dyDescent="0.2">
      <c r="B331" s="9">
        <v>38355</v>
      </c>
      <c r="C331" s="7">
        <v>0.16336805555555556</v>
      </c>
      <c r="D331" s="10" t="s">
        <v>16</v>
      </c>
      <c r="G331" s="3">
        <v>38355.163368055553</v>
      </c>
    </row>
    <row r="332" spans="2:7" x14ac:dyDescent="0.2">
      <c r="B332" s="9">
        <v>38355</v>
      </c>
      <c r="C332" s="7">
        <v>0.17697916666666666</v>
      </c>
      <c r="D332" s="10" t="s">
        <v>16</v>
      </c>
      <c r="G332" s="3">
        <v>38355.176979166667</v>
      </c>
    </row>
    <row r="333" spans="2:7" x14ac:dyDescent="0.2">
      <c r="B333" s="9">
        <v>38355</v>
      </c>
      <c r="C333" s="7">
        <v>0.17886574074074071</v>
      </c>
      <c r="D333" s="10" t="s">
        <v>16</v>
      </c>
      <c r="G333" s="3">
        <v>38355.178865740738</v>
      </c>
    </row>
    <row r="334" spans="2:7" x14ac:dyDescent="0.2">
      <c r="B334" s="9">
        <v>38355</v>
      </c>
      <c r="C334" s="7">
        <v>0.18994212962962964</v>
      </c>
      <c r="D334" s="10" t="s">
        <v>16</v>
      </c>
      <c r="G334" s="3">
        <v>38355.189942129633</v>
      </c>
    </row>
    <row r="335" spans="2:7" x14ac:dyDescent="0.2">
      <c r="B335" s="9">
        <v>38355</v>
      </c>
      <c r="C335" s="7">
        <v>0.19930555555555554</v>
      </c>
      <c r="D335" s="10" t="s">
        <v>16</v>
      </c>
      <c r="G335" s="3">
        <v>38355.199305555558</v>
      </c>
    </row>
    <row r="336" spans="2:7" x14ac:dyDescent="0.2">
      <c r="B336" s="9">
        <v>38355</v>
      </c>
      <c r="C336" s="7">
        <v>0.20106481481481484</v>
      </c>
      <c r="D336" s="10" t="s">
        <v>16</v>
      </c>
      <c r="G336" s="3">
        <v>38355.201064814813</v>
      </c>
    </row>
    <row r="337" spans="2:7" x14ac:dyDescent="0.2">
      <c r="B337" s="9">
        <v>38355</v>
      </c>
      <c r="C337" s="7">
        <v>0.20237268518518517</v>
      </c>
      <c r="D337" s="10" t="s">
        <v>16</v>
      </c>
      <c r="G337" s="3">
        <v>38355.202372685184</v>
      </c>
    </row>
    <row r="338" spans="2:7" x14ac:dyDescent="0.2">
      <c r="B338" s="9">
        <v>38355</v>
      </c>
      <c r="C338" s="7">
        <v>0.2083912037037037</v>
      </c>
      <c r="D338" s="10" t="s">
        <v>16</v>
      </c>
      <c r="G338" s="3">
        <v>38355.208391203705</v>
      </c>
    </row>
    <row r="339" spans="2:7" x14ac:dyDescent="0.2">
      <c r="B339" s="9">
        <v>38355</v>
      </c>
      <c r="C339" s="7">
        <v>0.21869212962962961</v>
      </c>
      <c r="D339" s="10" t="s">
        <v>16</v>
      </c>
      <c r="G339" s="3">
        <v>38355.218692129631</v>
      </c>
    </row>
    <row r="340" spans="2:7" x14ac:dyDescent="0.2">
      <c r="B340" s="9">
        <v>38355</v>
      </c>
      <c r="C340" s="7">
        <v>0.22878472222222224</v>
      </c>
      <c r="D340" s="10" t="s">
        <v>16</v>
      </c>
      <c r="G340" s="3">
        <v>38355.228784722225</v>
      </c>
    </row>
    <row r="341" spans="2:7" x14ac:dyDescent="0.2">
      <c r="B341" s="9">
        <v>38355</v>
      </c>
      <c r="C341" s="7">
        <v>0.2321064814814815</v>
      </c>
      <c r="D341" s="10" t="s">
        <v>16</v>
      </c>
      <c r="G341" s="3">
        <v>38355.232106481482</v>
      </c>
    </row>
    <row r="342" spans="2:7" x14ac:dyDescent="0.2">
      <c r="B342" s="9">
        <v>38355</v>
      </c>
      <c r="C342" s="7">
        <v>0.23233796296296297</v>
      </c>
      <c r="D342" s="10" t="s">
        <v>16</v>
      </c>
      <c r="G342" s="3">
        <v>38355.23233796296</v>
      </c>
    </row>
    <row r="343" spans="2:7" x14ac:dyDescent="0.2">
      <c r="B343" s="9">
        <v>38355</v>
      </c>
      <c r="C343" s="7">
        <v>0.24075231481481482</v>
      </c>
      <c r="D343" s="10" t="s">
        <v>16</v>
      </c>
      <c r="G343" s="3">
        <v>38355.240752314814</v>
      </c>
    </row>
    <row r="344" spans="2:7" x14ac:dyDescent="0.2">
      <c r="B344" s="9">
        <v>38355</v>
      </c>
      <c r="C344" s="7">
        <v>0.25318287037037041</v>
      </c>
      <c r="D344" s="10" t="s">
        <v>16</v>
      </c>
      <c r="G344" s="3">
        <v>38355.253182870372</v>
      </c>
    </row>
    <row r="345" spans="2:7" x14ac:dyDescent="0.2">
      <c r="B345" s="9">
        <v>38355</v>
      </c>
      <c r="C345" s="7">
        <v>0.26421296296296298</v>
      </c>
      <c r="D345" s="10" t="s">
        <v>16</v>
      </c>
      <c r="G345" s="3">
        <v>38355.26421296296</v>
      </c>
    </row>
    <row r="346" spans="2:7" x14ac:dyDescent="0.2">
      <c r="B346" s="9">
        <v>38355</v>
      </c>
      <c r="C346" s="7">
        <v>0.26890046296296294</v>
      </c>
      <c r="D346" s="10" t="s">
        <v>16</v>
      </c>
      <c r="G346" s="3">
        <v>38355.268900462965</v>
      </c>
    </row>
    <row r="347" spans="2:7" x14ac:dyDescent="0.2">
      <c r="B347" s="9">
        <v>38355</v>
      </c>
      <c r="C347" s="7">
        <v>0.26945601851851853</v>
      </c>
      <c r="D347" s="10" t="s">
        <v>16</v>
      </c>
      <c r="G347" s="3">
        <v>38355.269456018519</v>
      </c>
    </row>
    <row r="348" spans="2:7" x14ac:dyDescent="0.2">
      <c r="B348" s="9">
        <v>38355</v>
      </c>
      <c r="C348" s="7">
        <v>0.27596064814814814</v>
      </c>
      <c r="D348" s="10" t="s">
        <v>16</v>
      </c>
      <c r="G348" s="3">
        <v>38355.275960648149</v>
      </c>
    </row>
    <row r="349" spans="2:7" x14ac:dyDescent="0.2">
      <c r="B349" s="9">
        <v>38355</v>
      </c>
      <c r="C349" s="7">
        <v>0.28241898148148148</v>
      </c>
      <c r="D349" s="10" t="s">
        <v>16</v>
      </c>
      <c r="G349" s="3">
        <v>38355.282418981478</v>
      </c>
    </row>
    <row r="350" spans="2:7" x14ac:dyDescent="0.2">
      <c r="B350" s="9">
        <v>38355</v>
      </c>
      <c r="C350" s="7">
        <v>0.28378472222222223</v>
      </c>
      <c r="D350" s="10" t="s">
        <v>16</v>
      </c>
      <c r="G350" s="3">
        <v>38355.283784722225</v>
      </c>
    </row>
    <row r="351" spans="2:7" x14ac:dyDescent="0.2">
      <c r="B351" s="9">
        <v>38355</v>
      </c>
      <c r="C351" s="7">
        <v>0.28637731481481482</v>
      </c>
      <c r="D351" s="10" t="s">
        <v>16</v>
      </c>
      <c r="G351" s="3">
        <v>38355.286377314813</v>
      </c>
    </row>
    <row r="352" spans="2:7" x14ac:dyDescent="0.2">
      <c r="B352" s="9">
        <v>38355</v>
      </c>
      <c r="C352" s="7">
        <v>0.28774305555555557</v>
      </c>
      <c r="D352" s="10" t="s">
        <v>16</v>
      </c>
      <c r="G352" s="3">
        <v>38355.287743055553</v>
      </c>
    </row>
    <row r="353" spans="2:7" x14ac:dyDescent="0.2">
      <c r="B353" s="9">
        <v>38355</v>
      </c>
      <c r="C353" s="7">
        <v>0.29550925925925925</v>
      </c>
      <c r="D353" s="10" t="s">
        <v>16</v>
      </c>
      <c r="G353" s="3">
        <v>38355.29550925926</v>
      </c>
    </row>
    <row r="354" spans="2:7" x14ac:dyDescent="0.2">
      <c r="B354" s="9">
        <v>38355</v>
      </c>
      <c r="C354" s="7">
        <v>0.30204861111111109</v>
      </c>
      <c r="D354" s="10" t="s">
        <v>16</v>
      </c>
      <c r="G354" s="3">
        <v>38355.302048611113</v>
      </c>
    </row>
    <row r="355" spans="2:7" x14ac:dyDescent="0.2">
      <c r="B355" s="9">
        <v>38355</v>
      </c>
      <c r="C355" s="7">
        <v>0.30487268518518518</v>
      </c>
      <c r="D355" s="10" t="s">
        <v>16</v>
      </c>
      <c r="G355" s="3">
        <v>38355.304872685185</v>
      </c>
    </row>
    <row r="356" spans="2:7" x14ac:dyDescent="0.2">
      <c r="B356" s="9">
        <v>38355</v>
      </c>
      <c r="C356" s="7">
        <v>0.31124999999999997</v>
      </c>
      <c r="D356" s="10" t="s">
        <v>16</v>
      </c>
      <c r="G356" s="3">
        <v>38355.311249999999</v>
      </c>
    </row>
    <row r="357" spans="2:7" x14ac:dyDescent="0.2">
      <c r="B357" s="9">
        <v>38355</v>
      </c>
      <c r="C357" s="7">
        <v>0.31708333333333333</v>
      </c>
      <c r="D357" s="10" t="s">
        <v>16</v>
      </c>
      <c r="G357" s="3">
        <v>38355.317083333335</v>
      </c>
    </row>
    <row r="358" spans="2:7" x14ac:dyDescent="0.2">
      <c r="B358" s="9">
        <v>38355</v>
      </c>
      <c r="C358" s="7">
        <v>0.32288194444444446</v>
      </c>
      <c r="D358" s="10" t="s">
        <v>16</v>
      </c>
      <c r="G358" s="3">
        <v>38355.322881944441</v>
      </c>
    </row>
    <row r="359" spans="2:7" x14ac:dyDescent="0.2">
      <c r="B359" s="9">
        <v>38355</v>
      </c>
      <c r="C359" s="7">
        <v>0.32549768518518518</v>
      </c>
      <c r="D359" s="10" t="s">
        <v>16</v>
      </c>
      <c r="G359" s="3">
        <v>38355.325497685182</v>
      </c>
    </row>
    <row r="360" spans="2:7" x14ac:dyDescent="0.2">
      <c r="B360" s="9">
        <v>38355</v>
      </c>
      <c r="C360" s="7">
        <v>0.33019675925925923</v>
      </c>
      <c r="D360" s="10" t="s">
        <v>16</v>
      </c>
      <c r="G360" s="3">
        <v>38355.330196759256</v>
      </c>
    </row>
    <row r="361" spans="2:7" x14ac:dyDescent="0.2">
      <c r="B361" s="9">
        <v>38355</v>
      </c>
      <c r="C361" s="7">
        <v>0.33964120370370371</v>
      </c>
      <c r="D361" s="10" t="s">
        <v>16</v>
      </c>
      <c r="G361" s="3">
        <v>38355.339641203704</v>
      </c>
    </row>
    <row r="362" spans="2:7" x14ac:dyDescent="0.2">
      <c r="B362" s="9">
        <v>38355</v>
      </c>
      <c r="C362" s="7">
        <v>0.34803240740740743</v>
      </c>
      <c r="D362" s="10" t="s">
        <v>16</v>
      </c>
      <c r="G362" s="3">
        <v>38355.348032407404</v>
      </c>
    </row>
    <row r="363" spans="2:7" x14ac:dyDescent="0.2">
      <c r="B363" s="9">
        <v>38355</v>
      </c>
      <c r="C363" s="7">
        <v>0.36465277777777777</v>
      </c>
      <c r="D363" s="10" t="s">
        <v>16</v>
      </c>
      <c r="G363" s="3">
        <v>38355.364652777775</v>
      </c>
    </row>
    <row r="364" spans="2:7" x14ac:dyDescent="0.2">
      <c r="B364" s="9">
        <v>38355</v>
      </c>
      <c r="C364" s="7">
        <v>0.36728009259259259</v>
      </c>
      <c r="D364" s="10" t="s">
        <v>16</v>
      </c>
      <c r="G364" s="3">
        <v>38355.367280092592</v>
      </c>
    </row>
    <row r="365" spans="2:7" x14ac:dyDescent="0.2">
      <c r="B365" s="9">
        <v>38355</v>
      </c>
      <c r="C365" s="7">
        <v>0.36872685185185183</v>
      </c>
      <c r="D365" s="10" t="s">
        <v>16</v>
      </c>
      <c r="G365" s="3">
        <v>38355.368726851855</v>
      </c>
    </row>
    <row r="366" spans="2:7" x14ac:dyDescent="0.2">
      <c r="B366" s="9">
        <v>38355</v>
      </c>
      <c r="C366" s="7">
        <v>0.37614583333333335</v>
      </c>
      <c r="D366" s="10" t="s">
        <v>16</v>
      </c>
      <c r="G366" s="3">
        <v>38355.376145833332</v>
      </c>
    </row>
    <row r="367" spans="2:7" x14ac:dyDescent="0.2">
      <c r="B367" s="9">
        <v>38355</v>
      </c>
      <c r="C367" s="7">
        <v>0.38655092592592594</v>
      </c>
      <c r="D367" s="10" t="s">
        <v>16</v>
      </c>
      <c r="G367" s="3">
        <v>38355.386550925927</v>
      </c>
    </row>
    <row r="368" spans="2:7" x14ac:dyDescent="0.2">
      <c r="B368" s="9">
        <v>38355</v>
      </c>
      <c r="C368" s="7">
        <v>0.39804398148148151</v>
      </c>
      <c r="D368" s="10" t="s">
        <v>16</v>
      </c>
      <c r="G368" s="3">
        <v>38355.398043981484</v>
      </c>
    </row>
    <row r="369" spans="2:7" x14ac:dyDescent="0.2">
      <c r="B369" s="9">
        <v>38355</v>
      </c>
      <c r="C369" s="7">
        <v>0.40442129629629631</v>
      </c>
      <c r="D369" s="10" t="s">
        <v>16</v>
      </c>
      <c r="G369" s="3">
        <v>38355.404421296298</v>
      </c>
    </row>
    <row r="370" spans="2:7" x14ac:dyDescent="0.2">
      <c r="B370" s="9">
        <v>38355</v>
      </c>
      <c r="C370" s="7">
        <v>0.40797453703703707</v>
      </c>
      <c r="D370" s="10" t="s">
        <v>16</v>
      </c>
      <c r="G370" s="3">
        <v>38355.40797453704</v>
      </c>
    </row>
    <row r="371" spans="2:7" x14ac:dyDescent="0.2">
      <c r="B371" s="9">
        <v>38355</v>
      </c>
      <c r="C371" s="7">
        <v>0.41540509259259256</v>
      </c>
      <c r="D371" s="10" t="s">
        <v>16</v>
      </c>
      <c r="G371" s="3">
        <v>38355.415405092594</v>
      </c>
    </row>
    <row r="372" spans="2:7" x14ac:dyDescent="0.2">
      <c r="B372" s="9">
        <v>38355</v>
      </c>
      <c r="C372" s="7">
        <v>0.41622685185185188</v>
      </c>
      <c r="D372" s="10" t="s">
        <v>16</v>
      </c>
      <c r="G372" s="3">
        <v>38355.416226851848</v>
      </c>
    </row>
    <row r="373" spans="2:7" x14ac:dyDescent="0.2">
      <c r="B373" s="9">
        <v>38355</v>
      </c>
      <c r="C373" s="7">
        <v>0.41805555555555557</v>
      </c>
      <c r="D373" s="10" t="s">
        <v>16</v>
      </c>
      <c r="G373" s="3">
        <v>38355.418055555558</v>
      </c>
    </row>
    <row r="374" spans="2:7" x14ac:dyDescent="0.2">
      <c r="B374" s="9">
        <v>38355</v>
      </c>
      <c r="C374" s="7">
        <v>0.42798611111111112</v>
      </c>
      <c r="D374" s="10" t="s">
        <v>16</v>
      </c>
      <c r="G374" s="3">
        <v>38355.427986111114</v>
      </c>
    </row>
    <row r="375" spans="2:7" x14ac:dyDescent="0.2">
      <c r="B375" s="9">
        <v>38355</v>
      </c>
      <c r="C375" s="7">
        <v>0.43384259259259261</v>
      </c>
      <c r="D375" s="10" t="s">
        <v>16</v>
      </c>
      <c r="G375" s="3">
        <v>38355.433842592596</v>
      </c>
    </row>
    <row r="376" spans="2:7" x14ac:dyDescent="0.2">
      <c r="B376" s="9">
        <v>38355</v>
      </c>
      <c r="C376" s="7">
        <v>0.43388888888888894</v>
      </c>
      <c r="D376" s="10" t="s">
        <v>16</v>
      </c>
      <c r="G376" s="3">
        <v>38355.433888888889</v>
      </c>
    </row>
    <row r="377" spans="2:7" x14ac:dyDescent="0.2">
      <c r="B377" s="9">
        <v>38355</v>
      </c>
      <c r="C377" s="7">
        <v>0.44346064814814817</v>
      </c>
      <c r="D377" s="10" t="s">
        <v>16</v>
      </c>
      <c r="G377" s="3">
        <v>38355.443460648145</v>
      </c>
    </row>
    <row r="378" spans="2:7" x14ac:dyDescent="0.2">
      <c r="B378" s="9">
        <v>38355</v>
      </c>
      <c r="C378" s="7">
        <v>0.45128472222222221</v>
      </c>
      <c r="D378" s="10" t="s">
        <v>16</v>
      </c>
      <c r="G378" s="3">
        <v>38355.451284722221</v>
      </c>
    </row>
    <row r="379" spans="2:7" x14ac:dyDescent="0.2">
      <c r="B379" s="9">
        <v>38355</v>
      </c>
      <c r="C379" s="7">
        <v>0.45853009259259259</v>
      </c>
      <c r="D379" s="10" t="s">
        <v>16</v>
      </c>
      <c r="G379" s="3">
        <v>38355.45853009259</v>
      </c>
    </row>
    <row r="380" spans="2:7" x14ac:dyDescent="0.2">
      <c r="B380" s="9">
        <v>38355</v>
      </c>
      <c r="C380" s="7">
        <v>0.46763888888888888</v>
      </c>
      <c r="D380" s="10" t="s">
        <v>16</v>
      </c>
      <c r="G380" s="3">
        <v>38355.467638888891</v>
      </c>
    </row>
    <row r="381" spans="2:7" x14ac:dyDescent="0.2">
      <c r="B381" s="9">
        <v>38355</v>
      </c>
      <c r="C381" s="7">
        <v>0.4753472222222222</v>
      </c>
      <c r="D381" s="10" t="s">
        <v>16</v>
      </c>
      <c r="G381" s="3">
        <v>38355.475347222222</v>
      </c>
    </row>
    <row r="382" spans="2:7" x14ac:dyDescent="0.2">
      <c r="B382" s="9">
        <v>38355</v>
      </c>
      <c r="C382" s="7">
        <v>0.48623842592592598</v>
      </c>
      <c r="D382" s="10" t="s">
        <v>16</v>
      </c>
      <c r="G382" s="3">
        <v>38355.486238425925</v>
      </c>
    </row>
    <row r="383" spans="2:7" x14ac:dyDescent="0.2">
      <c r="B383" s="9">
        <v>38355</v>
      </c>
      <c r="C383" s="7">
        <v>0.48758101851851854</v>
      </c>
      <c r="D383" s="10" t="s">
        <v>16</v>
      </c>
      <c r="G383" s="3">
        <v>38355.487581018519</v>
      </c>
    </row>
    <row r="384" spans="2:7" x14ac:dyDescent="0.2">
      <c r="B384" s="9">
        <v>38355</v>
      </c>
      <c r="C384" s="7">
        <v>0.4949884259259259</v>
      </c>
      <c r="D384" s="10" t="s">
        <v>16</v>
      </c>
      <c r="G384" s="3">
        <v>38355.494988425926</v>
      </c>
    </row>
    <row r="385" spans="2:7" x14ac:dyDescent="0.2">
      <c r="B385" s="9">
        <v>38355</v>
      </c>
      <c r="C385" s="7">
        <v>0.49788194444444445</v>
      </c>
      <c r="D385" s="10" t="s">
        <v>16</v>
      </c>
      <c r="G385" s="3">
        <v>38355.497881944444</v>
      </c>
    </row>
    <row r="386" spans="2:7" x14ac:dyDescent="0.2">
      <c r="B386" s="9">
        <v>38355</v>
      </c>
      <c r="C386" s="7">
        <v>0.5093981481481481</v>
      </c>
      <c r="D386" s="10" t="s">
        <v>17</v>
      </c>
      <c r="G386" s="3">
        <v>38355.509398148148</v>
      </c>
    </row>
    <row r="387" spans="2:7" x14ac:dyDescent="0.2">
      <c r="B387" s="9">
        <v>38355</v>
      </c>
      <c r="C387" s="7">
        <v>0.52082175925925933</v>
      </c>
      <c r="D387" s="10" t="s">
        <v>17</v>
      </c>
      <c r="G387" s="3">
        <v>38355.520821759259</v>
      </c>
    </row>
    <row r="388" spans="2:7" x14ac:dyDescent="0.2">
      <c r="B388" s="9">
        <v>38355</v>
      </c>
      <c r="C388" s="7">
        <v>0.52627314814814818</v>
      </c>
      <c r="D388" s="10" t="s">
        <v>17</v>
      </c>
      <c r="G388" s="3">
        <v>38355.526273148149</v>
      </c>
    </row>
    <row r="389" spans="2:7" x14ac:dyDescent="0.2">
      <c r="B389" s="9">
        <v>38355</v>
      </c>
      <c r="C389" s="7">
        <v>0.53148148148148155</v>
      </c>
      <c r="D389" s="10" t="s">
        <v>17</v>
      </c>
      <c r="G389" s="3">
        <v>38355.531481481485</v>
      </c>
    </row>
    <row r="390" spans="2:7" x14ac:dyDescent="0.2">
      <c r="B390" s="9">
        <v>38355</v>
      </c>
      <c r="C390" s="7">
        <v>0.5352083333333334</v>
      </c>
      <c r="D390" s="10" t="s">
        <v>17</v>
      </c>
      <c r="G390" s="3">
        <v>38355.535208333335</v>
      </c>
    </row>
    <row r="391" spans="2:7" x14ac:dyDescent="0.2">
      <c r="B391" s="9">
        <v>38355</v>
      </c>
      <c r="C391" s="7">
        <v>0.55112268518518526</v>
      </c>
      <c r="D391" s="10" t="s">
        <v>17</v>
      </c>
      <c r="G391" s="3">
        <v>38355.551122685189</v>
      </c>
    </row>
    <row r="392" spans="2:7" x14ac:dyDescent="0.2">
      <c r="B392" s="9">
        <v>38355</v>
      </c>
      <c r="C392" s="7">
        <v>0.55391203703703706</v>
      </c>
      <c r="D392" s="10" t="s">
        <v>17</v>
      </c>
      <c r="G392" s="3">
        <v>38355.553912037038</v>
      </c>
    </row>
    <row r="393" spans="2:7" x14ac:dyDescent="0.2">
      <c r="B393" s="9">
        <v>38355</v>
      </c>
      <c r="C393" s="7">
        <v>0.56799768518518523</v>
      </c>
      <c r="D393" s="10" t="s">
        <v>17</v>
      </c>
      <c r="G393" s="3">
        <v>38355.567997685182</v>
      </c>
    </row>
    <row r="394" spans="2:7" x14ac:dyDescent="0.2">
      <c r="B394" s="9">
        <v>38355</v>
      </c>
      <c r="C394" s="7">
        <v>0.57438657407407401</v>
      </c>
      <c r="D394" s="10" t="s">
        <v>17</v>
      </c>
      <c r="G394" s="3">
        <v>38355.574386574073</v>
      </c>
    </row>
    <row r="395" spans="2:7" x14ac:dyDescent="0.2">
      <c r="B395" s="9">
        <v>38355</v>
      </c>
      <c r="C395" s="7">
        <v>0.57613425925925921</v>
      </c>
      <c r="D395" s="10" t="s">
        <v>17</v>
      </c>
      <c r="G395" s="3">
        <v>38355.57613425926</v>
      </c>
    </row>
    <row r="396" spans="2:7" x14ac:dyDescent="0.2">
      <c r="B396" s="9">
        <v>38355</v>
      </c>
      <c r="C396" s="7">
        <v>0.58511574074074069</v>
      </c>
      <c r="D396" s="10" t="s">
        <v>17</v>
      </c>
      <c r="G396" s="3">
        <v>38355.585115740738</v>
      </c>
    </row>
    <row r="397" spans="2:7" x14ac:dyDescent="0.2">
      <c r="B397" s="9">
        <v>38355</v>
      </c>
      <c r="C397" s="7">
        <v>0.58935185185185179</v>
      </c>
      <c r="D397" s="10" t="s">
        <v>17</v>
      </c>
      <c r="G397" s="3">
        <v>38355.58935185185</v>
      </c>
    </row>
    <row r="398" spans="2:7" x14ac:dyDescent="0.2">
      <c r="B398" s="9">
        <v>38355</v>
      </c>
      <c r="C398" s="7">
        <v>0.59030092592592587</v>
      </c>
      <c r="D398" s="10" t="s">
        <v>17</v>
      </c>
      <c r="G398" s="3">
        <v>38355.590300925927</v>
      </c>
    </row>
    <row r="399" spans="2:7" x14ac:dyDescent="0.2">
      <c r="B399" s="9">
        <v>38355</v>
      </c>
      <c r="C399" s="7">
        <v>0.59465277777777781</v>
      </c>
      <c r="D399" s="10" t="s">
        <v>17</v>
      </c>
      <c r="G399" s="3">
        <v>38355.594652777778</v>
      </c>
    </row>
    <row r="400" spans="2:7" x14ac:dyDescent="0.2">
      <c r="B400" s="9">
        <v>38355</v>
      </c>
      <c r="C400" s="7">
        <v>0.59758101851851853</v>
      </c>
      <c r="D400" s="10" t="s">
        <v>17</v>
      </c>
      <c r="G400" s="3">
        <v>38355.597581018519</v>
      </c>
    </row>
    <row r="401" spans="2:7" x14ac:dyDescent="0.2">
      <c r="B401" s="9">
        <v>38355</v>
      </c>
      <c r="C401" s="7">
        <v>0.61285879629629625</v>
      </c>
      <c r="D401" s="10" t="s">
        <v>17</v>
      </c>
      <c r="G401" s="3">
        <v>38355.612858796296</v>
      </c>
    </row>
    <row r="402" spans="2:7" x14ac:dyDescent="0.2">
      <c r="B402" s="9">
        <v>38355</v>
      </c>
      <c r="C402" s="7">
        <v>0.61821759259259257</v>
      </c>
      <c r="D402" s="10" t="s">
        <v>17</v>
      </c>
      <c r="G402" s="3">
        <v>38355.618217592593</v>
      </c>
    </row>
    <row r="403" spans="2:7" x14ac:dyDescent="0.2">
      <c r="B403" s="9">
        <v>38355</v>
      </c>
      <c r="C403" s="7">
        <v>0.63033564814814813</v>
      </c>
      <c r="D403" s="10" t="s">
        <v>17</v>
      </c>
      <c r="G403" s="3">
        <v>38355.630335648151</v>
      </c>
    </row>
    <row r="404" spans="2:7" x14ac:dyDescent="0.2">
      <c r="B404" s="9">
        <v>38355</v>
      </c>
      <c r="C404" s="7">
        <v>0.63293981481481476</v>
      </c>
      <c r="D404" s="10" t="s">
        <v>17</v>
      </c>
      <c r="G404" s="3">
        <v>38355.632939814815</v>
      </c>
    </row>
    <row r="405" spans="2:7" x14ac:dyDescent="0.2">
      <c r="B405" s="9">
        <v>38355</v>
      </c>
      <c r="C405" s="7">
        <v>0.6388773148148148</v>
      </c>
      <c r="D405" s="10" t="s">
        <v>17</v>
      </c>
      <c r="G405" s="3">
        <v>38355.638877314814</v>
      </c>
    </row>
    <row r="406" spans="2:7" x14ac:dyDescent="0.2">
      <c r="B406" s="9">
        <v>38355</v>
      </c>
      <c r="C406" s="7">
        <v>0.64096064814814813</v>
      </c>
      <c r="D406" s="10" t="s">
        <v>17</v>
      </c>
      <c r="G406" s="3">
        <v>38355.640960648147</v>
      </c>
    </row>
    <row r="407" spans="2:7" x14ac:dyDescent="0.2">
      <c r="B407" s="9">
        <v>38355</v>
      </c>
      <c r="C407" s="7">
        <v>0.64302083333333326</v>
      </c>
      <c r="D407" s="10" t="s">
        <v>17</v>
      </c>
      <c r="G407" s="3">
        <v>38355.643020833333</v>
      </c>
    </row>
    <row r="408" spans="2:7" x14ac:dyDescent="0.2">
      <c r="B408" s="9">
        <v>38355</v>
      </c>
      <c r="C408" s="7">
        <v>0.67440972222222229</v>
      </c>
      <c r="D408" s="10" t="s">
        <v>17</v>
      </c>
      <c r="G408" s="3">
        <v>38355.674409722225</v>
      </c>
    </row>
    <row r="409" spans="2:7" x14ac:dyDescent="0.2">
      <c r="B409" s="9">
        <v>38355</v>
      </c>
      <c r="C409" s="7">
        <v>0.69831018518518517</v>
      </c>
      <c r="D409" s="10" t="s">
        <v>17</v>
      </c>
      <c r="G409" s="3">
        <v>38355.698310185187</v>
      </c>
    </row>
    <row r="410" spans="2:7" x14ac:dyDescent="0.2">
      <c r="B410" s="9">
        <v>38355</v>
      </c>
      <c r="C410" s="7">
        <v>0.70758101851851851</v>
      </c>
      <c r="D410" s="10" t="s">
        <v>17</v>
      </c>
      <c r="G410" s="3">
        <v>38355.70758101852</v>
      </c>
    </row>
    <row r="411" spans="2:7" x14ac:dyDescent="0.2">
      <c r="B411" s="9">
        <v>38355</v>
      </c>
      <c r="C411" s="7">
        <v>0.70929398148148148</v>
      </c>
      <c r="D411" s="10" t="s">
        <v>17</v>
      </c>
      <c r="G411" s="3">
        <v>38355.709293981483</v>
      </c>
    </row>
    <row r="412" spans="2:7" x14ac:dyDescent="0.2">
      <c r="B412" s="9">
        <v>38355</v>
      </c>
      <c r="C412" s="7">
        <v>0.71020833333333344</v>
      </c>
      <c r="D412" s="10" t="s">
        <v>17</v>
      </c>
      <c r="G412" s="3">
        <v>38355.71020833333</v>
      </c>
    </row>
    <row r="413" spans="2:7" x14ac:dyDescent="0.2">
      <c r="B413" s="9">
        <v>38355</v>
      </c>
      <c r="C413" s="7">
        <v>0.71679398148148143</v>
      </c>
      <c r="D413" s="10" t="s">
        <v>17</v>
      </c>
      <c r="G413" s="3">
        <v>38355.716793981483</v>
      </c>
    </row>
    <row r="414" spans="2:7" x14ac:dyDescent="0.2">
      <c r="B414" s="9">
        <v>38355</v>
      </c>
      <c r="C414" s="7">
        <v>0.71802083333333344</v>
      </c>
      <c r="D414" s="10" t="s">
        <v>17</v>
      </c>
      <c r="G414" s="3">
        <v>38355.71802083333</v>
      </c>
    </row>
    <row r="415" spans="2:7" x14ac:dyDescent="0.2">
      <c r="B415" s="9">
        <v>38355</v>
      </c>
      <c r="C415" s="7">
        <v>0.7206597222222223</v>
      </c>
      <c r="D415" s="10" t="s">
        <v>17</v>
      </c>
      <c r="G415" s="3">
        <v>38355.720659722225</v>
      </c>
    </row>
    <row r="416" spans="2:7" x14ac:dyDescent="0.2">
      <c r="B416" s="9">
        <v>38355</v>
      </c>
      <c r="C416" s="7">
        <v>0.72640046296296301</v>
      </c>
      <c r="D416" s="10" t="s">
        <v>17</v>
      </c>
      <c r="G416" s="3">
        <v>38355.726400462961</v>
      </c>
    </row>
    <row r="417" spans="2:7" x14ac:dyDescent="0.2">
      <c r="B417" s="9">
        <v>38355</v>
      </c>
      <c r="C417" s="7">
        <v>0.73416666666666675</v>
      </c>
      <c r="D417" s="10" t="s">
        <v>17</v>
      </c>
      <c r="G417" s="3">
        <v>38355.734166666669</v>
      </c>
    </row>
    <row r="418" spans="2:7" x14ac:dyDescent="0.2">
      <c r="B418" s="9">
        <v>38355</v>
      </c>
      <c r="C418" s="7">
        <v>0.73914351851851856</v>
      </c>
      <c r="D418" s="10" t="s">
        <v>17</v>
      </c>
      <c r="G418" s="3">
        <v>38355.73914351852</v>
      </c>
    </row>
    <row r="419" spans="2:7" x14ac:dyDescent="0.2">
      <c r="B419" s="9">
        <v>38355</v>
      </c>
      <c r="C419" s="7">
        <v>0.74821759259259257</v>
      </c>
      <c r="D419" s="10" t="s">
        <v>17</v>
      </c>
      <c r="G419" s="3">
        <v>38355.748217592591</v>
      </c>
    </row>
    <row r="420" spans="2:7" x14ac:dyDescent="0.2">
      <c r="B420" s="9">
        <v>38355</v>
      </c>
      <c r="C420" s="7">
        <v>0.75141203703703707</v>
      </c>
      <c r="D420" s="10" t="s">
        <v>17</v>
      </c>
      <c r="G420" s="3">
        <v>38355.75141203704</v>
      </c>
    </row>
    <row r="421" spans="2:7" x14ac:dyDescent="0.2">
      <c r="B421" s="9">
        <v>38355</v>
      </c>
      <c r="C421" s="7">
        <v>0.76626157407407414</v>
      </c>
      <c r="D421" s="10" t="s">
        <v>17</v>
      </c>
      <c r="G421" s="3">
        <v>38355.766261574077</v>
      </c>
    </row>
    <row r="422" spans="2:7" x14ac:dyDescent="0.2">
      <c r="B422" s="9">
        <v>38355</v>
      </c>
      <c r="C422" s="7">
        <v>0.77710648148148154</v>
      </c>
      <c r="D422" s="10" t="s">
        <v>17</v>
      </c>
      <c r="G422" s="3">
        <v>38355.777106481481</v>
      </c>
    </row>
    <row r="423" spans="2:7" x14ac:dyDescent="0.2">
      <c r="B423" s="9">
        <v>38355</v>
      </c>
      <c r="C423" s="7">
        <v>0.78533564814814805</v>
      </c>
      <c r="D423" s="10" t="s">
        <v>17</v>
      </c>
      <c r="G423" s="3">
        <v>38355.78533564815</v>
      </c>
    </row>
    <row r="424" spans="2:7" x14ac:dyDescent="0.2">
      <c r="B424" s="9">
        <v>38355</v>
      </c>
      <c r="C424" s="7">
        <v>0.79542824074074081</v>
      </c>
      <c r="D424" s="10" t="s">
        <v>17</v>
      </c>
      <c r="G424" s="3">
        <v>38355.795428240737</v>
      </c>
    </row>
    <row r="425" spans="2:7" x14ac:dyDescent="0.2">
      <c r="B425" s="9">
        <v>38355</v>
      </c>
      <c r="C425" s="7">
        <v>0.80593750000000008</v>
      </c>
      <c r="D425" s="10" t="s">
        <v>17</v>
      </c>
      <c r="G425" s="3">
        <v>38355.805937500001</v>
      </c>
    </row>
    <row r="426" spans="2:7" x14ac:dyDescent="0.2">
      <c r="B426" s="9">
        <v>38355</v>
      </c>
      <c r="C426" s="7">
        <v>0.81475694444444446</v>
      </c>
      <c r="D426" s="10" t="s">
        <v>17</v>
      </c>
      <c r="G426" s="3">
        <v>38355.814756944441</v>
      </c>
    </row>
    <row r="427" spans="2:7" x14ac:dyDescent="0.2">
      <c r="B427" s="9">
        <v>38355</v>
      </c>
      <c r="C427" s="7">
        <v>0.81674768518518526</v>
      </c>
      <c r="D427" s="10" t="s">
        <v>17</v>
      </c>
      <c r="G427" s="3">
        <v>38355.816747685189</v>
      </c>
    </row>
    <row r="428" spans="2:7" x14ac:dyDescent="0.2">
      <c r="B428" s="9">
        <v>38355</v>
      </c>
      <c r="C428" s="7">
        <v>0.83285879629629633</v>
      </c>
      <c r="D428" s="10" t="s">
        <v>17</v>
      </c>
      <c r="G428" s="3">
        <v>38355.832858796297</v>
      </c>
    </row>
    <row r="429" spans="2:7" x14ac:dyDescent="0.2">
      <c r="B429" s="9">
        <v>38355</v>
      </c>
      <c r="C429" s="7">
        <v>0.83951388888888889</v>
      </c>
      <c r="D429" s="10" t="s">
        <v>17</v>
      </c>
      <c r="G429" s="3">
        <v>38355.839513888888</v>
      </c>
    </row>
    <row r="430" spans="2:7" x14ac:dyDescent="0.2">
      <c r="B430" s="9">
        <v>38355</v>
      </c>
      <c r="C430" s="7">
        <v>0.84133101851851855</v>
      </c>
      <c r="D430" s="10" t="s">
        <v>17</v>
      </c>
      <c r="G430" s="3">
        <v>38355.841331018521</v>
      </c>
    </row>
    <row r="431" spans="2:7" x14ac:dyDescent="0.2">
      <c r="B431" s="9">
        <v>38355</v>
      </c>
      <c r="C431" s="7">
        <v>0.84540509259259267</v>
      </c>
      <c r="D431" s="10" t="s">
        <v>17</v>
      </c>
      <c r="G431" s="3">
        <v>38355.845405092594</v>
      </c>
    </row>
    <row r="432" spans="2:7" x14ac:dyDescent="0.2">
      <c r="B432" s="9">
        <v>38355</v>
      </c>
      <c r="C432" s="7">
        <v>0.86070601851851858</v>
      </c>
      <c r="D432" s="10" t="s">
        <v>17</v>
      </c>
      <c r="G432" s="3">
        <v>38355.860706018517</v>
      </c>
    </row>
    <row r="433" spans="2:7" x14ac:dyDescent="0.2">
      <c r="B433" s="9">
        <v>38355</v>
      </c>
      <c r="C433" s="7">
        <v>0.86265046296296299</v>
      </c>
      <c r="D433" s="10" t="s">
        <v>17</v>
      </c>
      <c r="G433" s="3">
        <v>38355.862650462965</v>
      </c>
    </row>
    <row r="434" spans="2:7" x14ac:dyDescent="0.2">
      <c r="B434" s="9">
        <v>38355</v>
      </c>
      <c r="C434" s="7">
        <v>0.87392361111111105</v>
      </c>
      <c r="D434" s="10" t="s">
        <v>17</v>
      </c>
      <c r="G434" s="3">
        <v>38355.873923611114</v>
      </c>
    </row>
    <row r="435" spans="2:7" x14ac:dyDescent="0.2">
      <c r="B435" s="9">
        <v>38355</v>
      </c>
      <c r="C435" s="7">
        <v>0.87557870370370372</v>
      </c>
      <c r="D435" s="10" t="s">
        <v>17</v>
      </c>
      <c r="G435" s="3">
        <v>38355.875578703701</v>
      </c>
    </row>
    <row r="436" spans="2:7" x14ac:dyDescent="0.2">
      <c r="B436" s="9">
        <v>38355</v>
      </c>
      <c r="C436" s="7">
        <v>0.90021990740740743</v>
      </c>
      <c r="D436" s="10" t="s">
        <v>17</v>
      </c>
      <c r="G436" s="3">
        <v>38355.900219907409</v>
      </c>
    </row>
    <row r="437" spans="2:7" x14ac:dyDescent="0.2">
      <c r="B437" s="9">
        <v>38355</v>
      </c>
      <c r="C437" s="7">
        <v>0.91074074074074074</v>
      </c>
      <c r="D437" s="10" t="s">
        <v>17</v>
      </c>
      <c r="G437" s="3">
        <v>38355.910740740743</v>
      </c>
    </row>
    <row r="438" spans="2:7" x14ac:dyDescent="0.2">
      <c r="B438" s="9">
        <v>38355</v>
      </c>
      <c r="C438" s="7">
        <v>0.92790509259259257</v>
      </c>
      <c r="D438" s="10" t="s">
        <v>17</v>
      </c>
      <c r="G438" s="3">
        <v>38355.927905092591</v>
      </c>
    </row>
    <row r="439" spans="2:7" x14ac:dyDescent="0.2">
      <c r="B439" s="9">
        <v>38355</v>
      </c>
      <c r="C439" s="7">
        <v>0.93784722222222217</v>
      </c>
      <c r="D439" s="10" t="s">
        <v>17</v>
      </c>
      <c r="G439" s="3">
        <v>38355.937847222223</v>
      </c>
    </row>
    <row r="440" spans="2:7" x14ac:dyDescent="0.2">
      <c r="B440" s="9">
        <v>38355</v>
      </c>
      <c r="C440" s="7">
        <v>0.94523148148148151</v>
      </c>
      <c r="D440" s="10" t="s">
        <v>17</v>
      </c>
      <c r="G440" s="3">
        <v>38355.945231481484</v>
      </c>
    </row>
    <row r="441" spans="2:7" x14ac:dyDescent="0.2">
      <c r="B441" s="9">
        <v>38355</v>
      </c>
      <c r="C441" s="7">
        <v>0.94894675925925931</v>
      </c>
      <c r="D441" s="10" t="s">
        <v>17</v>
      </c>
      <c r="G441" s="3">
        <v>38355.948946759258</v>
      </c>
    </row>
    <row r="442" spans="2:7" x14ac:dyDescent="0.2">
      <c r="B442" s="9">
        <v>38355</v>
      </c>
      <c r="C442" s="7">
        <v>0.96085648148148151</v>
      </c>
      <c r="D442" s="10" t="s">
        <v>17</v>
      </c>
      <c r="G442" s="3">
        <v>38355.960856481484</v>
      </c>
    </row>
    <row r="443" spans="2:7" x14ac:dyDescent="0.2">
      <c r="B443" s="9">
        <v>38355</v>
      </c>
      <c r="C443" s="7">
        <v>0.96771990740740732</v>
      </c>
      <c r="D443" s="10" t="s">
        <v>17</v>
      </c>
      <c r="G443" s="3">
        <v>38355.967719907407</v>
      </c>
    </row>
    <row r="444" spans="2:7" x14ac:dyDescent="0.2">
      <c r="B444" s="9">
        <v>38355</v>
      </c>
      <c r="C444" s="7">
        <v>0.97837962962962965</v>
      </c>
      <c r="D444" s="10" t="s">
        <v>17</v>
      </c>
      <c r="G444" s="3">
        <v>38355.978379629632</v>
      </c>
    </row>
    <row r="445" spans="2:7" x14ac:dyDescent="0.2">
      <c r="B445" s="9">
        <v>38355</v>
      </c>
      <c r="C445" s="7">
        <v>0.979375</v>
      </c>
      <c r="D445" s="10" t="s">
        <v>17</v>
      </c>
      <c r="G445" s="3">
        <v>38355.979375000003</v>
      </c>
    </row>
    <row r="446" spans="2:7" x14ac:dyDescent="0.2">
      <c r="B446" s="9">
        <v>38355</v>
      </c>
      <c r="C446" s="7">
        <v>0.98605324074074074</v>
      </c>
      <c r="D446" s="10" t="s">
        <v>17</v>
      </c>
      <c r="G446" s="3">
        <v>38355.98605324074</v>
      </c>
    </row>
    <row r="447" spans="2:7" x14ac:dyDescent="0.2">
      <c r="B447" s="9">
        <v>38356</v>
      </c>
      <c r="C447" s="7">
        <v>3.0902777777777782E-3</v>
      </c>
      <c r="D447" s="10" t="s">
        <v>16</v>
      </c>
      <c r="G447" s="3">
        <v>38356.00309027778</v>
      </c>
    </row>
    <row r="448" spans="2:7" x14ac:dyDescent="0.2">
      <c r="B448" s="9">
        <v>38356</v>
      </c>
      <c r="C448" s="7">
        <v>1.3703703703703704E-2</v>
      </c>
      <c r="D448" s="10" t="s">
        <v>16</v>
      </c>
      <c r="G448" s="3">
        <v>38356.013703703706</v>
      </c>
    </row>
    <row r="449" spans="2:7" x14ac:dyDescent="0.2">
      <c r="B449" s="9">
        <v>38356</v>
      </c>
      <c r="C449" s="7">
        <v>2.0381944444444446E-2</v>
      </c>
      <c r="D449" s="10" t="s">
        <v>16</v>
      </c>
      <c r="G449" s="3">
        <v>38356.020381944443</v>
      </c>
    </row>
    <row r="450" spans="2:7" x14ac:dyDescent="0.2">
      <c r="B450" s="9">
        <v>38356</v>
      </c>
      <c r="C450" s="7">
        <v>2.2442129629629631E-2</v>
      </c>
      <c r="D450" s="10" t="s">
        <v>16</v>
      </c>
      <c r="G450" s="3">
        <v>38356.02244212963</v>
      </c>
    </row>
    <row r="451" spans="2:7" x14ac:dyDescent="0.2">
      <c r="B451" s="9">
        <v>38356</v>
      </c>
      <c r="C451" s="7">
        <v>2.2523148148148143E-2</v>
      </c>
      <c r="D451" s="10" t="s">
        <v>16</v>
      </c>
      <c r="G451" s="3">
        <v>38356.022523148145</v>
      </c>
    </row>
    <row r="452" spans="2:7" x14ac:dyDescent="0.2">
      <c r="B452" s="9">
        <v>38356</v>
      </c>
      <c r="C452" s="7">
        <v>3.3113425925925928E-2</v>
      </c>
      <c r="D452" s="10" t="s">
        <v>16</v>
      </c>
      <c r="G452" s="3">
        <v>38356.033113425925</v>
      </c>
    </row>
    <row r="453" spans="2:7" x14ac:dyDescent="0.2">
      <c r="B453" s="9">
        <v>38356</v>
      </c>
      <c r="C453" s="7">
        <v>4.1631944444444451E-2</v>
      </c>
      <c r="D453" s="10" t="s">
        <v>16</v>
      </c>
      <c r="G453" s="3">
        <v>38356.041631944441</v>
      </c>
    </row>
    <row r="454" spans="2:7" x14ac:dyDescent="0.2">
      <c r="B454" s="9">
        <v>38356</v>
      </c>
      <c r="C454" s="7">
        <v>4.4328703703703703E-2</v>
      </c>
      <c r="D454" s="10" t="s">
        <v>16</v>
      </c>
      <c r="G454" s="3">
        <v>38356.044328703705</v>
      </c>
    </row>
    <row r="455" spans="2:7" x14ac:dyDescent="0.2">
      <c r="B455" s="9">
        <v>38356</v>
      </c>
      <c r="C455" s="7">
        <v>5.0405092592592592E-2</v>
      </c>
      <c r="D455" s="10" t="s">
        <v>16</v>
      </c>
      <c r="G455" s="3">
        <v>38356.050405092596</v>
      </c>
    </row>
    <row r="456" spans="2:7" x14ac:dyDescent="0.2">
      <c r="B456" s="9">
        <v>38356</v>
      </c>
      <c r="C456" s="7">
        <v>5.5983796296296295E-2</v>
      </c>
      <c r="D456" s="10" t="s">
        <v>16</v>
      </c>
      <c r="G456" s="3">
        <v>38356.055983796294</v>
      </c>
    </row>
    <row r="457" spans="2:7" x14ac:dyDescent="0.2">
      <c r="B457" s="9">
        <v>38356</v>
      </c>
      <c r="C457" s="7">
        <v>5.8483796296296298E-2</v>
      </c>
      <c r="D457" s="10" t="s">
        <v>16</v>
      </c>
      <c r="G457" s="3">
        <v>38356.058483796296</v>
      </c>
    </row>
    <row r="458" spans="2:7" x14ac:dyDescent="0.2">
      <c r="B458" s="9">
        <v>38356</v>
      </c>
      <c r="C458" s="7">
        <v>7.7476851851851852E-2</v>
      </c>
      <c r="D458" s="10" t="s">
        <v>16</v>
      </c>
      <c r="G458" s="3">
        <v>38356.077476851853</v>
      </c>
    </row>
    <row r="459" spans="2:7" x14ac:dyDescent="0.2">
      <c r="B459" s="9">
        <v>38356</v>
      </c>
      <c r="C459" s="7">
        <v>8.4525462962962969E-2</v>
      </c>
      <c r="D459" s="10" t="s">
        <v>16</v>
      </c>
      <c r="G459" s="3">
        <v>38356.08452546296</v>
      </c>
    </row>
    <row r="460" spans="2:7" x14ac:dyDescent="0.2">
      <c r="B460" s="9">
        <v>38356</v>
      </c>
      <c r="C460" s="7">
        <v>9.5752314814814818E-2</v>
      </c>
      <c r="D460" s="10" t="s">
        <v>16</v>
      </c>
      <c r="G460" s="3">
        <v>38356.095752314817</v>
      </c>
    </row>
    <row r="461" spans="2:7" x14ac:dyDescent="0.2">
      <c r="B461" s="9">
        <v>38356</v>
      </c>
      <c r="C461" s="7">
        <v>0.10371527777777778</v>
      </c>
      <c r="D461" s="10" t="s">
        <v>16</v>
      </c>
      <c r="G461" s="3">
        <v>38356.103715277779</v>
      </c>
    </row>
    <row r="462" spans="2:7" x14ac:dyDescent="0.2">
      <c r="B462" s="9">
        <v>38356</v>
      </c>
      <c r="C462" s="7">
        <v>0.10540509259259261</v>
      </c>
      <c r="D462" s="10" t="s">
        <v>16</v>
      </c>
      <c r="G462" s="3">
        <v>38356.105405092596</v>
      </c>
    </row>
    <row r="463" spans="2:7" x14ac:dyDescent="0.2">
      <c r="B463" s="9">
        <v>38356</v>
      </c>
      <c r="C463" s="7">
        <v>0.13005787037037037</v>
      </c>
      <c r="D463" s="10" t="s">
        <v>16</v>
      </c>
      <c r="G463" s="3">
        <v>38356.130057870374</v>
      </c>
    </row>
    <row r="464" spans="2:7" x14ac:dyDescent="0.2">
      <c r="B464" s="9">
        <v>38356</v>
      </c>
      <c r="C464" s="7">
        <v>0.14098379629629629</v>
      </c>
      <c r="D464" s="10" t="s">
        <v>16</v>
      </c>
      <c r="G464" s="3">
        <v>38356.140983796293</v>
      </c>
    </row>
    <row r="465" spans="2:7" x14ac:dyDescent="0.2">
      <c r="B465" s="9">
        <v>38356</v>
      </c>
      <c r="C465" s="7">
        <v>0.14664351851851851</v>
      </c>
      <c r="D465" s="10" t="s">
        <v>16</v>
      </c>
      <c r="G465" s="3">
        <v>38356.146643518521</v>
      </c>
    </row>
    <row r="466" spans="2:7" x14ac:dyDescent="0.2">
      <c r="B466" s="9">
        <v>38356</v>
      </c>
      <c r="C466" s="7">
        <v>0.15258101851851852</v>
      </c>
      <c r="D466" s="10" t="s">
        <v>16</v>
      </c>
      <c r="G466" s="3">
        <v>38356.152581018519</v>
      </c>
    </row>
    <row r="467" spans="2:7" x14ac:dyDescent="0.2">
      <c r="B467" s="9">
        <v>38356</v>
      </c>
      <c r="C467" s="7">
        <v>0.16268518518518518</v>
      </c>
      <c r="D467" s="10" t="s">
        <v>16</v>
      </c>
      <c r="G467" s="3">
        <v>38356.162685185183</v>
      </c>
    </row>
    <row r="468" spans="2:7" x14ac:dyDescent="0.2">
      <c r="B468" s="9">
        <v>38356</v>
      </c>
      <c r="C468" s="7">
        <v>0.17378472222222222</v>
      </c>
      <c r="D468" s="10" t="s">
        <v>16</v>
      </c>
      <c r="G468" s="3">
        <v>38356.173784722225</v>
      </c>
    </row>
    <row r="469" spans="2:7" x14ac:dyDescent="0.2">
      <c r="B469" s="9">
        <v>38356</v>
      </c>
      <c r="C469" s="7">
        <v>0.18252314814814816</v>
      </c>
      <c r="D469" s="10" t="s">
        <v>16</v>
      </c>
      <c r="G469" s="3">
        <v>38356.182523148149</v>
      </c>
    </row>
    <row r="470" spans="2:7" x14ac:dyDescent="0.2">
      <c r="B470" s="9">
        <v>38356</v>
      </c>
      <c r="C470" s="7">
        <v>0.20148148148148148</v>
      </c>
      <c r="D470" s="10" t="s">
        <v>16</v>
      </c>
      <c r="G470" s="3">
        <v>38356.201481481483</v>
      </c>
    </row>
    <row r="471" spans="2:7" x14ac:dyDescent="0.2">
      <c r="B471" s="9">
        <v>38356</v>
      </c>
      <c r="C471" s="7">
        <v>0.20488425925925924</v>
      </c>
      <c r="D471" s="10" t="s">
        <v>16</v>
      </c>
      <c r="G471" s="3">
        <v>38356.204884259256</v>
      </c>
    </row>
    <row r="472" spans="2:7" x14ac:dyDescent="0.2">
      <c r="B472" s="9">
        <v>38356</v>
      </c>
      <c r="C472" s="7">
        <v>0.21182870370370369</v>
      </c>
      <c r="D472" s="10" t="s">
        <v>16</v>
      </c>
      <c r="G472" s="3">
        <v>38356.211828703701</v>
      </c>
    </row>
    <row r="473" spans="2:7" x14ac:dyDescent="0.2">
      <c r="B473" s="9">
        <v>38356</v>
      </c>
      <c r="C473" s="7">
        <v>0.22274305555555554</v>
      </c>
      <c r="D473" s="10" t="s">
        <v>16</v>
      </c>
      <c r="G473" s="3">
        <v>38356.222743055558</v>
      </c>
    </row>
    <row r="474" spans="2:7" x14ac:dyDescent="0.2">
      <c r="B474" s="9">
        <v>38356</v>
      </c>
      <c r="C474" s="7">
        <v>0.23436342592592593</v>
      </c>
      <c r="D474" s="10" t="s">
        <v>16</v>
      </c>
      <c r="G474" s="3">
        <v>38356.234363425923</v>
      </c>
    </row>
    <row r="475" spans="2:7" x14ac:dyDescent="0.2">
      <c r="B475" s="9">
        <v>38356</v>
      </c>
      <c r="C475" s="7">
        <v>0.24190972222222221</v>
      </c>
      <c r="D475" s="10" t="s">
        <v>16</v>
      </c>
      <c r="G475" s="3">
        <v>38356.241909722223</v>
      </c>
    </row>
    <row r="476" spans="2:7" x14ac:dyDescent="0.2">
      <c r="B476" s="9">
        <v>38356</v>
      </c>
      <c r="C476" s="7">
        <v>0.24356481481481482</v>
      </c>
      <c r="D476" s="10" t="s">
        <v>16</v>
      </c>
      <c r="G476" s="3">
        <v>38356.243564814817</v>
      </c>
    </row>
    <row r="477" spans="2:7" x14ac:dyDescent="0.2">
      <c r="B477" s="9">
        <v>38356</v>
      </c>
      <c r="C477" s="7">
        <v>0.24576388888888889</v>
      </c>
      <c r="D477" s="10" t="s">
        <v>16</v>
      </c>
      <c r="G477" s="3">
        <v>38356.245763888888</v>
      </c>
    </row>
    <row r="478" spans="2:7" x14ac:dyDescent="0.2">
      <c r="B478" s="9">
        <v>38356</v>
      </c>
      <c r="C478" s="7">
        <v>0.26151620370370371</v>
      </c>
      <c r="D478" s="10" t="s">
        <v>16</v>
      </c>
      <c r="G478" s="3">
        <v>38356.261516203704</v>
      </c>
    </row>
    <row r="479" spans="2:7" x14ac:dyDescent="0.2">
      <c r="B479" s="9">
        <v>38356</v>
      </c>
      <c r="C479" s="7">
        <v>0.28317129629629628</v>
      </c>
      <c r="D479" s="10" t="s">
        <v>16</v>
      </c>
      <c r="G479" s="3">
        <v>38356.283171296294</v>
      </c>
    </row>
    <row r="480" spans="2:7" x14ac:dyDescent="0.2">
      <c r="B480" s="9">
        <v>38356</v>
      </c>
      <c r="C480" s="7">
        <v>0.28896990740740741</v>
      </c>
      <c r="D480" s="10" t="s">
        <v>16</v>
      </c>
      <c r="G480" s="3">
        <v>38356.288969907408</v>
      </c>
    </row>
    <row r="481" spans="2:7" x14ac:dyDescent="0.2">
      <c r="B481" s="9">
        <v>38356</v>
      </c>
      <c r="C481" s="7">
        <v>0.29853009259259261</v>
      </c>
      <c r="D481" s="10" t="s">
        <v>16</v>
      </c>
      <c r="G481" s="3">
        <v>38356.298530092594</v>
      </c>
    </row>
    <row r="482" spans="2:7" x14ac:dyDescent="0.2">
      <c r="B482" s="9">
        <v>38356</v>
      </c>
      <c r="C482" s="7">
        <v>0.29975694444444445</v>
      </c>
      <c r="D482" s="10" t="s">
        <v>16</v>
      </c>
      <c r="G482" s="3">
        <v>38356.299756944441</v>
      </c>
    </row>
    <row r="483" spans="2:7" x14ac:dyDescent="0.2">
      <c r="B483" s="9">
        <v>38356</v>
      </c>
      <c r="C483" s="7">
        <v>0.3054513888888889</v>
      </c>
      <c r="D483" s="10" t="s">
        <v>16</v>
      </c>
      <c r="G483" s="3">
        <v>38356.305451388886</v>
      </c>
    </row>
    <row r="484" spans="2:7" x14ac:dyDescent="0.2">
      <c r="B484" s="9">
        <v>38356</v>
      </c>
      <c r="C484" s="7">
        <v>0.31311342592592589</v>
      </c>
      <c r="D484" s="10" t="s">
        <v>16</v>
      </c>
      <c r="G484" s="3">
        <v>38356.313113425924</v>
      </c>
    </row>
    <row r="485" spans="2:7" x14ac:dyDescent="0.2">
      <c r="B485" s="9">
        <v>38356</v>
      </c>
      <c r="C485" s="7">
        <v>0.32178240740740743</v>
      </c>
      <c r="D485" s="10" t="s">
        <v>16</v>
      </c>
      <c r="G485" s="3">
        <v>38356.321782407409</v>
      </c>
    </row>
    <row r="486" spans="2:7" x14ac:dyDescent="0.2">
      <c r="B486" s="9">
        <v>38356</v>
      </c>
      <c r="C486" s="7">
        <v>0.32320601851851855</v>
      </c>
      <c r="D486" s="10" t="s">
        <v>16</v>
      </c>
      <c r="G486" s="3">
        <v>38356.323206018518</v>
      </c>
    </row>
    <row r="487" spans="2:7" x14ac:dyDescent="0.2">
      <c r="B487" s="9">
        <v>38356</v>
      </c>
      <c r="C487" s="7">
        <v>0.33217592592592593</v>
      </c>
      <c r="D487" s="10" t="s">
        <v>16</v>
      </c>
      <c r="G487" s="3">
        <v>38356.332175925927</v>
      </c>
    </row>
    <row r="488" spans="2:7" x14ac:dyDescent="0.2">
      <c r="B488" s="9">
        <v>38356</v>
      </c>
      <c r="C488" s="7">
        <v>0.33344907407407409</v>
      </c>
      <c r="D488" s="10" t="s">
        <v>16</v>
      </c>
      <c r="G488" s="3">
        <v>38356.333449074074</v>
      </c>
    </row>
    <row r="489" spans="2:7" x14ac:dyDescent="0.2">
      <c r="B489" s="9">
        <v>38356</v>
      </c>
      <c r="C489" s="7">
        <v>0.33998842592592587</v>
      </c>
      <c r="D489" s="10" t="s">
        <v>16</v>
      </c>
      <c r="G489" s="3">
        <v>38356.339988425927</v>
      </c>
    </row>
    <row r="490" spans="2:7" x14ac:dyDescent="0.2">
      <c r="B490" s="9">
        <v>38356</v>
      </c>
      <c r="C490" s="7">
        <v>0.34409722222222222</v>
      </c>
      <c r="D490" s="10" t="s">
        <v>16</v>
      </c>
      <c r="G490" s="3">
        <v>38356.344097222223</v>
      </c>
    </row>
    <row r="491" spans="2:7" x14ac:dyDescent="0.2">
      <c r="B491" s="9">
        <v>38356</v>
      </c>
      <c r="C491" s="7">
        <v>0.35046296296296298</v>
      </c>
      <c r="D491" s="10" t="s">
        <v>16</v>
      </c>
      <c r="G491" s="3">
        <v>38356.350462962961</v>
      </c>
    </row>
    <row r="492" spans="2:7" x14ac:dyDescent="0.2">
      <c r="B492" s="9">
        <v>38356</v>
      </c>
      <c r="C492" s="7">
        <v>0.35140046296296296</v>
      </c>
      <c r="D492" s="10" t="s">
        <v>16</v>
      </c>
      <c r="G492" s="3">
        <v>38356.351400462961</v>
      </c>
    </row>
    <row r="493" spans="2:7" x14ac:dyDescent="0.2">
      <c r="B493" s="9">
        <v>38356</v>
      </c>
      <c r="C493" s="7">
        <v>0.36222222222222222</v>
      </c>
      <c r="D493" s="10" t="s">
        <v>16</v>
      </c>
      <c r="G493" s="3">
        <v>38356.362222222226</v>
      </c>
    </row>
    <row r="494" spans="2:7" x14ac:dyDescent="0.2">
      <c r="B494" s="9">
        <v>38356</v>
      </c>
      <c r="C494" s="7">
        <v>0.36861111111111106</v>
      </c>
      <c r="D494" s="10" t="s">
        <v>16</v>
      </c>
      <c r="G494" s="3">
        <v>38356.368611111109</v>
      </c>
    </row>
    <row r="495" spans="2:7" x14ac:dyDescent="0.2">
      <c r="B495" s="9">
        <v>38356</v>
      </c>
      <c r="C495" s="7">
        <v>0.37923611111111111</v>
      </c>
      <c r="D495" s="10" t="s">
        <v>16</v>
      </c>
      <c r="G495" s="3">
        <v>38356.379236111112</v>
      </c>
    </row>
    <row r="496" spans="2:7" x14ac:dyDescent="0.2">
      <c r="B496" s="9">
        <v>38356</v>
      </c>
      <c r="C496" s="7">
        <v>0.38700231481481479</v>
      </c>
      <c r="D496" s="10" t="s">
        <v>16</v>
      </c>
      <c r="G496" s="3">
        <v>38356.387002314812</v>
      </c>
    </row>
    <row r="497" spans="2:7" x14ac:dyDescent="0.2">
      <c r="B497" s="9">
        <v>38356</v>
      </c>
      <c r="C497" s="7">
        <v>0.39144675925925926</v>
      </c>
      <c r="D497" s="10" t="s">
        <v>16</v>
      </c>
      <c r="G497" s="3">
        <v>38356.391446759262</v>
      </c>
    </row>
    <row r="498" spans="2:7" x14ac:dyDescent="0.2">
      <c r="B498" s="9">
        <v>38356</v>
      </c>
      <c r="C498" s="7">
        <v>0.39810185185185182</v>
      </c>
      <c r="D498" s="10" t="s">
        <v>16</v>
      </c>
      <c r="G498" s="3">
        <v>38356.398101851853</v>
      </c>
    </row>
    <row r="499" spans="2:7" x14ac:dyDescent="0.2">
      <c r="B499" s="9">
        <v>38356</v>
      </c>
      <c r="C499" s="7">
        <v>0.40035879629629628</v>
      </c>
      <c r="D499" s="10" t="s">
        <v>16</v>
      </c>
      <c r="G499" s="3">
        <v>38356.400358796294</v>
      </c>
    </row>
    <row r="500" spans="2:7" x14ac:dyDescent="0.2">
      <c r="B500" s="9">
        <v>38356</v>
      </c>
      <c r="C500" s="7">
        <v>0.40432870370370372</v>
      </c>
      <c r="D500" s="10" t="s">
        <v>16</v>
      </c>
      <c r="G500" s="3">
        <v>38356.404328703706</v>
      </c>
    </row>
    <row r="501" spans="2:7" x14ac:dyDescent="0.2">
      <c r="B501" s="9">
        <v>38356</v>
      </c>
      <c r="C501" s="7">
        <v>0.40550925925925929</v>
      </c>
      <c r="D501" s="10" t="s">
        <v>16</v>
      </c>
      <c r="G501" s="3">
        <v>38356.405509259261</v>
      </c>
    </row>
    <row r="502" spans="2:7" x14ac:dyDescent="0.2">
      <c r="B502" s="9">
        <v>38356</v>
      </c>
      <c r="C502" s="7">
        <v>0.41596064814814815</v>
      </c>
      <c r="D502" s="10" t="s">
        <v>16</v>
      </c>
      <c r="G502" s="3">
        <v>38356.415960648148</v>
      </c>
    </row>
    <row r="503" spans="2:7" x14ac:dyDescent="0.2">
      <c r="B503" s="9">
        <v>38356</v>
      </c>
      <c r="C503" s="7">
        <v>0.42614583333333328</v>
      </c>
      <c r="D503" s="10" t="s">
        <v>16</v>
      </c>
      <c r="G503" s="3">
        <v>38356.426145833335</v>
      </c>
    </row>
    <row r="504" spans="2:7" x14ac:dyDescent="0.2">
      <c r="B504" s="9">
        <v>38356</v>
      </c>
      <c r="C504" s="7">
        <v>0.44516203703703705</v>
      </c>
      <c r="D504" s="10" t="s">
        <v>16</v>
      </c>
      <c r="G504" s="3">
        <v>38356.445162037038</v>
      </c>
    </row>
    <row r="505" spans="2:7" x14ac:dyDescent="0.2">
      <c r="B505" s="9">
        <v>38356</v>
      </c>
      <c r="C505" s="7">
        <v>0.45350694444444445</v>
      </c>
      <c r="D505" s="10" t="s">
        <v>16</v>
      </c>
      <c r="G505" s="3">
        <v>38356.453506944446</v>
      </c>
    </row>
    <row r="506" spans="2:7" x14ac:dyDescent="0.2">
      <c r="B506" s="9">
        <v>38356</v>
      </c>
      <c r="C506" s="7">
        <v>0.46081018518518518</v>
      </c>
      <c r="D506" s="10" t="s">
        <v>16</v>
      </c>
      <c r="G506" s="3">
        <v>38356.460810185185</v>
      </c>
    </row>
    <row r="507" spans="2:7" x14ac:dyDescent="0.2">
      <c r="B507" s="9">
        <v>38356</v>
      </c>
      <c r="C507" s="7">
        <v>0.46280092592592598</v>
      </c>
      <c r="D507" s="10" t="s">
        <v>16</v>
      </c>
      <c r="G507" s="3">
        <v>38356.462800925925</v>
      </c>
    </row>
    <row r="508" spans="2:7" x14ac:dyDescent="0.2">
      <c r="B508" s="9">
        <v>38356</v>
      </c>
      <c r="C508" s="7">
        <v>0.4704861111111111</v>
      </c>
      <c r="D508" s="10" t="s">
        <v>16</v>
      </c>
      <c r="G508" s="3">
        <v>38356.470486111109</v>
      </c>
    </row>
    <row r="509" spans="2:7" x14ac:dyDescent="0.2">
      <c r="B509" s="9">
        <v>38356</v>
      </c>
      <c r="C509" s="7">
        <v>0.49015046296296294</v>
      </c>
      <c r="D509" s="10" t="s">
        <v>16</v>
      </c>
      <c r="G509" s="3">
        <v>38356.49015046296</v>
      </c>
    </row>
    <row r="510" spans="2:7" x14ac:dyDescent="0.2">
      <c r="B510" s="9">
        <v>38356</v>
      </c>
      <c r="C510" s="7">
        <v>0.4904513888888889</v>
      </c>
      <c r="D510" s="10" t="s">
        <v>16</v>
      </c>
      <c r="G510" s="3">
        <v>38356.490451388891</v>
      </c>
    </row>
    <row r="511" spans="2:7" x14ac:dyDescent="0.2">
      <c r="B511" s="9">
        <v>38356</v>
      </c>
      <c r="C511" s="7">
        <v>0.49246527777777777</v>
      </c>
      <c r="D511" s="10" t="s">
        <v>16</v>
      </c>
      <c r="G511" s="3">
        <v>38356.492465277777</v>
      </c>
    </row>
    <row r="512" spans="2:7" x14ac:dyDescent="0.2">
      <c r="B512" s="9">
        <v>38356</v>
      </c>
      <c r="C512" s="7">
        <v>0.50329861111111118</v>
      </c>
      <c r="D512" s="10" t="s">
        <v>17</v>
      </c>
      <c r="G512" s="3">
        <v>38356.503298611111</v>
      </c>
    </row>
    <row r="513" spans="2:7" x14ac:dyDescent="0.2">
      <c r="B513" s="9">
        <v>38356</v>
      </c>
      <c r="C513" s="7">
        <v>0.51253472222222218</v>
      </c>
      <c r="D513" s="10" t="s">
        <v>17</v>
      </c>
      <c r="G513" s="3">
        <v>38356.51253472222</v>
      </c>
    </row>
    <row r="514" spans="2:7" x14ac:dyDescent="0.2">
      <c r="B514" s="9">
        <v>38356</v>
      </c>
      <c r="C514" s="7">
        <v>0.51325231481481481</v>
      </c>
      <c r="D514" s="10" t="s">
        <v>17</v>
      </c>
      <c r="G514" s="3">
        <v>38356.513252314813</v>
      </c>
    </row>
    <row r="515" spans="2:7" x14ac:dyDescent="0.2">
      <c r="B515" s="9">
        <v>38356</v>
      </c>
      <c r="C515" s="7">
        <v>0.51533564814814814</v>
      </c>
      <c r="D515" s="10" t="s">
        <v>17</v>
      </c>
      <c r="G515" s="3">
        <v>38356.515335648146</v>
      </c>
    </row>
    <row r="516" spans="2:7" x14ac:dyDescent="0.2">
      <c r="B516" s="9">
        <v>38356</v>
      </c>
      <c r="C516" s="7">
        <v>0.51968749999999997</v>
      </c>
      <c r="D516" s="10" t="s">
        <v>17</v>
      </c>
      <c r="G516" s="3">
        <v>38356.519687499997</v>
      </c>
    </row>
    <row r="517" spans="2:7" x14ac:dyDescent="0.2">
      <c r="B517" s="9">
        <v>38356</v>
      </c>
      <c r="C517" s="7">
        <v>0.52403935185185191</v>
      </c>
      <c r="D517" s="10" t="s">
        <v>17</v>
      </c>
      <c r="G517" s="3">
        <v>38356.524039351854</v>
      </c>
    </row>
    <row r="518" spans="2:7" x14ac:dyDescent="0.2">
      <c r="B518" s="9">
        <v>38356</v>
      </c>
      <c r="C518" s="7">
        <v>0.5269907407407407</v>
      </c>
      <c r="D518" s="10" t="s">
        <v>17</v>
      </c>
      <c r="G518" s="3">
        <v>38356.526990740742</v>
      </c>
    </row>
    <row r="519" spans="2:7" x14ac:dyDescent="0.2">
      <c r="B519" s="9">
        <v>38356</v>
      </c>
      <c r="C519" s="7">
        <v>0.52936342592592589</v>
      </c>
      <c r="D519" s="10" t="s">
        <v>17</v>
      </c>
      <c r="G519" s="3">
        <v>38356.529363425929</v>
      </c>
    </row>
    <row r="520" spans="2:7" x14ac:dyDescent="0.2">
      <c r="B520" s="9">
        <v>38356</v>
      </c>
      <c r="C520" s="7">
        <v>0.53167824074074077</v>
      </c>
      <c r="D520" s="10" t="s">
        <v>17</v>
      </c>
      <c r="G520" s="3">
        <v>38356.531678240739</v>
      </c>
    </row>
    <row r="521" spans="2:7" x14ac:dyDescent="0.2">
      <c r="B521" s="9">
        <v>38356</v>
      </c>
      <c r="C521" s="7">
        <v>0.53585648148148146</v>
      </c>
      <c r="D521" s="10" t="s">
        <v>17</v>
      </c>
      <c r="G521" s="3">
        <v>38356.535856481481</v>
      </c>
    </row>
    <row r="522" spans="2:7" x14ac:dyDescent="0.2">
      <c r="B522" s="9">
        <v>38356</v>
      </c>
      <c r="C522" s="7">
        <v>0.55510416666666662</v>
      </c>
      <c r="D522" s="10" t="s">
        <v>17</v>
      </c>
      <c r="G522" s="3">
        <v>38356.555104166669</v>
      </c>
    </row>
    <row r="523" spans="2:7" x14ac:dyDescent="0.2">
      <c r="B523" s="9">
        <v>38356</v>
      </c>
      <c r="C523" s="7">
        <v>0.56243055555555554</v>
      </c>
      <c r="D523" s="10" t="s">
        <v>17</v>
      </c>
      <c r="G523" s="3">
        <v>38356.562430555554</v>
      </c>
    </row>
    <row r="524" spans="2:7" x14ac:dyDescent="0.2">
      <c r="B524" s="9">
        <v>38356</v>
      </c>
      <c r="C524" s="7">
        <v>0.56743055555555555</v>
      </c>
      <c r="D524" s="10" t="s">
        <v>17</v>
      </c>
      <c r="G524" s="3">
        <v>38356.567430555559</v>
      </c>
    </row>
    <row r="525" spans="2:7" x14ac:dyDescent="0.2">
      <c r="B525" s="9">
        <v>38356</v>
      </c>
      <c r="C525" s="7">
        <v>0.56957175925925929</v>
      </c>
      <c r="D525" s="10" t="s">
        <v>17</v>
      </c>
      <c r="G525" s="3">
        <v>38356.569571759261</v>
      </c>
    </row>
    <row r="526" spans="2:7" x14ac:dyDescent="0.2">
      <c r="B526" s="9">
        <v>38356</v>
      </c>
      <c r="C526" s="7">
        <v>0.57098379629629636</v>
      </c>
      <c r="D526" s="10" t="s">
        <v>17</v>
      </c>
      <c r="G526" s="3">
        <v>38356.570983796293</v>
      </c>
    </row>
    <row r="527" spans="2:7" x14ac:dyDescent="0.2">
      <c r="B527" s="9">
        <v>38356</v>
      </c>
      <c r="C527" s="7">
        <v>0.58362268518518523</v>
      </c>
      <c r="D527" s="10" t="s">
        <v>17</v>
      </c>
      <c r="G527" s="3">
        <v>38356.583622685182</v>
      </c>
    </row>
    <row r="528" spans="2:7" x14ac:dyDescent="0.2">
      <c r="B528" s="9">
        <v>38356</v>
      </c>
      <c r="C528" s="7">
        <v>0.59070601851851856</v>
      </c>
      <c r="D528" s="10" t="s">
        <v>17</v>
      </c>
      <c r="G528" s="3">
        <v>38356.59070601852</v>
      </c>
    </row>
    <row r="529" spans="2:7" x14ac:dyDescent="0.2">
      <c r="B529" s="9">
        <v>38356</v>
      </c>
      <c r="C529" s="7">
        <v>0.59868055555555555</v>
      </c>
      <c r="D529" s="10" t="s">
        <v>17</v>
      </c>
      <c r="G529" s="3">
        <v>38356.598680555559</v>
      </c>
    </row>
    <row r="530" spans="2:7" x14ac:dyDescent="0.2">
      <c r="B530" s="9">
        <v>38356</v>
      </c>
      <c r="C530" s="7">
        <v>0.61293981481481474</v>
      </c>
      <c r="D530" s="10" t="s">
        <v>17</v>
      </c>
      <c r="G530" s="3">
        <v>38356.612939814811</v>
      </c>
    </row>
    <row r="531" spans="2:7" x14ac:dyDescent="0.2">
      <c r="B531" s="9">
        <v>38356</v>
      </c>
      <c r="C531" s="7">
        <v>0.62033564814814812</v>
      </c>
      <c r="D531" s="10" t="s">
        <v>17</v>
      </c>
      <c r="G531" s="3">
        <v>38356.620335648149</v>
      </c>
    </row>
    <row r="532" spans="2:7" x14ac:dyDescent="0.2">
      <c r="B532" s="9">
        <v>38356</v>
      </c>
      <c r="C532" s="7">
        <v>0.63215277777777779</v>
      </c>
      <c r="D532" s="10" t="s">
        <v>17</v>
      </c>
      <c r="G532" s="3">
        <v>38356.632152777776</v>
      </c>
    </row>
    <row r="533" spans="2:7" x14ac:dyDescent="0.2">
      <c r="B533" s="9">
        <v>38356</v>
      </c>
      <c r="C533" s="7">
        <v>0.63991898148148152</v>
      </c>
      <c r="D533" s="10" t="s">
        <v>17</v>
      </c>
      <c r="G533" s="3">
        <v>38356.639918981484</v>
      </c>
    </row>
    <row r="534" spans="2:7" x14ac:dyDescent="0.2">
      <c r="B534" s="9">
        <v>38356</v>
      </c>
      <c r="C534" s="7">
        <v>0.65072916666666669</v>
      </c>
      <c r="D534" s="10" t="s">
        <v>17</v>
      </c>
      <c r="G534" s="3">
        <v>38356.650729166664</v>
      </c>
    </row>
    <row r="535" spans="2:7" x14ac:dyDescent="0.2">
      <c r="B535" s="9">
        <v>38356</v>
      </c>
      <c r="C535" s="7">
        <v>0.65576388888888892</v>
      </c>
      <c r="D535" s="10" t="s">
        <v>17</v>
      </c>
      <c r="G535" s="3">
        <v>38356.655763888892</v>
      </c>
    </row>
    <row r="536" spans="2:7" x14ac:dyDescent="0.2">
      <c r="B536" s="9">
        <v>38356</v>
      </c>
      <c r="C536" s="7">
        <v>0.66537037037037039</v>
      </c>
      <c r="D536" s="10" t="s">
        <v>17</v>
      </c>
      <c r="G536" s="3">
        <v>38356.665370370371</v>
      </c>
    </row>
    <row r="537" spans="2:7" x14ac:dyDescent="0.2">
      <c r="B537" s="9">
        <v>38356</v>
      </c>
      <c r="C537" s="7">
        <v>0.6740046296296297</v>
      </c>
      <c r="D537" s="10" t="s">
        <v>17</v>
      </c>
      <c r="G537" s="3">
        <v>38356.674004629633</v>
      </c>
    </row>
    <row r="538" spans="2:7" x14ac:dyDescent="0.2">
      <c r="B538" s="9">
        <v>38356</v>
      </c>
      <c r="C538" s="7">
        <v>0.68356481481481479</v>
      </c>
      <c r="D538" s="10" t="s">
        <v>17</v>
      </c>
      <c r="G538" s="3">
        <v>38356.683564814812</v>
      </c>
    </row>
    <row r="539" spans="2:7" x14ac:dyDescent="0.2">
      <c r="B539" s="9">
        <v>38356</v>
      </c>
      <c r="C539" s="7">
        <v>0.69572916666666673</v>
      </c>
      <c r="D539" s="10" t="s">
        <v>17</v>
      </c>
      <c r="G539" s="3">
        <v>38356.695729166669</v>
      </c>
    </row>
    <row r="540" spans="2:7" x14ac:dyDescent="0.2">
      <c r="B540" s="9">
        <v>38356</v>
      </c>
      <c r="C540" s="7">
        <v>0.69936342592592593</v>
      </c>
      <c r="D540" s="10" t="s">
        <v>17</v>
      </c>
      <c r="G540" s="3">
        <v>38356.699363425927</v>
      </c>
    </row>
    <row r="541" spans="2:7" x14ac:dyDescent="0.2">
      <c r="B541" s="9">
        <v>38356</v>
      </c>
      <c r="C541" s="7">
        <v>0.70383101851851848</v>
      </c>
      <c r="D541" s="10" t="s">
        <v>17</v>
      </c>
      <c r="G541" s="3">
        <v>38356.703831018516</v>
      </c>
    </row>
    <row r="542" spans="2:7" x14ac:dyDescent="0.2">
      <c r="B542" s="9">
        <v>38356</v>
      </c>
      <c r="C542" s="7">
        <v>0.71299768518518514</v>
      </c>
      <c r="D542" s="10" t="s">
        <v>17</v>
      </c>
      <c r="G542" s="3">
        <v>38356.712997685187</v>
      </c>
    </row>
    <row r="543" spans="2:7" x14ac:dyDescent="0.2">
      <c r="B543" s="9">
        <v>38356</v>
      </c>
      <c r="C543" s="7">
        <v>0.72130787037037036</v>
      </c>
      <c r="D543" s="10" t="s">
        <v>17</v>
      </c>
      <c r="G543" s="3">
        <v>38356.721307870372</v>
      </c>
    </row>
    <row r="544" spans="2:7" x14ac:dyDescent="0.2">
      <c r="B544" s="9">
        <v>38356</v>
      </c>
      <c r="C544" s="7">
        <v>0.72928240740740735</v>
      </c>
      <c r="D544" s="10" t="s">
        <v>17</v>
      </c>
      <c r="G544" s="3">
        <v>38356.72928240741</v>
      </c>
    </row>
    <row r="545" spans="2:7" x14ac:dyDescent="0.2">
      <c r="B545" s="9">
        <v>38356</v>
      </c>
      <c r="C545" s="7">
        <v>0.74959490740740742</v>
      </c>
      <c r="D545" s="10" t="s">
        <v>17</v>
      </c>
      <c r="G545" s="3">
        <v>38356.749594907407</v>
      </c>
    </row>
    <row r="546" spans="2:7" x14ac:dyDescent="0.2">
      <c r="B546" s="9">
        <v>38356</v>
      </c>
      <c r="C546" s="7">
        <v>0.75890046296296287</v>
      </c>
      <c r="D546" s="10" t="s">
        <v>17</v>
      </c>
      <c r="G546" s="3">
        <v>38356.758900462963</v>
      </c>
    </row>
    <row r="547" spans="2:7" x14ac:dyDescent="0.2">
      <c r="B547" s="9">
        <v>38356</v>
      </c>
      <c r="C547" s="7">
        <v>0.76871527777777782</v>
      </c>
      <c r="D547" s="10" t="s">
        <v>17</v>
      </c>
      <c r="G547" s="3">
        <v>38356.76871527778</v>
      </c>
    </row>
    <row r="548" spans="2:7" x14ac:dyDescent="0.2">
      <c r="B548" s="9">
        <v>38356</v>
      </c>
      <c r="C548" s="7">
        <v>0.77305555555555561</v>
      </c>
      <c r="D548" s="10" t="s">
        <v>17</v>
      </c>
      <c r="G548" s="3">
        <v>38356.773055555554</v>
      </c>
    </row>
    <row r="549" spans="2:7" x14ac:dyDescent="0.2">
      <c r="B549" s="9">
        <v>38356</v>
      </c>
      <c r="C549" s="7">
        <v>0.78594907407407411</v>
      </c>
      <c r="D549" s="10" t="s">
        <v>17</v>
      </c>
      <c r="G549" s="3">
        <v>38356.785949074074</v>
      </c>
    </row>
    <row r="550" spans="2:7" x14ac:dyDescent="0.2">
      <c r="B550" s="9">
        <v>38356</v>
      </c>
      <c r="C550" s="7">
        <v>0.79701388888888891</v>
      </c>
      <c r="D550" s="10" t="s">
        <v>17</v>
      </c>
      <c r="G550" s="3">
        <v>38356.797013888892</v>
      </c>
    </row>
    <row r="551" spans="2:7" x14ac:dyDescent="0.2">
      <c r="B551" s="9">
        <v>38356</v>
      </c>
      <c r="C551" s="7">
        <v>0.80527777777777787</v>
      </c>
      <c r="D551" s="10" t="s">
        <v>17</v>
      </c>
      <c r="G551" s="3">
        <v>38356.805277777778</v>
      </c>
    </row>
    <row r="552" spans="2:7" x14ac:dyDescent="0.2">
      <c r="B552" s="9">
        <v>38356</v>
      </c>
      <c r="C552" s="7">
        <v>0.81252314814814808</v>
      </c>
      <c r="D552" s="10" t="s">
        <v>17</v>
      </c>
      <c r="G552" s="3">
        <v>38356.812523148146</v>
      </c>
    </row>
    <row r="553" spans="2:7" x14ac:dyDescent="0.2">
      <c r="B553" s="9">
        <v>38356</v>
      </c>
      <c r="C553" s="7">
        <v>0.82202546296296297</v>
      </c>
      <c r="D553" s="10" t="s">
        <v>17</v>
      </c>
      <c r="G553" s="3">
        <v>38356.822025462963</v>
      </c>
    </row>
    <row r="554" spans="2:7" x14ac:dyDescent="0.2">
      <c r="B554" s="9">
        <v>38356</v>
      </c>
      <c r="C554" s="7">
        <v>0.82452546296296303</v>
      </c>
      <c r="D554" s="10" t="s">
        <v>17</v>
      </c>
      <c r="G554" s="3">
        <v>38356.824525462966</v>
      </c>
    </row>
    <row r="555" spans="2:7" x14ac:dyDescent="0.2">
      <c r="B555" s="9">
        <v>38356</v>
      </c>
      <c r="C555" s="7">
        <v>0.8278240740740741</v>
      </c>
      <c r="D555" s="10" t="s">
        <v>17</v>
      </c>
      <c r="G555" s="3">
        <v>38356.827824074076</v>
      </c>
    </row>
    <row r="556" spans="2:7" x14ac:dyDescent="0.2">
      <c r="B556" s="9">
        <v>38356</v>
      </c>
      <c r="C556" s="7">
        <v>0.83821759259259254</v>
      </c>
      <c r="D556" s="10" t="s">
        <v>17</v>
      </c>
      <c r="G556" s="3">
        <v>38356.838217592594</v>
      </c>
    </row>
    <row r="557" spans="2:7" x14ac:dyDescent="0.2">
      <c r="B557" s="9">
        <v>38356</v>
      </c>
      <c r="C557" s="7">
        <v>0.83837962962962964</v>
      </c>
      <c r="D557" s="10" t="s">
        <v>17</v>
      </c>
      <c r="G557" s="3">
        <v>38356.838379629633</v>
      </c>
    </row>
    <row r="558" spans="2:7" x14ac:dyDescent="0.2">
      <c r="B558" s="9">
        <v>38356</v>
      </c>
      <c r="C558" s="7">
        <v>0.85168981481481476</v>
      </c>
      <c r="D558" s="10" t="s">
        <v>17</v>
      </c>
      <c r="G558" s="3">
        <v>38356.851689814815</v>
      </c>
    </row>
    <row r="559" spans="2:7" x14ac:dyDescent="0.2">
      <c r="B559" s="9">
        <v>38356</v>
      </c>
      <c r="C559" s="7">
        <v>0.85892361111111104</v>
      </c>
      <c r="D559" s="10" t="s">
        <v>17</v>
      </c>
      <c r="G559" s="3">
        <v>38356.858923611115</v>
      </c>
    </row>
    <row r="560" spans="2:7" x14ac:dyDescent="0.2">
      <c r="B560" s="9">
        <v>38356</v>
      </c>
      <c r="C560" s="7">
        <v>0.86584490740740738</v>
      </c>
      <c r="D560" s="10" t="s">
        <v>17</v>
      </c>
      <c r="G560" s="3">
        <v>38356.865844907406</v>
      </c>
    </row>
    <row r="561" spans="2:7" x14ac:dyDescent="0.2">
      <c r="B561" s="9">
        <v>38356</v>
      </c>
      <c r="C561" s="7">
        <v>0.87467592592592591</v>
      </c>
      <c r="D561" s="10" t="s">
        <v>17</v>
      </c>
      <c r="G561" s="3">
        <v>38356.874675925923</v>
      </c>
    </row>
    <row r="562" spans="2:7" x14ac:dyDescent="0.2">
      <c r="B562" s="9">
        <v>38356</v>
      </c>
      <c r="C562" s="7">
        <v>0.8817476851851852</v>
      </c>
      <c r="D562" s="10" t="s">
        <v>17</v>
      </c>
      <c r="G562" s="3">
        <v>38356.881747685184</v>
      </c>
    </row>
    <row r="563" spans="2:7" x14ac:dyDescent="0.2">
      <c r="B563" s="9">
        <v>38356</v>
      </c>
      <c r="C563" s="7">
        <v>0.88401620370370371</v>
      </c>
      <c r="D563" s="10" t="s">
        <v>17</v>
      </c>
      <c r="G563" s="3">
        <v>38356.884016203701</v>
      </c>
    </row>
    <row r="564" spans="2:7" x14ac:dyDescent="0.2">
      <c r="B564" s="9">
        <v>38356</v>
      </c>
      <c r="C564" s="7">
        <v>0.88511574074074073</v>
      </c>
      <c r="D564" s="10" t="s">
        <v>17</v>
      </c>
      <c r="G564" s="3">
        <v>38356.885115740741</v>
      </c>
    </row>
    <row r="565" spans="2:7" x14ac:dyDescent="0.2">
      <c r="B565" s="9">
        <v>38356</v>
      </c>
      <c r="C565" s="7">
        <v>0.89423611111111112</v>
      </c>
      <c r="D565" s="10" t="s">
        <v>17</v>
      </c>
      <c r="G565" s="3">
        <v>38356.894236111111</v>
      </c>
    </row>
    <row r="566" spans="2:7" x14ac:dyDescent="0.2">
      <c r="B566" s="9">
        <v>38356</v>
      </c>
      <c r="C566" s="7">
        <v>0.90579861111111104</v>
      </c>
      <c r="D566" s="10" t="s">
        <v>17</v>
      </c>
      <c r="G566" s="3">
        <v>38356.905798611115</v>
      </c>
    </row>
    <row r="567" spans="2:7" x14ac:dyDescent="0.2">
      <c r="B567" s="9">
        <v>38356</v>
      </c>
      <c r="C567" s="7">
        <v>0.91607638888888887</v>
      </c>
      <c r="D567" s="10" t="s">
        <v>17</v>
      </c>
      <c r="G567" s="3">
        <v>38356.916076388887</v>
      </c>
    </row>
    <row r="568" spans="2:7" x14ac:dyDescent="0.2">
      <c r="B568" s="9">
        <v>38356</v>
      </c>
      <c r="C568" s="7">
        <v>0.92009259259259257</v>
      </c>
      <c r="D568" s="10" t="s">
        <v>17</v>
      </c>
      <c r="G568" s="3">
        <v>38356.920092592591</v>
      </c>
    </row>
    <row r="569" spans="2:7" x14ac:dyDescent="0.2">
      <c r="B569" s="9">
        <v>38356</v>
      </c>
      <c r="C569" s="7">
        <v>0.92425925925925922</v>
      </c>
      <c r="D569" s="10" t="s">
        <v>17</v>
      </c>
      <c r="G569" s="3">
        <v>38356.924259259256</v>
      </c>
    </row>
    <row r="570" spans="2:7" x14ac:dyDescent="0.2">
      <c r="B570" s="9">
        <v>38356</v>
      </c>
      <c r="C570" s="7">
        <v>0.92660879629629633</v>
      </c>
      <c r="D570" s="10" t="s">
        <v>17</v>
      </c>
      <c r="G570" s="3">
        <v>38356.926608796297</v>
      </c>
    </row>
    <row r="571" spans="2:7" x14ac:dyDescent="0.2">
      <c r="B571" s="9">
        <v>38356</v>
      </c>
      <c r="C571" s="7">
        <v>0.9432060185185186</v>
      </c>
      <c r="D571" s="10" t="s">
        <v>17</v>
      </c>
      <c r="G571" s="3">
        <v>38356.943206018521</v>
      </c>
    </row>
    <row r="572" spans="2:7" x14ac:dyDescent="0.2">
      <c r="B572" s="9">
        <v>38356</v>
      </c>
      <c r="C572" s="7">
        <v>0.95025462962962959</v>
      </c>
      <c r="D572" s="10" t="s">
        <v>17</v>
      </c>
      <c r="G572" s="3">
        <v>38356.950254629628</v>
      </c>
    </row>
    <row r="573" spans="2:7" x14ac:dyDescent="0.2">
      <c r="B573" s="9">
        <v>38356</v>
      </c>
      <c r="C573" s="7">
        <v>0.95826388888888892</v>
      </c>
      <c r="D573" s="10" t="s">
        <v>17</v>
      </c>
      <c r="G573" s="3">
        <v>38356.95826388889</v>
      </c>
    </row>
    <row r="574" spans="2:7" x14ac:dyDescent="0.2">
      <c r="B574" s="9">
        <v>38356</v>
      </c>
      <c r="C574" s="7">
        <v>0.97211805555555564</v>
      </c>
      <c r="D574" s="10" t="s">
        <v>17</v>
      </c>
      <c r="G574" s="3">
        <v>38356.972118055557</v>
      </c>
    </row>
    <row r="575" spans="2:7" x14ac:dyDescent="0.2">
      <c r="B575" s="9">
        <v>38356</v>
      </c>
      <c r="C575" s="7">
        <v>0.98358796296296302</v>
      </c>
      <c r="D575" s="10" t="s">
        <v>17</v>
      </c>
      <c r="G575" s="3">
        <v>38356.983587962961</v>
      </c>
    </row>
    <row r="576" spans="2:7" x14ac:dyDescent="0.2">
      <c r="B576" s="9">
        <v>38356</v>
      </c>
      <c r="C576" s="7">
        <v>0.98570601851851858</v>
      </c>
      <c r="D576" s="10" t="s">
        <v>17</v>
      </c>
      <c r="G576" s="3">
        <v>38356.985706018517</v>
      </c>
    </row>
    <row r="577" spans="2:7" x14ac:dyDescent="0.2">
      <c r="B577" s="9">
        <v>38356</v>
      </c>
      <c r="C577" s="7">
        <v>0.99803240740740751</v>
      </c>
      <c r="D577" s="10" t="s">
        <v>17</v>
      </c>
      <c r="G577" s="3">
        <v>38356.998032407406</v>
      </c>
    </row>
    <row r="578" spans="2:7" x14ac:dyDescent="0.2">
      <c r="B578" s="9">
        <v>38357</v>
      </c>
      <c r="C578" s="7">
        <v>5.0347222222222225E-3</v>
      </c>
      <c r="D578" s="10" t="s">
        <v>16</v>
      </c>
      <c r="G578" s="3">
        <v>38357.00503472222</v>
      </c>
    </row>
    <row r="579" spans="2:7" x14ac:dyDescent="0.2">
      <c r="B579" s="9">
        <v>38357</v>
      </c>
      <c r="C579" s="7">
        <v>6.5740740740740733E-3</v>
      </c>
      <c r="D579" s="10" t="s">
        <v>16</v>
      </c>
      <c r="G579" s="3">
        <v>38357.006574074076</v>
      </c>
    </row>
    <row r="580" spans="2:7" x14ac:dyDescent="0.2">
      <c r="B580" s="9">
        <v>38357</v>
      </c>
      <c r="C580" s="7">
        <v>3.0451388888888889E-2</v>
      </c>
      <c r="D580" s="10" t="s">
        <v>16</v>
      </c>
      <c r="G580" s="3">
        <v>38357.030451388891</v>
      </c>
    </row>
    <row r="581" spans="2:7" x14ac:dyDescent="0.2">
      <c r="B581" s="9">
        <v>38357</v>
      </c>
      <c r="C581" s="7">
        <v>3.6168981481481483E-2</v>
      </c>
      <c r="D581" s="10" t="s">
        <v>16</v>
      </c>
      <c r="G581" s="3">
        <v>38357.036168981482</v>
      </c>
    </row>
    <row r="582" spans="2:7" x14ac:dyDescent="0.2">
      <c r="B582" s="9">
        <v>38357</v>
      </c>
      <c r="C582" s="7">
        <v>4.5856481481481477E-2</v>
      </c>
      <c r="D582" s="10" t="s">
        <v>16</v>
      </c>
      <c r="G582" s="3">
        <v>38357.045856481483</v>
      </c>
    </row>
    <row r="583" spans="2:7" x14ac:dyDescent="0.2">
      <c r="B583" s="9">
        <v>38357</v>
      </c>
      <c r="C583" s="7">
        <v>6.1759259259259257E-2</v>
      </c>
      <c r="D583" s="10" t="s">
        <v>16</v>
      </c>
      <c r="G583" s="3">
        <v>38357.061759259261</v>
      </c>
    </row>
    <row r="584" spans="2:7" x14ac:dyDescent="0.2">
      <c r="B584" s="9">
        <v>38357</v>
      </c>
      <c r="C584" s="7">
        <v>7.767361111111111E-2</v>
      </c>
      <c r="D584" s="10" t="s">
        <v>16</v>
      </c>
      <c r="G584" s="3">
        <v>38357.077673611115</v>
      </c>
    </row>
    <row r="585" spans="2:7" x14ac:dyDescent="0.2">
      <c r="B585" s="9">
        <v>38357</v>
      </c>
      <c r="C585" s="7">
        <v>9.3495370370370368E-2</v>
      </c>
      <c r="D585" s="10" t="s">
        <v>16</v>
      </c>
      <c r="G585" s="3">
        <v>38357.093495370369</v>
      </c>
    </row>
    <row r="586" spans="2:7" x14ac:dyDescent="0.2">
      <c r="B586" s="9">
        <v>38357</v>
      </c>
      <c r="C586" s="7">
        <v>9.8854166666666674E-2</v>
      </c>
      <c r="D586" s="10" t="s">
        <v>16</v>
      </c>
      <c r="G586" s="3">
        <v>38357.098854166667</v>
      </c>
    </row>
    <row r="587" spans="2:7" x14ac:dyDescent="0.2">
      <c r="B587" s="9">
        <v>38357</v>
      </c>
      <c r="C587" s="7">
        <v>0.10023148148148148</v>
      </c>
      <c r="D587" s="10" t="s">
        <v>16</v>
      </c>
      <c r="G587" s="3">
        <v>38357.100231481483</v>
      </c>
    </row>
    <row r="588" spans="2:7" x14ac:dyDescent="0.2">
      <c r="B588" s="9">
        <v>38357</v>
      </c>
      <c r="C588" s="7">
        <v>0.10657407407407408</v>
      </c>
      <c r="D588" s="10" t="s">
        <v>16</v>
      </c>
      <c r="G588" s="3">
        <v>38357.106574074074</v>
      </c>
    </row>
    <row r="589" spans="2:7" x14ac:dyDescent="0.2">
      <c r="B589" s="9">
        <v>38357</v>
      </c>
      <c r="C589" s="7">
        <v>0.13143518518518518</v>
      </c>
      <c r="D589" s="10" t="s">
        <v>16</v>
      </c>
      <c r="G589" s="3">
        <v>38357.131435185183</v>
      </c>
    </row>
    <row r="590" spans="2:7" x14ac:dyDescent="0.2">
      <c r="B590" s="9">
        <v>38357</v>
      </c>
      <c r="C590" s="7">
        <v>0.15951388888888887</v>
      </c>
      <c r="D590" s="10" t="s">
        <v>16</v>
      </c>
      <c r="G590" s="3">
        <v>38357.159513888888</v>
      </c>
    </row>
    <row r="591" spans="2:7" x14ac:dyDescent="0.2">
      <c r="B591" s="9">
        <v>38357</v>
      </c>
      <c r="C591" s="7">
        <v>0.16879629629629631</v>
      </c>
      <c r="D591" s="10" t="s">
        <v>16</v>
      </c>
      <c r="G591" s="3">
        <v>38357.168796296297</v>
      </c>
    </row>
    <row r="592" spans="2:7" x14ac:dyDescent="0.2">
      <c r="B592" s="9">
        <v>38357</v>
      </c>
      <c r="C592" s="7">
        <v>0.1927662037037037</v>
      </c>
      <c r="D592" s="10" t="s">
        <v>16</v>
      </c>
      <c r="G592" s="3">
        <v>38357.192766203705</v>
      </c>
    </row>
    <row r="593" spans="2:7" x14ac:dyDescent="0.2">
      <c r="B593" s="9">
        <v>38357</v>
      </c>
      <c r="C593" s="7">
        <v>0.22050925925925927</v>
      </c>
      <c r="D593" s="10" t="s">
        <v>16</v>
      </c>
      <c r="G593" s="3">
        <v>38357.220509259256</v>
      </c>
    </row>
    <row r="594" spans="2:7" x14ac:dyDescent="0.2">
      <c r="B594" s="9">
        <v>38357</v>
      </c>
      <c r="C594" s="7">
        <v>0.22965277777777779</v>
      </c>
      <c r="D594" s="10" t="s">
        <v>16</v>
      </c>
      <c r="G594" s="3">
        <v>38357.22965277778</v>
      </c>
    </row>
    <row r="595" spans="2:7" x14ac:dyDescent="0.2">
      <c r="B595" s="9">
        <v>38357</v>
      </c>
      <c r="C595" s="7">
        <v>0.23893518518518519</v>
      </c>
      <c r="D595" s="10" t="s">
        <v>16</v>
      </c>
      <c r="G595" s="3">
        <v>38357.238935185182</v>
      </c>
    </row>
    <row r="596" spans="2:7" x14ac:dyDescent="0.2">
      <c r="B596" s="9">
        <v>38357</v>
      </c>
      <c r="C596" s="7">
        <v>0.25062499999999999</v>
      </c>
      <c r="D596" s="10" t="s">
        <v>16</v>
      </c>
      <c r="G596" s="3">
        <v>38357.250625000001</v>
      </c>
    </row>
    <row r="597" spans="2:7" x14ac:dyDescent="0.2">
      <c r="B597" s="9">
        <v>38357</v>
      </c>
      <c r="C597" s="7">
        <v>0.27271990740740742</v>
      </c>
      <c r="D597" s="10" t="s">
        <v>16</v>
      </c>
      <c r="G597" s="3">
        <v>38357.272719907407</v>
      </c>
    </row>
    <row r="598" spans="2:7" x14ac:dyDescent="0.2">
      <c r="B598" s="9">
        <v>38357</v>
      </c>
      <c r="C598" s="7">
        <v>0.27829861111111115</v>
      </c>
      <c r="D598" s="10" t="s">
        <v>16</v>
      </c>
      <c r="G598" s="3">
        <v>38357.278298611112</v>
      </c>
    </row>
    <row r="599" spans="2:7" x14ac:dyDescent="0.2">
      <c r="B599" s="9">
        <v>38357</v>
      </c>
      <c r="C599" s="7">
        <v>0.28836805555555556</v>
      </c>
      <c r="D599" s="10" t="s">
        <v>16</v>
      </c>
      <c r="G599" s="3">
        <v>38357.288368055553</v>
      </c>
    </row>
    <row r="600" spans="2:7" x14ac:dyDescent="0.2">
      <c r="B600" s="9">
        <v>38357</v>
      </c>
      <c r="C600" s="7">
        <v>0.29041666666666666</v>
      </c>
      <c r="D600" s="10" t="s">
        <v>16</v>
      </c>
      <c r="G600" s="3">
        <v>38357.290416666663</v>
      </c>
    </row>
    <row r="601" spans="2:7" x14ac:dyDescent="0.2">
      <c r="B601" s="9">
        <v>38357</v>
      </c>
      <c r="C601" s="7">
        <v>0.30023148148148149</v>
      </c>
      <c r="D601" s="10" t="s">
        <v>16</v>
      </c>
      <c r="G601" s="3">
        <v>38357.30023148148</v>
      </c>
    </row>
    <row r="602" spans="2:7" x14ac:dyDescent="0.2">
      <c r="B602" s="9">
        <v>38357</v>
      </c>
      <c r="C602" s="7">
        <v>0.30439814814814814</v>
      </c>
      <c r="D602" s="10" t="s">
        <v>16</v>
      </c>
      <c r="G602" s="3">
        <v>38357.304398148146</v>
      </c>
    </row>
    <row r="603" spans="2:7" x14ac:dyDescent="0.2">
      <c r="B603" s="9">
        <v>38357</v>
      </c>
      <c r="C603" s="7">
        <v>0.31384259259259256</v>
      </c>
      <c r="D603" s="10" t="s">
        <v>16</v>
      </c>
      <c r="G603" s="3">
        <v>38357.313842592594</v>
      </c>
    </row>
    <row r="604" spans="2:7" x14ac:dyDescent="0.2">
      <c r="B604" s="9">
        <v>38357</v>
      </c>
      <c r="C604" s="7">
        <v>0.32270833333333332</v>
      </c>
      <c r="D604" s="10" t="s">
        <v>16</v>
      </c>
      <c r="G604" s="3">
        <v>38357.322708333333</v>
      </c>
    </row>
    <row r="605" spans="2:7" x14ac:dyDescent="0.2">
      <c r="B605" s="9">
        <v>38357</v>
      </c>
      <c r="C605" s="7">
        <v>0.34111111111111114</v>
      </c>
      <c r="D605" s="10" t="s">
        <v>16</v>
      </c>
      <c r="G605" s="3">
        <v>38357.341111111113</v>
      </c>
    </row>
    <row r="606" spans="2:7" x14ac:dyDescent="0.2">
      <c r="B606" s="9">
        <v>38357</v>
      </c>
      <c r="C606" s="7">
        <v>0.34740740740740739</v>
      </c>
      <c r="D606" s="10" t="s">
        <v>16</v>
      </c>
      <c r="G606" s="3">
        <v>38357.347407407404</v>
      </c>
    </row>
    <row r="607" spans="2:7" x14ac:dyDescent="0.2">
      <c r="B607" s="9">
        <v>38357</v>
      </c>
      <c r="C607" s="7">
        <v>0.35491898148148149</v>
      </c>
      <c r="D607" s="10" t="s">
        <v>16</v>
      </c>
      <c r="G607" s="3">
        <v>38357.35491898148</v>
      </c>
    </row>
    <row r="608" spans="2:7" x14ac:dyDescent="0.2">
      <c r="B608" s="9">
        <v>38357</v>
      </c>
      <c r="C608" s="7">
        <v>0.35859953703703701</v>
      </c>
      <c r="D608" s="10" t="s">
        <v>16</v>
      </c>
      <c r="G608" s="3">
        <v>38357.358599537038</v>
      </c>
    </row>
    <row r="609" spans="2:7" x14ac:dyDescent="0.2">
      <c r="B609" s="9">
        <v>38357</v>
      </c>
      <c r="C609" s="7">
        <v>0.38571759259259258</v>
      </c>
      <c r="D609" s="10" t="s">
        <v>16</v>
      </c>
      <c r="G609" s="3">
        <v>38357.385717592595</v>
      </c>
    </row>
    <row r="610" spans="2:7" x14ac:dyDescent="0.2">
      <c r="B610" s="9">
        <v>38357</v>
      </c>
      <c r="C610" s="7">
        <v>0.39394675925925932</v>
      </c>
      <c r="D610" s="10" t="s">
        <v>16</v>
      </c>
      <c r="G610" s="3">
        <v>38357.393946759257</v>
      </c>
    </row>
    <row r="611" spans="2:7" x14ac:dyDescent="0.2">
      <c r="B611" s="9">
        <v>38357</v>
      </c>
      <c r="C611" s="7">
        <v>0.40209490740740739</v>
      </c>
      <c r="D611" s="10" t="s">
        <v>16</v>
      </c>
      <c r="G611" s="3">
        <v>38357.402094907404</v>
      </c>
    </row>
    <row r="612" spans="2:7" x14ac:dyDescent="0.2">
      <c r="B612" s="9">
        <v>38357</v>
      </c>
      <c r="C612" s="7">
        <v>0.41159722222222223</v>
      </c>
      <c r="D612" s="10" t="s">
        <v>16</v>
      </c>
      <c r="G612" s="3">
        <v>38357.411597222221</v>
      </c>
    </row>
    <row r="613" spans="2:7" x14ac:dyDescent="0.2">
      <c r="B613" s="9">
        <v>38357</v>
      </c>
      <c r="C613" s="7">
        <v>0.41763888888888889</v>
      </c>
      <c r="D613" s="10" t="s">
        <v>16</v>
      </c>
      <c r="G613" s="3">
        <v>38357.417638888888</v>
      </c>
    </row>
    <row r="614" spans="2:7" x14ac:dyDescent="0.2">
      <c r="B614" s="9">
        <v>38357</v>
      </c>
      <c r="C614" s="7">
        <v>0.42129629629629628</v>
      </c>
      <c r="D614" s="10" t="s">
        <v>16</v>
      </c>
      <c r="G614" s="3">
        <v>38357.421296296299</v>
      </c>
    </row>
    <row r="615" spans="2:7" x14ac:dyDescent="0.2">
      <c r="B615" s="9">
        <v>38357</v>
      </c>
      <c r="C615" s="7">
        <v>0.43609953703703702</v>
      </c>
      <c r="D615" s="10" t="s">
        <v>16</v>
      </c>
      <c r="G615" s="3">
        <v>38357.436099537037</v>
      </c>
    </row>
    <row r="616" spans="2:7" x14ac:dyDescent="0.2">
      <c r="B616" s="9">
        <v>38357</v>
      </c>
      <c r="C616" s="7">
        <v>0.45631944444444444</v>
      </c>
      <c r="D616" s="10" t="s">
        <v>16</v>
      </c>
      <c r="G616" s="3">
        <v>38357.456319444442</v>
      </c>
    </row>
    <row r="617" spans="2:7" x14ac:dyDescent="0.2">
      <c r="B617" s="9">
        <v>38357</v>
      </c>
      <c r="C617" s="7">
        <v>0.46773148148148147</v>
      </c>
      <c r="D617" s="10" t="s">
        <v>16</v>
      </c>
      <c r="G617" s="3">
        <v>38357.467731481483</v>
      </c>
    </row>
    <row r="618" spans="2:7" x14ac:dyDescent="0.2">
      <c r="B618" s="9">
        <v>38357</v>
      </c>
      <c r="C618" s="7">
        <v>0.47081018518518519</v>
      </c>
      <c r="D618" s="10" t="s">
        <v>16</v>
      </c>
      <c r="G618" s="3">
        <v>38357.470810185187</v>
      </c>
    </row>
    <row r="619" spans="2:7" x14ac:dyDescent="0.2">
      <c r="B619" s="9">
        <v>38357</v>
      </c>
      <c r="C619" s="7">
        <v>0.47282407407407406</v>
      </c>
      <c r="D619" s="10" t="s">
        <v>16</v>
      </c>
      <c r="G619" s="3">
        <v>38357.472824074073</v>
      </c>
    </row>
    <row r="620" spans="2:7" x14ac:dyDescent="0.2">
      <c r="B620" s="9">
        <v>38357</v>
      </c>
      <c r="C620" s="7">
        <v>0.48516203703703703</v>
      </c>
      <c r="D620" s="10" t="s">
        <v>16</v>
      </c>
      <c r="G620" s="3">
        <v>38357.485162037039</v>
      </c>
    </row>
    <row r="621" spans="2:7" x14ac:dyDescent="0.2">
      <c r="B621" s="9">
        <v>38357</v>
      </c>
      <c r="C621" s="7">
        <v>0.48895833333333333</v>
      </c>
      <c r="D621" s="10" t="s">
        <v>16</v>
      </c>
      <c r="G621" s="3">
        <v>38357.488958333335</v>
      </c>
    </row>
    <row r="622" spans="2:7" x14ac:dyDescent="0.2">
      <c r="B622" s="9">
        <v>38357</v>
      </c>
      <c r="C622" s="7">
        <v>0.4916666666666667</v>
      </c>
      <c r="D622" s="10" t="s">
        <v>16</v>
      </c>
      <c r="G622" s="3">
        <v>38357.491666666669</v>
      </c>
    </row>
    <row r="623" spans="2:7" x14ac:dyDescent="0.2">
      <c r="B623" s="9">
        <v>38357</v>
      </c>
      <c r="C623" s="7">
        <v>0.49511574074074072</v>
      </c>
      <c r="D623" s="10" t="s">
        <v>16</v>
      </c>
      <c r="G623" s="3">
        <v>38357.495115740741</v>
      </c>
    </row>
    <row r="624" spans="2:7" x14ac:dyDescent="0.2">
      <c r="B624" s="9">
        <v>38357</v>
      </c>
      <c r="C624" s="7">
        <v>0.5128935185185185</v>
      </c>
      <c r="D624" s="10" t="s">
        <v>17</v>
      </c>
      <c r="G624" s="3">
        <v>38357.51289351852</v>
      </c>
    </row>
    <row r="625" spans="2:7" x14ac:dyDescent="0.2">
      <c r="B625" s="9">
        <v>38357</v>
      </c>
      <c r="C625" s="7">
        <v>0.51467592592592593</v>
      </c>
      <c r="D625" s="10" t="s">
        <v>17</v>
      </c>
      <c r="G625" s="3">
        <v>38357.514675925922</v>
      </c>
    </row>
    <row r="626" spans="2:7" x14ac:dyDescent="0.2">
      <c r="B626" s="9">
        <v>38357</v>
      </c>
      <c r="C626" s="7">
        <v>0.52490740740740738</v>
      </c>
      <c r="D626" s="10" t="s">
        <v>17</v>
      </c>
      <c r="G626" s="3">
        <v>38357.524907407409</v>
      </c>
    </row>
    <row r="627" spans="2:7" x14ac:dyDescent="0.2">
      <c r="B627" s="9">
        <v>38357</v>
      </c>
      <c r="C627" s="7">
        <v>0.53190972222222221</v>
      </c>
      <c r="D627" s="10" t="s">
        <v>17</v>
      </c>
      <c r="G627" s="3">
        <v>38357.531909722224</v>
      </c>
    </row>
    <row r="628" spans="2:7" x14ac:dyDescent="0.2">
      <c r="B628" s="9">
        <v>38357</v>
      </c>
      <c r="C628" s="7">
        <v>0.54464120370370372</v>
      </c>
      <c r="D628" s="10" t="s">
        <v>17</v>
      </c>
      <c r="G628" s="3">
        <v>38357.544641203705</v>
      </c>
    </row>
    <row r="629" spans="2:7" x14ac:dyDescent="0.2">
      <c r="B629" s="9">
        <v>38357</v>
      </c>
      <c r="C629" s="7">
        <v>0.55321759259259262</v>
      </c>
      <c r="D629" s="10" t="s">
        <v>17</v>
      </c>
      <c r="G629" s="3">
        <v>38357.553217592591</v>
      </c>
    </row>
    <row r="630" spans="2:7" x14ac:dyDescent="0.2">
      <c r="B630" s="9">
        <v>38357</v>
      </c>
      <c r="C630" s="7">
        <v>0.56285879629629632</v>
      </c>
      <c r="D630" s="10" t="s">
        <v>17</v>
      </c>
      <c r="G630" s="3">
        <v>38357.562858796293</v>
      </c>
    </row>
    <row r="631" spans="2:7" x14ac:dyDescent="0.2">
      <c r="B631" s="9">
        <v>38357</v>
      </c>
      <c r="C631" s="7">
        <v>0.58325231481481488</v>
      </c>
      <c r="D631" s="10" t="s">
        <v>17</v>
      </c>
      <c r="G631" s="3">
        <v>38357.583252314813</v>
      </c>
    </row>
    <row r="632" spans="2:7" x14ac:dyDescent="0.2">
      <c r="B632" s="9">
        <v>38357</v>
      </c>
      <c r="C632" s="7">
        <v>0.58523148148148152</v>
      </c>
      <c r="D632" s="10" t="s">
        <v>17</v>
      </c>
      <c r="G632" s="3">
        <v>38357.585231481484</v>
      </c>
    </row>
    <row r="633" spans="2:7" x14ac:dyDescent="0.2">
      <c r="B633" s="9">
        <v>38357</v>
      </c>
      <c r="C633" s="7">
        <v>0.59313657407407405</v>
      </c>
      <c r="D633" s="10" t="s">
        <v>17</v>
      </c>
      <c r="G633" s="3">
        <v>38357.593136574076</v>
      </c>
    </row>
    <row r="634" spans="2:7" x14ac:dyDescent="0.2">
      <c r="B634" s="9">
        <v>38357</v>
      </c>
      <c r="C634" s="7">
        <v>0.61259259259259258</v>
      </c>
      <c r="D634" s="10" t="s">
        <v>17</v>
      </c>
      <c r="G634" s="3">
        <v>38357.612592592595</v>
      </c>
    </row>
    <row r="635" spans="2:7" x14ac:dyDescent="0.2">
      <c r="B635" s="9">
        <v>38357</v>
      </c>
      <c r="C635" s="7">
        <v>0.61812500000000004</v>
      </c>
      <c r="D635" s="10" t="s">
        <v>17</v>
      </c>
      <c r="G635" s="3">
        <v>38357.618125000001</v>
      </c>
    </row>
    <row r="636" spans="2:7" x14ac:dyDescent="0.2">
      <c r="B636" s="9">
        <v>38357</v>
      </c>
      <c r="C636" s="7">
        <v>0.62745370370370368</v>
      </c>
      <c r="D636" s="10" t="s">
        <v>17</v>
      </c>
      <c r="G636" s="3">
        <v>38357.627453703702</v>
      </c>
    </row>
    <row r="637" spans="2:7" x14ac:dyDescent="0.2">
      <c r="B637" s="9">
        <v>38357</v>
      </c>
      <c r="C637" s="7">
        <v>0.63077546296296294</v>
      </c>
      <c r="D637" s="10" t="s">
        <v>17</v>
      </c>
      <c r="G637" s="3">
        <v>38357.63077546296</v>
      </c>
    </row>
    <row r="638" spans="2:7" x14ac:dyDescent="0.2">
      <c r="B638" s="9">
        <v>38357</v>
      </c>
      <c r="C638" s="7">
        <v>0.63593749999999993</v>
      </c>
      <c r="D638" s="10" t="s">
        <v>17</v>
      </c>
      <c r="G638" s="3">
        <v>38357.635937500003</v>
      </c>
    </row>
    <row r="639" spans="2:7" x14ac:dyDescent="0.2">
      <c r="B639" s="9">
        <v>38357</v>
      </c>
      <c r="C639" s="7">
        <v>0.63672453703703702</v>
      </c>
      <c r="D639" s="10" t="s">
        <v>17</v>
      </c>
      <c r="G639" s="3">
        <v>38357.636724537035</v>
      </c>
    </row>
    <row r="640" spans="2:7" x14ac:dyDescent="0.2">
      <c r="B640" s="9">
        <v>38357</v>
      </c>
      <c r="C640" s="7">
        <v>0.64695601851851847</v>
      </c>
      <c r="D640" s="10" t="s">
        <v>17</v>
      </c>
      <c r="G640" s="3">
        <v>38357.646956018521</v>
      </c>
    </row>
    <row r="641" spans="2:7" x14ac:dyDescent="0.2">
      <c r="B641" s="9">
        <v>38357</v>
      </c>
      <c r="C641" s="7">
        <v>0.66641203703703711</v>
      </c>
      <c r="D641" s="10" t="s">
        <v>17</v>
      </c>
      <c r="G641" s="3">
        <v>38357.666412037041</v>
      </c>
    </row>
    <row r="642" spans="2:7" x14ac:dyDescent="0.2">
      <c r="B642" s="9">
        <v>38357</v>
      </c>
      <c r="C642" s="7">
        <v>0.67243055555555553</v>
      </c>
      <c r="D642" s="10" t="s">
        <v>17</v>
      </c>
      <c r="G642" s="3">
        <v>38357.672430555554</v>
      </c>
    </row>
    <row r="643" spans="2:7" x14ac:dyDescent="0.2">
      <c r="B643" s="9">
        <v>38357</v>
      </c>
      <c r="C643" s="7">
        <v>0.67824074074074081</v>
      </c>
      <c r="D643" s="10" t="s">
        <v>17</v>
      </c>
      <c r="G643" s="3">
        <v>38357.678240740737</v>
      </c>
    </row>
    <row r="644" spans="2:7" x14ac:dyDescent="0.2">
      <c r="B644" s="9">
        <v>38357</v>
      </c>
      <c r="C644" s="7">
        <v>0.6868981481481482</v>
      </c>
      <c r="D644" s="10" t="s">
        <v>17</v>
      </c>
      <c r="G644" s="3">
        <v>38357.686898148146</v>
      </c>
    </row>
    <row r="645" spans="2:7" x14ac:dyDescent="0.2">
      <c r="B645" s="9">
        <v>38357</v>
      </c>
      <c r="C645" s="7">
        <v>0.68995370370370368</v>
      </c>
      <c r="D645" s="10" t="s">
        <v>17</v>
      </c>
      <c r="G645" s="3">
        <v>38357.689953703702</v>
      </c>
    </row>
    <row r="646" spans="2:7" x14ac:dyDescent="0.2">
      <c r="B646" s="9">
        <v>38357</v>
      </c>
      <c r="C646" s="7">
        <v>0.70115740740740751</v>
      </c>
      <c r="D646" s="10" t="s">
        <v>17</v>
      </c>
      <c r="G646" s="3">
        <v>38357.701157407406</v>
      </c>
    </row>
    <row r="647" spans="2:7" x14ac:dyDescent="0.2">
      <c r="B647" s="9">
        <v>38357</v>
      </c>
      <c r="C647" s="7">
        <v>0.70539351851851861</v>
      </c>
      <c r="D647" s="10" t="s">
        <v>17</v>
      </c>
      <c r="G647" s="3">
        <v>38357.705393518518</v>
      </c>
    </row>
    <row r="648" spans="2:7" x14ac:dyDescent="0.2">
      <c r="B648" s="9">
        <v>38357</v>
      </c>
      <c r="C648" s="7">
        <v>0.7069212962962963</v>
      </c>
      <c r="D648" s="10" t="s">
        <v>17</v>
      </c>
      <c r="G648" s="3">
        <v>38357.706921296296</v>
      </c>
    </row>
    <row r="649" spans="2:7" x14ac:dyDescent="0.2">
      <c r="B649" s="9">
        <v>38357</v>
      </c>
      <c r="C649" s="7">
        <v>0.70916666666666661</v>
      </c>
      <c r="D649" s="10" t="s">
        <v>17</v>
      </c>
      <c r="G649" s="3">
        <v>38357.709166666667</v>
      </c>
    </row>
    <row r="650" spans="2:7" x14ac:dyDescent="0.2">
      <c r="B650" s="9">
        <v>38357</v>
      </c>
      <c r="C650" s="7">
        <v>0.71865740740740736</v>
      </c>
      <c r="D650" s="10" t="s">
        <v>17</v>
      </c>
      <c r="G650" s="3">
        <v>38357.718657407408</v>
      </c>
    </row>
    <row r="651" spans="2:7" x14ac:dyDescent="0.2">
      <c r="B651" s="9">
        <v>38357</v>
      </c>
      <c r="C651" s="7">
        <v>0.71980324074074076</v>
      </c>
      <c r="D651" s="10" t="s">
        <v>17</v>
      </c>
      <c r="G651" s="3">
        <v>38357.71980324074</v>
      </c>
    </row>
    <row r="652" spans="2:7" x14ac:dyDescent="0.2">
      <c r="B652" s="9">
        <v>38357</v>
      </c>
      <c r="C652" s="7">
        <v>0.72069444444444442</v>
      </c>
      <c r="D652" s="10" t="s">
        <v>17</v>
      </c>
      <c r="G652" s="3">
        <v>38357.720694444448</v>
      </c>
    </row>
    <row r="653" spans="2:7" x14ac:dyDescent="0.2">
      <c r="B653" s="9">
        <v>38357</v>
      </c>
      <c r="C653" s="7">
        <v>0.75604166666666661</v>
      </c>
      <c r="D653" s="10" t="s">
        <v>17</v>
      </c>
      <c r="G653" s="3">
        <v>38357.756041666667</v>
      </c>
    </row>
    <row r="654" spans="2:7" x14ac:dyDescent="0.2">
      <c r="B654" s="9">
        <v>38357</v>
      </c>
      <c r="C654" s="7">
        <v>0.77548611111111121</v>
      </c>
      <c r="D654" s="10" t="s">
        <v>17</v>
      </c>
      <c r="G654" s="3">
        <v>38357.77548611111</v>
      </c>
    </row>
    <row r="655" spans="2:7" x14ac:dyDescent="0.2">
      <c r="B655" s="9">
        <v>38357</v>
      </c>
      <c r="C655" s="7">
        <v>0.78743055555555552</v>
      </c>
      <c r="D655" s="10" t="s">
        <v>17</v>
      </c>
      <c r="G655" s="3">
        <v>38357.787430555552</v>
      </c>
    </row>
    <row r="656" spans="2:7" x14ac:dyDescent="0.2">
      <c r="B656" s="9">
        <v>38357</v>
      </c>
      <c r="C656" s="7">
        <v>0.80466435185185192</v>
      </c>
      <c r="D656" s="10" t="s">
        <v>17</v>
      </c>
      <c r="G656" s="3">
        <v>38357.804664351854</v>
      </c>
    </row>
    <row r="657" spans="2:7" x14ac:dyDescent="0.2">
      <c r="B657" s="9">
        <v>38357</v>
      </c>
      <c r="C657" s="7">
        <v>0.8056712962962963</v>
      </c>
      <c r="D657" s="10" t="s">
        <v>17</v>
      </c>
      <c r="G657" s="3">
        <v>38357.805671296293</v>
      </c>
    </row>
    <row r="658" spans="2:7" x14ac:dyDescent="0.2">
      <c r="B658" s="9">
        <v>38357</v>
      </c>
      <c r="C658" s="7">
        <v>0.8057523148148148</v>
      </c>
      <c r="D658" s="10" t="s">
        <v>17</v>
      </c>
      <c r="G658" s="3">
        <v>38357.805752314816</v>
      </c>
    </row>
    <row r="659" spans="2:7" x14ac:dyDescent="0.2">
      <c r="B659" s="9">
        <v>38357</v>
      </c>
      <c r="C659" s="7">
        <v>0.81620370370370365</v>
      </c>
      <c r="D659" s="10" t="s">
        <v>17</v>
      </c>
      <c r="G659" s="3">
        <v>38357.816203703704</v>
      </c>
    </row>
    <row r="660" spans="2:7" x14ac:dyDescent="0.2">
      <c r="B660" s="9">
        <v>38357</v>
      </c>
      <c r="C660" s="7">
        <v>0.82464120370370375</v>
      </c>
      <c r="D660" s="10" t="s">
        <v>17</v>
      </c>
      <c r="G660" s="3">
        <v>38357.824641203704</v>
      </c>
    </row>
    <row r="661" spans="2:7" x14ac:dyDescent="0.2">
      <c r="B661" s="9">
        <v>38357</v>
      </c>
      <c r="C661" s="7">
        <v>0.8335300925925927</v>
      </c>
      <c r="D661" s="10" t="s">
        <v>17</v>
      </c>
      <c r="G661" s="3">
        <v>38357.83353009259</v>
      </c>
    </row>
    <row r="662" spans="2:7" x14ac:dyDescent="0.2">
      <c r="B662" s="9">
        <v>38357</v>
      </c>
      <c r="C662" s="7">
        <v>0.8391319444444445</v>
      </c>
      <c r="D662" s="10" t="s">
        <v>17</v>
      </c>
      <c r="G662" s="3">
        <v>38357.839131944442</v>
      </c>
    </row>
    <row r="663" spans="2:7" x14ac:dyDescent="0.2">
      <c r="B663" s="9">
        <v>38357</v>
      </c>
      <c r="C663" s="7">
        <v>0.84670138888888891</v>
      </c>
      <c r="D663" s="10" t="s">
        <v>17</v>
      </c>
      <c r="G663" s="3">
        <v>38357.846701388888</v>
      </c>
    </row>
    <row r="664" spans="2:7" x14ac:dyDescent="0.2">
      <c r="B664" s="9">
        <v>38357</v>
      </c>
      <c r="C664" s="7">
        <v>0.8572685185185186</v>
      </c>
      <c r="D664" s="10" t="s">
        <v>17</v>
      </c>
      <c r="G664" s="3">
        <v>38357.857268518521</v>
      </c>
    </row>
    <row r="665" spans="2:7" x14ac:dyDescent="0.2">
      <c r="B665" s="9">
        <v>38357</v>
      </c>
      <c r="C665" s="7">
        <v>0.86141203703703706</v>
      </c>
      <c r="D665" s="10" t="s">
        <v>17</v>
      </c>
      <c r="G665" s="3">
        <v>38357.86141203704</v>
      </c>
    </row>
    <row r="666" spans="2:7" x14ac:dyDescent="0.2">
      <c r="B666" s="9">
        <v>38357</v>
      </c>
      <c r="C666" s="7">
        <v>0.87591435185185185</v>
      </c>
      <c r="D666" s="10" t="s">
        <v>17</v>
      </c>
      <c r="G666" s="3">
        <v>38357.875914351855</v>
      </c>
    </row>
    <row r="667" spans="2:7" x14ac:dyDescent="0.2">
      <c r="B667" s="9">
        <v>38357</v>
      </c>
      <c r="C667" s="7">
        <v>0.88364583333333335</v>
      </c>
      <c r="D667" s="10" t="s">
        <v>17</v>
      </c>
      <c r="G667" s="3">
        <v>38357.883645833332</v>
      </c>
    </row>
    <row r="668" spans="2:7" x14ac:dyDescent="0.2">
      <c r="B668" s="9">
        <v>38357</v>
      </c>
      <c r="C668" s="7">
        <v>0.88696759259259261</v>
      </c>
      <c r="D668" s="10" t="s">
        <v>17</v>
      </c>
      <c r="G668" s="3">
        <v>38357.886967592596</v>
      </c>
    </row>
    <row r="669" spans="2:7" x14ac:dyDescent="0.2">
      <c r="B669" s="9">
        <v>38357</v>
      </c>
      <c r="C669" s="7">
        <v>0.89849537037037042</v>
      </c>
      <c r="D669" s="10" t="s">
        <v>17</v>
      </c>
      <c r="G669" s="3">
        <v>38357.898495370369</v>
      </c>
    </row>
    <row r="670" spans="2:7" x14ac:dyDescent="0.2">
      <c r="B670" s="9">
        <v>38357</v>
      </c>
      <c r="C670" s="7">
        <v>0.90702546296296294</v>
      </c>
      <c r="D670" s="10" t="s">
        <v>17</v>
      </c>
      <c r="G670" s="3">
        <v>38357.907025462962</v>
      </c>
    </row>
    <row r="671" spans="2:7" x14ac:dyDescent="0.2">
      <c r="B671" s="9">
        <v>38357</v>
      </c>
      <c r="C671" s="7">
        <v>0.91555555555555557</v>
      </c>
      <c r="D671" s="10" t="s">
        <v>17</v>
      </c>
      <c r="G671" s="3">
        <v>38357.915555555555</v>
      </c>
    </row>
    <row r="672" spans="2:7" x14ac:dyDescent="0.2">
      <c r="B672" s="9">
        <v>38357</v>
      </c>
      <c r="C672" s="7">
        <v>0.93495370370370379</v>
      </c>
      <c r="D672" s="10" t="s">
        <v>17</v>
      </c>
      <c r="G672" s="3">
        <v>38357.934953703705</v>
      </c>
    </row>
    <row r="673" spans="2:7" x14ac:dyDescent="0.2">
      <c r="B673" s="9">
        <v>38357</v>
      </c>
      <c r="C673" s="7">
        <v>0.94387731481481474</v>
      </c>
      <c r="D673" s="10" t="s">
        <v>17</v>
      </c>
      <c r="G673" s="3">
        <v>38357.943877314814</v>
      </c>
    </row>
    <row r="674" spans="2:7" x14ac:dyDescent="0.2">
      <c r="B674" s="9">
        <v>38357</v>
      </c>
      <c r="C674" s="7">
        <v>0.94810185185185192</v>
      </c>
      <c r="D674" s="10" t="s">
        <v>17</v>
      </c>
      <c r="G674" s="3">
        <v>38357.948101851849</v>
      </c>
    </row>
    <row r="675" spans="2:7" x14ac:dyDescent="0.2">
      <c r="B675" s="9">
        <v>38357</v>
      </c>
      <c r="C675" s="7">
        <v>0.97471064814814812</v>
      </c>
      <c r="D675" s="10" t="s">
        <v>17</v>
      </c>
      <c r="G675" s="3">
        <v>38357.974710648145</v>
      </c>
    </row>
    <row r="676" spans="2:7" x14ac:dyDescent="0.2">
      <c r="B676" s="9">
        <v>38357</v>
      </c>
      <c r="C676" s="7">
        <v>0.97719907407407414</v>
      </c>
      <c r="D676" s="10" t="s">
        <v>17</v>
      </c>
      <c r="G676" s="3">
        <v>38357.977199074077</v>
      </c>
    </row>
    <row r="677" spans="2:7" x14ac:dyDescent="0.2">
      <c r="B677" s="9">
        <v>38357</v>
      </c>
      <c r="C677" s="7">
        <v>0.97788194444444443</v>
      </c>
      <c r="D677" s="10" t="s">
        <v>17</v>
      </c>
      <c r="G677" s="3">
        <v>38357.977881944447</v>
      </c>
    </row>
    <row r="678" spans="2:7" x14ac:dyDescent="0.2">
      <c r="B678" s="9">
        <v>38357</v>
      </c>
      <c r="C678" s="7">
        <v>0.98853009259259261</v>
      </c>
      <c r="D678" s="10" t="s">
        <v>17</v>
      </c>
      <c r="G678" s="3">
        <v>38357.988530092596</v>
      </c>
    </row>
    <row r="679" spans="2:7" x14ac:dyDescent="0.2">
      <c r="B679" s="9">
        <v>38357</v>
      </c>
      <c r="C679" s="7">
        <v>0.99892361111111105</v>
      </c>
      <c r="D679" s="10" t="s">
        <v>17</v>
      </c>
      <c r="G679" s="3">
        <v>38357.998923611114</v>
      </c>
    </row>
    <row r="680" spans="2:7" x14ac:dyDescent="0.2">
      <c r="B680" s="9">
        <v>38357</v>
      </c>
      <c r="C680" s="7">
        <v>0.99905092592592604</v>
      </c>
      <c r="D680" s="10" t="s">
        <v>17</v>
      </c>
      <c r="G680" s="3">
        <v>38357.999050925922</v>
      </c>
    </row>
    <row r="681" spans="2:7" x14ac:dyDescent="0.2">
      <c r="B681" s="9">
        <v>38358</v>
      </c>
      <c r="C681" s="7">
        <v>2.1296296296296298E-3</v>
      </c>
      <c r="D681" s="10" t="s">
        <v>16</v>
      </c>
      <c r="G681" s="3">
        <v>38358.002129629633</v>
      </c>
    </row>
    <row r="682" spans="2:7" x14ac:dyDescent="0.2">
      <c r="B682" s="9">
        <v>38358</v>
      </c>
      <c r="C682" s="7">
        <v>1.5590277777777778E-2</v>
      </c>
      <c r="D682" s="10" t="s">
        <v>16</v>
      </c>
      <c r="G682" s="3">
        <v>38358.015590277777</v>
      </c>
    </row>
    <row r="683" spans="2:7" x14ac:dyDescent="0.2">
      <c r="B683" s="9">
        <v>38358</v>
      </c>
      <c r="C683" s="7">
        <v>2.2013888888888888E-2</v>
      </c>
      <c r="D683" s="10" t="s">
        <v>16</v>
      </c>
      <c r="G683" s="3">
        <v>38358.022013888891</v>
      </c>
    </row>
    <row r="684" spans="2:7" x14ac:dyDescent="0.2">
      <c r="B684" s="9">
        <v>38358</v>
      </c>
      <c r="C684" s="7">
        <v>3.0486111111111113E-2</v>
      </c>
      <c r="D684" s="10" t="s">
        <v>16</v>
      </c>
      <c r="G684" s="3">
        <v>38358.030486111114</v>
      </c>
    </row>
    <row r="685" spans="2:7" x14ac:dyDescent="0.2">
      <c r="B685" s="9">
        <v>38358</v>
      </c>
      <c r="C685" s="7">
        <v>4.7222222222222221E-2</v>
      </c>
      <c r="D685" s="10" t="s">
        <v>16</v>
      </c>
      <c r="G685" s="3">
        <v>38358.047222222223</v>
      </c>
    </row>
    <row r="686" spans="2:7" x14ac:dyDescent="0.2">
      <c r="B686" s="9">
        <v>38358</v>
      </c>
      <c r="C686" s="7">
        <v>4.836805555555556E-2</v>
      </c>
      <c r="D686" s="10" t="s">
        <v>16</v>
      </c>
      <c r="G686" s="3">
        <v>38358.048368055555</v>
      </c>
    </row>
    <row r="687" spans="2:7" x14ac:dyDescent="0.2">
      <c r="B687" s="9">
        <v>38358</v>
      </c>
      <c r="C687" s="7">
        <v>7.6574074074074072E-2</v>
      </c>
      <c r="D687" s="10" t="s">
        <v>16</v>
      </c>
      <c r="G687" s="3">
        <v>38358.076574074075</v>
      </c>
    </row>
    <row r="688" spans="2:7" x14ac:dyDescent="0.2">
      <c r="B688" s="9">
        <v>38358</v>
      </c>
      <c r="C688" s="7">
        <v>9.2546296296296293E-2</v>
      </c>
      <c r="D688" s="10" t="s">
        <v>16</v>
      </c>
      <c r="G688" s="3">
        <v>38358.092546296299</v>
      </c>
    </row>
    <row r="689" spans="2:7" x14ac:dyDescent="0.2">
      <c r="B689" s="9">
        <v>38358</v>
      </c>
      <c r="C689" s="7">
        <v>0.10034722222222221</v>
      </c>
      <c r="D689" s="10" t="s">
        <v>16</v>
      </c>
      <c r="G689" s="3">
        <v>38358.100347222222</v>
      </c>
    </row>
    <row r="690" spans="2:7" x14ac:dyDescent="0.2">
      <c r="B690" s="9">
        <v>38358</v>
      </c>
      <c r="C690" s="7">
        <v>0.1184837962962963</v>
      </c>
      <c r="D690" s="10" t="s">
        <v>16</v>
      </c>
      <c r="G690" s="3">
        <v>38358.118483796294</v>
      </c>
    </row>
    <row r="691" spans="2:7" x14ac:dyDescent="0.2">
      <c r="B691" s="9">
        <v>38358</v>
      </c>
      <c r="C691" s="7">
        <v>0.12616898148148148</v>
      </c>
      <c r="D691" s="10" t="s">
        <v>16</v>
      </c>
      <c r="G691" s="3">
        <v>38358.126168981478</v>
      </c>
    </row>
    <row r="692" spans="2:7" x14ac:dyDescent="0.2">
      <c r="B692" s="9">
        <v>38358</v>
      </c>
      <c r="C692" s="7">
        <v>0.14219907407407409</v>
      </c>
      <c r="D692" s="10" t="s">
        <v>16</v>
      </c>
      <c r="G692" s="3">
        <v>38358.142199074071</v>
      </c>
    </row>
    <row r="693" spans="2:7" x14ac:dyDescent="0.2">
      <c r="B693" s="9">
        <v>38358</v>
      </c>
      <c r="C693" s="7">
        <v>0.15775462962962963</v>
      </c>
      <c r="D693" s="10" t="s">
        <v>16</v>
      </c>
      <c r="G693" s="3">
        <v>38358.157754629632</v>
      </c>
    </row>
    <row r="694" spans="2:7" x14ac:dyDescent="0.2">
      <c r="B694" s="9">
        <v>38358</v>
      </c>
      <c r="C694" s="7">
        <v>0.16912037037037039</v>
      </c>
      <c r="D694" s="10" t="s">
        <v>16</v>
      </c>
      <c r="G694" s="3">
        <v>38358.169120370374</v>
      </c>
    </row>
    <row r="695" spans="2:7" x14ac:dyDescent="0.2">
      <c r="B695" s="9">
        <v>38358</v>
      </c>
      <c r="C695" s="7">
        <v>0.17674768518518516</v>
      </c>
      <c r="D695" s="10" t="s">
        <v>16</v>
      </c>
      <c r="G695" s="3">
        <v>38358.176747685182</v>
      </c>
    </row>
    <row r="696" spans="2:7" x14ac:dyDescent="0.2">
      <c r="B696" s="9">
        <v>38358</v>
      </c>
      <c r="C696" s="7">
        <v>0.20949074074074073</v>
      </c>
      <c r="D696" s="10" t="s">
        <v>16</v>
      </c>
      <c r="G696" s="3">
        <v>38358.209490740737</v>
      </c>
    </row>
    <row r="697" spans="2:7" x14ac:dyDescent="0.2">
      <c r="B697" s="9">
        <v>38358</v>
      </c>
      <c r="C697" s="7">
        <v>0.21425925925925926</v>
      </c>
      <c r="D697" s="10" t="s">
        <v>16</v>
      </c>
      <c r="G697" s="3">
        <v>38358.214259259257</v>
      </c>
    </row>
    <row r="698" spans="2:7" x14ac:dyDescent="0.2">
      <c r="B698" s="9">
        <v>38358</v>
      </c>
      <c r="C698" s="7">
        <v>0.22618055555555558</v>
      </c>
      <c r="D698" s="10" t="s">
        <v>16</v>
      </c>
      <c r="G698" s="3">
        <v>38358.226180555554</v>
      </c>
    </row>
    <row r="699" spans="2:7" x14ac:dyDescent="0.2">
      <c r="B699" s="9">
        <v>38358</v>
      </c>
      <c r="C699" s="7">
        <v>0.22745370370370369</v>
      </c>
      <c r="D699" s="10" t="s">
        <v>16</v>
      </c>
      <c r="G699" s="3">
        <v>38358.227453703701</v>
      </c>
    </row>
    <row r="700" spans="2:7" x14ac:dyDescent="0.2">
      <c r="B700" s="9">
        <v>38358</v>
      </c>
      <c r="C700" s="7">
        <v>0.23015046296296296</v>
      </c>
      <c r="D700" s="10" t="s">
        <v>16</v>
      </c>
      <c r="G700" s="3">
        <v>38358.230150462965</v>
      </c>
    </row>
    <row r="701" spans="2:7" x14ac:dyDescent="0.2">
      <c r="B701" s="9">
        <v>38358</v>
      </c>
      <c r="C701" s="7">
        <v>0.23447916666666666</v>
      </c>
      <c r="D701" s="10" t="s">
        <v>16</v>
      </c>
      <c r="G701" s="3">
        <v>38358.234479166669</v>
      </c>
    </row>
    <row r="702" spans="2:7" x14ac:dyDescent="0.2">
      <c r="B702" s="9">
        <v>38358</v>
      </c>
      <c r="C702" s="7">
        <v>0.23662037037037034</v>
      </c>
      <c r="D702" s="10" t="s">
        <v>16</v>
      </c>
      <c r="G702" s="3">
        <v>38358.236620370371</v>
      </c>
    </row>
    <row r="703" spans="2:7" x14ac:dyDescent="0.2">
      <c r="B703" s="9">
        <v>38358</v>
      </c>
      <c r="C703" s="7">
        <v>0.23783564814814814</v>
      </c>
      <c r="D703" s="10" t="s">
        <v>16</v>
      </c>
      <c r="G703" s="3">
        <v>38358.237835648149</v>
      </c>
    </row>
    <row r="704" spans="2:7" x14ac:dyDescent="0.2">
      <c r="B704" s="9">
        <v>38358</v>
      </c>
      <c r="C704" s="7">
        <v>0.23901620370370369</v>
      </c>
      <c r="D704" s="10" t="s">
        <v>16</v>
      </c>
      <c r="G704" s="3">
        <v>38358.239016203705</v>
      </c>
    </row>
    <row r="705" spans="2:7" x14ac:dyDescent="0.2">
      <c r="B705" s="9">
        <v>38358</v>
      </c>
      <c r="C705" s="7">
        <v>0.24553240740740742</v>
      </c>
      <c r="D705" s="10" t="s">
        <v>16</v>
      </c>
      <c r="G705" s="3">
        <v>38358.245532407411</v>
      </c>
    </row>
    <row r="706" spans="2:7" x14ac:dyDescent="0.2">
      <c r="B706" s="9">
        <v>38358</v>
      </c>
      <c r="C706" s="7">
        <v>0.25208333333333333</v>
      </c>
      <c r="D706" s="10" t="s">
        <v>16</v>
      </c>
      <c r="G706" s="3">
        <v>38358.252083333333</v>
      </c>
    </row>
    <row r="707" spans="2:7" x14ac:dyDescent="0.2">
      <c r="B707" s="9">
        <v>38358</v>
      </c>
      <c r="C707" s="7">
        <v>0.25246527777777777</v>
      </c>
      <c r="D707" s="10" t="s">
        <v>16</v>
      </c>
      <c r="G707" s="3">
        <v>38358.252465277779</v>
      </c>
    </row>
    <row r="708" spans="2:7" x14ac:dyDescent="0.2">
      <c r="B708" s="9">
        <v>38358</v>
      </c>
      <c r="C708" s="7">
        <v>0.26371527777777776</v>
      </c>
      <c r="D708" s="10" t="s">
        <v>16</v>
      </c>
      <c r="G708" s="3">
        <v>38358.263715277775</v>
      </c>
    </row>
    <row r="709" spans="2:7" x14ac:dyDescent="0.2">
      <c r="B709" s="9">
        <v>38358</v>
      </c>
      <c r="C709" s="7">
        <v>0.27065972222222223</v>
      </c>
      <c r="D709" s="10" t="s">
        <v>16</v>
      </c>
      <c r="G709" s="3">
        <v>38358.27065972222</v>
      </c>
    </row>
    <row r="710" spans="2:7" x14ac:dyDescent="0.2">
      <c r="B710" s="9">
        <v>38358</v>
      </c>
      <c r="C710" s="7">
        <v>0.27400462962962963</v>
      </c>
      <c r="D710" s="10" t="s">
        <v>16</v>
      </c>
      <c r="G710" s="3">
        <v>38358.274004629631</v>
      </c>
    </row>
    <row r="711" spans="2:7" x14ac:dyDescent="0.2">
      <c r="B711" s="9">
        <v>38358</v>
      </c>
      <c r="C711" s="7">
        <v>0.27400462962962963</v>
      </c>
      <c r="D711" s="10" t="s">
        <v>16</v>
      </c>
      <c r="G711" s="3">
        <v>38358.274004629631</v>
      </c>
    </row>
    <row r="712" spans="2:7" x14ac:dyDescent="0.2">
      <c r="B712" s="9">
        <v>38358</v>
      </c>
      <c r="C712" s="7">
        <v>0.29440972222222223</v>
      </c>
      <c r="D712" s="10" t="s">
        <v>16</v>
      </c>
      <c r="G712" s="3">
        <v>38358.294409722221</v>
      </c>
    </row>
    <row r="713" spans="2:7" x14ac:dyDescent="0.2">
      <c r="B713" s="9">
        <v>38358</v>
      </c>
      <c r="C713" s="7">
        <v>0.29960648148148145</v>
      </c>
      <c r="D713" s="10" t="s">
        <v>16</v>
      </c>
      <c r="G713" s="3">
        <v>38358.29960648148</v>
      </c>
    </row>
    <row r="714" spans="2:7" x14ac:dyDescent="0.2">
      <c r="B714" s="9">
        <v>38358</v>
      </c>
      <c r="C714" s="7">
        <v>0.31314814814814812</v>
      </c>
      <c r="D714" s="10" t="s">
        <v>16</v>
      </c>
      <c r="G714" s="3">
        <v>38358.313148148147</v>
      </c>
    </row>
    <row r="715" spans="2:7" x14ac:dyDescent="0.2">
      <c r="B715" s="9">
        <v>38358</v>
      </c>
      <c r="C715" s="7">
        <v>0.33292824074074073</v>
      </c>
      <c r="D715" s="10" t="s">
        <v>16</v>
      </c>
      <c r="G715" s="3">
        <v>38358.332928240743</v>
      </c>
    </row>
    <row r="716" spans="2:7" x14ac:dyDescent="0.2">
      <c r="B716" s="9">
        <v>38358</v>
      </c>
      <c r="C716" s="7">
        <v>0.33581018518518518</v>
      </c>
      <c r="D716" s="10" t="s">
        <v>16</v>
      </c>
      <c r="G716" s="3">
        <v>38358.335810185185</v>
      </c>
    </row>
    <row r="717" spans="2:7" x14ac:dyDescent="0.2">
      <c r="B717" s="9">
        <v>38358</v>
      </c>
      <c r="C717" s="7">
        <v>0.34847222222222224</v>
      </c>
      <c r="D717" s="10" t="s">
        <v>16</v>
      </c>
      <c r="G717" s="3">
        <v>38358.34847222222</v>
      </c>
    </row>
    <row r="718" spans="2:7" x14ac:dyDescent="0.2">
      <c r="B718" s="9">
        <v>38358</v>
      </c>
      <c r="C718" s="7">
        <v>0.35984953703703698</v>
      </c>
      <c r="D718" s="10" t="s">
        <v>16</v>
      </c>
      <c r="G718" s="3">
        <v>38358.359849537039</v>
      </c>
    </row>
    <row r="719" spans="2:7" x14ac:dyDescent="0.2">
      <c r="B719" s="9">
        <v>38358</v>
      </c>
      <c r="C719" s="7">
        <v>0.36868055555555551</v>
      </c>
      <c r="D719" s="10" t="s">
        <v>16</v>
      </c>
      <c r="G719" s="3">
        <v>38358.368680555555</v>
      </c>
    </row>
    <row r="720" spans="2:7" x14ac:dyDescent="0.2">
      <c r="B720" s="9">
        <v>38358</v>
      </c>
      <c r="C720" s="7">
        <v>0.37010416666666668</v>
      </c>
      <c r="D720" s="10" t="s">
        <v>16</v>
      </c>
      <c r="G720" s="3">
        <v>38358.370104166665</v>
      </c>
    </row>
    <row r="721" spans="2:7" x14ac:dyDescent="0.2">
      <c r="B721" s="9">
        <v>38358</v>
      </c>
      <c r="C721" s="7">
        <v>0.38523148148148145</v>
      </c>
      <c r="D721" s="10" t="s">
        <v>16</v>
      </c>
      <c r="G721" s="3">
        <v>38358.385231481479</v>
      </c>
    </row>
    <row r="722" spans="2:7" x14ac:dyDescent="0.2">
      <c r="B722" s="9">
        <v>38358</v>
      </c>
      <c r="C722" s="7">
        <v>0.3911458333333333</v>
      </c>
      <c r="D722" s="10" t="s">
        <v>16</v>
      </c>
      <c r="G722" s="3">
        <v>38358.391145833331</v>
      </c>
    </row>
    <row r="723" spans="2:7" x14ac:dyDescent="0.2">
      <c r="B723" s="9">
        <v>38358</v>
      </c>
      <c r="C723" s="7">
        <v>0.3967013888888889</v>
      </c>
      <c r="D723" s="10" t="s">
        <v>16</v>
      </c>
      <c r="G723" s="3">
        <v>38358.396701388891</v>
      </c>
    </row>
    <row r="724" spans="2:7" x14ac:dyDescent="0.2">
      <c r="B724" s="9">
        <v>38358</v>
      </c>
      <c r="C724" s="7">
        <v>0.39729166666666665</v>
      </c>
      <c r="D724" s="10" t="s">
        <v>16</v>
      </c>
      <c r="G724" s="3">
        <v>38358.397291666668</v>
      </c>
    </row>
    <row r="725" spans="2:7" x14ac:dyDescent="0.2">
      <c r="B725" s="9">
        <v>38358</v>
      </c>
      <c r="C725" s="7">
        <v>0.41504629629629625</v>
      </c>
      <c r="D725" s="10" t="s">
        <v>16</v>
      </c>
      <c r="G725" s="3">
        <v>38358.415046296293</v>
      </c>
    </row>
    <row r="726" spans="2:7" x14ac:dyDescent="0.2">
      <c r="B726" s="9">
        <v>38358</v>
      </c>
      <c r="C726" s="7">
        <v>0.41879629629629633</v>
      </c>
      <c r="D726" s="10" t="s">
        <v>16</v>
      </c>
      <c r="G726" s="3">
        <v>38358.418796296297</v>
      </c>
    </row>
    <row r="727" spans="2:7" x14ac:dyDescent="0.2">
      <c r="B727" s="9">
        <v>38358</v>
      </c>
      <c r="C727" s="7">
        <v>0.44968750000000002</v>
      </c>
      <c r="D727" s="10" t="s">
        <v>16</v>
      </c>
      <c r="G727" s="3">
        <v>38358.449687499997</v>
      </c>
    </row>
    <row r="728" spans="2:7" x14ac:dyDescent="0.2">
      <c r="B728" s="9">
        <v>38358</v>
      </c>
      <c r="C728" s="7">
        <v>0.45015046296296296</v>
      </c>
      <c r="D728" s="10" t="s">
        <v>16</v>
      </c>
      <c r="G728" s="3">
        <v>38358.450150462966</v>
      </c>
    </row>
    <row r="729" spans="2:7" x14ac:dyDescent="0.2">
      <c r="B729" s="9">
        <v>38358</v>
      </c>
      <c r="C729" s="7">
        <v>0.45913194444444444</v>
      </c>
      <c r="D729" s="10" t="s">
        <v>16</v>
      </c>
      <c r="G729" s="3">
        <v>38358.459131944444</v>
      </c>
    </row>
    <row r="730" spans="2:7" x14ac:dyDescent="0.2">
      <c r="B730" s="9">
        <v>38358</v>
      </c>
      <c r="C730" s="7">
        <v>0.47574074074074074</v>
      </c>
      <c r="D730" s="10" t="s">
        <v>16</v>
      </c>
      <c r="G730" s="3">
        <v>38358.475740740738</v>
      </c>
    </row>
    <row r="731" spans="2:7" x14ac:dyDescent="0.2">
      <c r="B731" s="9">
        <v>38358</v>
      </c>
      <c r="C731" s="7">
        <v>0.4794444444444444</v>
      </c>
      <c r="D731" s="10" t="s">
        <v>16</v>
      </c>
      <c r="G731" s="3">
        <v>38358.479444444441</v>
      </c>
    </row>
    <row r="732" spans="2:7" x14ac:dyDescent="0.2">
      <c r="B732" s="9">
        <v>38358</v>
      </c>
      <c r="C732" s="7">
        <v>0.50101851851851853</v>
      </c>
      <c r="D732" s="10" t="s">
        <v>17</v>
      </c>
      <c r="G732" s="3">
        <v>38358.501018518517</v>
      </c>
    </row>
    <row r="733" spans="2:7" x14ac:dyDescent="0.2">
      <c r="B733" s="9">
        <v>38358</v>
      </c>
      <c r="C733" s="7">
        <v>0.51057870370370373</v>
      </c>
      <c r="D733" s="10" t="s">
        <v>17</v>
      </c>
      <c r="G733" s="3">
        <v>38358.510578703703</v>
      </c>
    </row>
    <row r="734" spans="2:7" x14ac:dyDescent="0.2">
      <c r="B734" s="9">
        <v>38358</v>
      </c>
      <c r="C734" s="7">
        <v>0.52119212962962969</v>
      </c>
      <c r="D734" s="10" t="s">
        <v>17</v>
      </c>
      <c r="G734" s="3">
        <v>38358.521192129629</v>
      </c>
    </row>
    <row r="735" spans="2:7" x14ac:dyDescent="0.2">
      <c r="B735" s="9">
        <v>38358</v>
      </c>
      <c r="C735" s="7">
        <v>0.52820601851851856</v>
      </c>
      <c r="D735" s="10" t="s">
        <v>17</v>
      </c>
      <c r="G735" s="3">
        <v>38358.52820601852</v>
      </c>
    </row>
    <row r="736" spans="2:7" x14ac:dyDescent="0.2">
      <c r="B736" s="9">
        <v>38358</v>
      </c>
      <c r="C736" s="7">
        <v>0.54082175925925924</v>
      </c>
      <c r="D736" s="10" t="s">
        <v>17</v>
      </c>
      <c r="G736" s="3">
        <v>38358.540821759256</v>
      </c>
    </row>
    <row r="737" spans="2:7" x14ac:dyDescent="0.2">
      <c r="B737" s="9">
        <v>38358</v>
      </c>
      <c r="C737" s="7">
        <v>0.55502314814814813</v>
      </c>
      <c r="D737" s="10" t="s">
        <v>17</v>
      </c>
      <c r="G737" s="3">
        <v>38358.555023148147</v>
      </c>
    </row>
    <row r="738" spans="2:7" x14ac:dyDescent="0.2">
      <c r="B738" s="9">
        <v>38358</v>
      </c>
      <c r="C738" s="7">
        <v>0.57472222222222225</v>
      </c>
      <c r="D738" s="10" t="s">
        <v>17</v>
      </c>
      <c r="G738" s="3">
        <v>38358.57472222222</v>
      </c>
    </row>
    <row r="739" spans="2:7" x14ac:dyDescent="0.2">
      <c r="B739" s="9">
        <v>38358</v>
      </c>
      <c r="C739" s="7">
        <v>0.57990740740740743</v>
      </c>
      <c r="D739" s="10" t="s">
        <v>17</v>
      </c>
      <c r="G739" s="3">
        <v>38358.579907407409</v>
      </c>
    </row>
    <row r="740" spans="2:7" x14ac:dyDescent="0.2">
      <c r="B740" s="9">
        <v>38358</v>
      </c>
      <c r="C740" s="7">
        <v>0.58326388888888892</v>
      </c>
      <c r="D740" s="10" t="s">
        <v>17</v>
      </c>
      <c r="G740" s="3">
        <v>38358.58326388889</v>
      </c>
    </row>
    <row r="741" spans="2:7" x14ac:dyDescent="0.2">
      <c r="B741" s="9">
        <v>38358</v>
      </c>
      <c r="C741" s="7">
        <v>0.60060185185185189</v>
      </c>
      <c r="D741" s="10" t="s">
        <v>17</v>
      </c>
      <c r="G741" s="3">
        <v>38358.600601851853</v>
      </c>
    </row>
    <row r="742" spans="2:7" x14ac:dyDescent="0.2">
      <c r="B742" s="9">
        <v>38358</v>
      </c>
      <c r="C742" s="7">
        <v>0.60317129629629629</v>
      </c>
      <c r="D742" s="10" t="s">
        <v>17</v>
      </c>
      <c r="G742" s="3">
        <v>38358.603171296294</v>
      </c>
    </row>
    <row r="743" spans="2:7" x14ac:dyDescent="0.2">
      <c r="B743" s="9">
        <v>38358</v>
      </c>
      <c r="C743" s="7">
        <v>0.61398148148148146</v>
      </c>
      <c r="D743" s="10" t="s">
        <v>17</v>
      </c>
      <c r="G743" s="3">
        <v>38358.613981481481</v>
      </c>
    </row>
    <row r="744" spans="2:7" x14ac:dyDescent="0.2">
      <c r="B744" s="9">
        <v>38358</v>
      </c>
      <c r="C744" s="7">
        <v>0.62666666666666659</v>
      </c>
      <c r="D744" s="10" t="s">
        <v>17</v>
      </c>
      <c r="G744" s="3">
        <v>38358.626666666663</v>
      </c>
    </row>
    <row r="745" spans="2:7" x14ac:dyDescent="0.2">
      <c r="B745" s="9">
        <v>38358</v>
      </c>
      <c r="C745" s="7">
        <v>0.63993055555555556</v>
      </c>
      <c r="D745" s="10" t="s">
        <v>17</v>
      </c>
      <c r="G745" s="3">
        <v>38358.639930555553</v>
      </c>
    </row>
    <row r="746" spans="2:7" x14ac:dyDescent="0.2">
      <c r="B746" s="9">
        <v>38358</v>
      </c>
      <c r="C746" s="7">
        <v>0.64751157407407411</v>
      </c>
      <c r="D746" s="10" t="s">
        <v>17</v>
      </c>
      <c r="G746" s="3">
        <v>38358.647511574076</v>
      </c>
    </row>
    <row r="747" spans="2:7" x14ac:dyDescent="0.2">
      <c r="B747" s="9">
        <v>38358</v>
      </c>
      <c r="C747" s="7">
        <v>0.65267361111111111</v>
      </c>
      <c r="D747" s="10" t="s">
        <v>17</v>
      </c>
      <c r="G747" s="3">
        <v>38358.652673611112</v>
      </c>
    </row>
    <row r="748" spans="2:7" x14ac:dyDescent="0.2">
      <c r="B748" s="9">
        <v>38358</v>
      </c>
      <c r="C748" s="7">
        <v>0.66625000000000001</v>
      </c>
      <c r="D748" s="10" t="s">
        <v>17</v>
      </c>
      <c r="G748" s="3">
        <v>38358.666250000002</v>
      </c>
    </row>
    <row r="749" spans="2:7" x14ac:dyDescent="0.2">
      <c r="B749" s="9">
        <v>38358</v>
      </c>
      <c r="C749" s="7">
        <v>0.67748842592592595</v>
      </c>
      <c r="D749" s="10" t="s">
        <v>17</v>
      </c>
      <c r="G749" s="3">
        <v>38358.677488425928</v>
      </c>
    </row>
    <row r="750" spans="2:7" x14ac:dyDescent="0.2">
      <c r="B750" s="9">
        <v>38358</v>
      </c>
      <c r="C750" s="7">
        <v>0.68118055555555557</v>
      </c>
      <c r="D750" s="10" t="s">
        <v>17</v>
      </c>
      <c r="G750" s="3">
        <v>38358.681180555555</v>
      </c>
    </row>
    <row r="751" spans="2:7" x14ac:dyDescent="0.2">
      <c r="B751" s="9">
        <v>38358</v>
      </c>
      <c r="C751" s="7">
        <v>0.68876157407407401</v>
      </c>
      <c r="D751" s="10" t="s">
        <v>17</v>
      </c>
      <c r="G751" s="3">
        <v>38358.688761574071</v>
      </c>
    </row>
    <row r="752" spans="2:7" x14ac:dyDescent="0.2">
      <c r="B752" s="9">
        <v>38358</v>
      </c>
      <c r="C752" s="7">
        <v>0.6932060185185186</v>
      </c>
      <c r="D752" s="10" t="s">
        <v>17</v>
      </c>
      <c r="G752" s="3">
        <v>38358.693206018521</v>
      </c>
    </row>
    <row r="753" spans="2:7" x14ac:dyDescent="0.2">
      <c r="B753" s="9">
        <v>38358</v>
      </c>
      <c r="C753" s="7">
        <v>0.69391203703703708</v>
      </c>
      <c r="D753" s="10" t="s">
        <v>17</v>
      </c>
      <c r="G753" s="3">
        <v>38358.693912037037</v>
      </c>
    </row>
    <row r="754" spans="2:7" x14ac:dyDescent="0.2">
      <c r="B754" s="9">
        <v>38358</v>
      </c>
      <c r="C754" s="7">
        <v>0.69798611111111108</v>
      </c>
      <c r="D754" s="10" t="s">
        <v>17</v>
      </c>
      <c r="G754" s="3">
        <v>38358.69798611111</v>
      </c>
    </row>
    <row r="755" spans="2:7" x14ac:dyDescent="0.2">
      <c r="B755" s="9">
        <v>38358</v>
      </c>
      <c r="C755" s="7">
        <v>0.70951388888888889</v>
      </c>
      <c r="D755" s="10" t="s">
        <v>17</v>
      </c>
      <c r="G755" s="3">
        <v>38358.709513888891</v>
      </c>
    </row>
    <row r="756" spans="2:7" x14ac:dyDescent="0.2">
      <c r="B756" s="9">
        <v>38358</v>
      </c>
      <c r="C756" s="7">
        <v>0.72755787037037034</v>
      </c>
      <c r="D756" s="10" t="s">
        <v>17</v>
      </c>
      <c r="G756" s="3">
        <v>38358.72755787037</v>
      </c>
    </row>
    <row r="757" spans="2:7" x14ac:dyDescent="0.2">
      <c r="B757" s="9">
        <v>38358</v>
      </c>
      <c r="C757" s="7">
        <v>0.73813657407407407</v>
      </c>
      <c r="D757" s="10" t="s">
        <v>17</v>
      </c>
      <c r="G757" s="3">
        <v>38358.738136574073</v>
      </c>
    </row>
    <row r="758" spans="2:7" x14ac:dyDescent="0.2">
      <c r="B758" s="9">
        <v>38358</v>
      </c>
      <c r="C758" s="7">
        <v>0.7478935185185186</v>
      </c>
      <c r="D758" s="10" t="s">
        <v>17</v>
      </c>
      <c r="G758" s="3">
        <v>38358.747893518521</v>
      </c>
    </row>
    <row r="759" spans="2:7" x14ac:dyDescent="0.2">
      <c r="B759" s="9">
        <v>38358</v>
      </c>
      <c r="C759" s="7">
        <v>0.757349537037037</v>
      </c>
      <c r="D759" s="10" t="s">
        <v>17</v>
      </c>
      <c r="G759" s="3">
        <v>38358.757349537038</v>
      </c>
    </row>
    <row r="760" spans="2:7" x14ac:dyDescent="0.2">
      <c r="B760" s="9">
        <v>38358</v>
      </c>
      <c r="C760" s="7">
        <v>0.76479166666666665</v>
      </c>
      <c r="D760" s="10" t="s">
        <v>17</v>
      </c>
      <c r="G760" s="3">
        <v>38358.764791666668</v>
      </c>
    </row>
    <row r="761" spans="2:7" x14ac:dyDescent="0.2">
      <c r="B761" s="9">
        <v>38358</v>
      </c>
      <c r="C761" s="7">
        <v>0.7724537037037037</v>
      </c>
      <c r="D761" s="10" t="s">
        <v>17</v>
      </c>
      <c r="G761" s="3">
        <v>38358.772453703707</v>
      </c>
    </row>
    <row r="762" spans="2:7" x14ac:dyDescent="0.2">
      <c r="B762" s="9">
        <v>38358</v>
      </c>
      <c r="C762" s="7">
        <v>0.79376157407407411</v>
      </c>
      <c r="D762" s="10" t="s">
        <v>17</v>
      </c>
      <c r="G762" s="3">
        <v>38358.793761574074</v>
      </c>
    </row>
    <row r="763" spans="2:7" x14ac:dyDescent="0.2">
      <c r="B763" s="9">
        <v>38358</v>
      </c>
      <c r="C763" s="7">
        <v>0.80108796296296303</v>
      </c>
      <c r="D763" s="10" t="s">
        <v>17</v>
      </c>
      <c r="G763" s="3">
        <v>38358.801087962966</v>
      </c>
    </row>
    <row r="764" spans="2:7" x14ac:dyDescent="0.2">
      <c r="B764" s="9">
        <v>38358</v>
      </c>
      <c r="C764" s="7">
        <v>0.82134259259259268</v>
      </c>
      <c r="D764" s="10" t="s">
        <v>17</v>
      </c>
      <c r="G764" s="3">
        <v>38358.821342592593</v>
      </c>
    </row>
    <row r="765" spans="2:7" x14ac:dyDescent="0.2">
      <c r="B765" s="9">
        <v>38358</v>
      </c>
      <c r="C765" s="7">
        <v>0.82843750000000005</v>
      </c>
      <c r="D765" s="10" t="s">
        <v>17</v>
      </c>
      <c r="G765" s="3">
        <v>38358.8284375</v>
      </c>
    </row>
    <row r="766" spans="2:7" x14ac:dyDescent="0.2">
      <c r="B766" s="9">
        <v>38358</v>
      </c>
      <c r="C766" s="7">
        <v>0.85252314814814811</v>
      </c>
      <c r="D766" s="10" t="s">
        <v>17</v>
      </c>
      <c r="G766" s="3">
        <v>38358.852523148147</v>
      </c>
    </row>
    <row r="767" spans="2:7" x14ac:dyDescent="0.2">
      <c r="B767" s="9">
        <v>38358</v>
      </c>
      <c r="C767" s="7">
        <v>0.87005787037037041</v>
      </c>
      <c r="D767" s="10" t="s">
        <v>17</v>
      </c>
      <c r="G767" s="3">
        <v>38358.870057870372</v>
      </c>
    </row>
    <row r="768" spans="2:7" x14ac:dyDescent="0.2">
      <c r="B768" s="9">
        <v>38358</v>
      </c>
      <c r="C768" s="7">
        <v>0.87468749999999995</v>
      </c>
      <c r="D768" s="10" t="s">
        <v>17</v>
      </c>
      <c r="G768" s="3">
        <v>38358.8746875</v>
      </c>
    </row>
    <row r="769" spans="2:7" x14ac:dyDescent="0.2">
      <c r="B769" s="9">
        <v>38358</v>
      </c>
      <c r="C769" s="7">
        <v>0.89164351851851853</v>
      </c>
      <c r="D769" s="10" t="s">
        <v>17</v>
      </c>
      <c r="G769" s="3">
        <v>38358.891643518517</v>
      </c>
    </row>
    <row r="770" spans="2:7" x14ac:dyDescent="0.2">
      <c r="B770" s="9">
        <v>38358</v>
      </c>
      <c r="C770" s="7">
        <v>0.89714120370370365</v>
      </c>
      <c r="D770" s="10" t="s">
        <v>17</v>
      </c>
      <c r="G770" s="3">
        <v>38358.897141203706</v>
      </c>
    </row>
    <row r="771" spans="2:7" x14ac:dyDescent="0.2">
      <c r="B771" s="9">
        <v>38358</v>
      </c>
      <c r="C771" s="7">
        <v>0.89957175925925925</v>
      </c>
      <c r="D771" s="10" t="s">
        <v>17</v>
      </c>
      <c r="G771" s="3">
        <v>38358.899571759262</v>
      </c>
    </row>
    <row r="772" spans="2:7" x14ac:dyDescent="0.2">
      <c r="B772" s="9">
        <v>38358</v>
      </c>
      <c r="C772" s="7">
        <v>0.90758101851851858</v>
      </c>
      <c r="D772" s="10" t="s">
        <v>17</v>
      </c>
      <c r="G772" s="3">
        <v>38358.907581018517</v>
      </c>
    </row>
    <row r="773" spans="2:7" x14ac:dyDescent="0.2">
      <c r="B773" s="9">
        <v>38358</v>
      </c>
      <c r="C773" s="7">
        <v>0.92881944444444453</v>
      </c>
      <c r="D773" s="10" t="s">
        <v>17</v>
      </c>
      <c r="G773" s="3">
        <v>38358.928819444445</v>
      </c>
    </row>
    <row r="774" spans="2:7" x14ac:dyDescent="0.2">
      <c r="B774" s="9">
        <v>38358</v>
      </c>
      <c r="C774" s="7">
        <v>0.94115740740740739</v>
      </c>
      <c r="D774" s="10" t="s">
        <v>17</v>
      </c>
      <c r="G774" s="3">
        <v>38358.941157407404</v>
      </c>
    </row>
    <row r="775" spans="2:7" x14ac:dyDescent="0.2">
      <c r="B775" s="9">
        <v>38358</v>
      </c>
      <c r="C775" s="7">
        <v>0.96245370370370376</v>
      </c>
      <c r="D775" s="10" t="s">
        <v>17</v>
      </c>
      <c r="G775" s="3">
        <v>38358.962453703702</v>
      </c>
    </row>
    <row r="776" spans="2:7" x14ac:dyDescent="0.2">
      <c r="B776" s="9">
        <v>38358</v>
      </c>
      <c r="C776" s="7">
        <v>0.96524305555555545</v>
      </c>
      <c r="D776" s="10" t="s">
        <v>17</v>
      </c>
      <c r="G776" s="3">
        <v>38358.965243055558</v>
      </c>
    </row>
    <row r="777" spans="2:7" x14ac:dyDescent="0.2">
      <c r="B777" s="9">
        <v>38358</v>
      </c>
      <c r="C777" s="7">
        <v>0.96740740740740738</v>
      </c>
      <c r="D777" s="10" t="s">
        <v>17</v>
      </c>
      <c r="G777" s="3">
        <v>38358.967407407406</v>
      </c>
    </row>
    <row r="778" spans="2:7" x14ac:dyDescent="0.2">
      <c r="B778" s="9">
        <v>38358</v>
      </c>
      <c r="C778" s="7">
        <v>0.97831018518518509</v>
      </c>
      <c r="D778" s="10" t="s">
        <v>17</v>
      </c>
      <c r="G778" s="3">
        <v>38358.978310185186</v>
      </c>
    </row>
    <row r="779" spans="2:7" x14ac:dyDescent="0.2">
      <c r="B779" s="9">
        <v>38358</v>
      </c>
      <c r="C779" s="7">
        <v>0.98298611111111101</v>
      </c>
      <c r="D779" s="10" t="s">
        <v>17</v>
      </c>
      <c r="G779" s="3">
        <v>38358.982986111114</v>
      </c>
    </row>
    <row r="780" spans="2:7" x14ac:dyDescent="0.2">
      <c r="B780" s="9">
        <v>38358</v>
      </c>
      <c r="C780" s="7">
        <v>0.98375000000000001</v>
      </c>
      <c r="D780" s="10" t="s">
        <v>17</v>
      </c>
      <c r="G780" s="3">
        <v>38358.983749999999</v>
      </c>
    </row>
    <row r="781" spans="2:7" x14ac:dyDescent="0.2">
      <c r="B781" s="9">
        <v>38358</v>
      </c>
      <c r="C781" s="7">
        <v>0.99836805555555552</v>
      </c>
      <c r="D781" s="10" t="s">
        <v>17</v>
      </c>
      <c r="G781" s="3">
        <v>38358.998368055552</v>
      </c>
    </row>
    <row r="782" spans="2:7" x14ac:dyDescent="0.2">
      <c r="B782" s="9">
        <v>38359</v>
      </c>
      <c r="C782" s="7">
        <v>1.3796296296296298E-2</v>
      </c>
      <c r="D782" s="10" t="s">
        <v>16</v>
      </c>
      <c r="G782" s="3">
        <v>38359.013796296298</v>
      </c>
    </row>
    <row r="783" spans="2:7" x14ac:dyDescent="0.2">
      <c r="B783" s="9">
        <v>38359</v>
      </c>
      <c r="C783" s="7">
        <v>3.9340277777777773E-2</v>
      </c>
      <c r="D783" s="10" t="s">
        <v>16</v>
      </c>
      <c r="G783" s="3">
        <v>38359.039340277777</v>
      </c>
    </row>
    <row r="784" spans="2:7" x14ac:dyDescent="0.2">
      <c r="B784" s="9">
        <v>38359</v>
      </c>
      <c r="C784" s="7">
        <v>5.5011574074074067E-2</v>
      </c>
      <c r="D784" s="10" t="s">
        <v>16</v>
      </c>
      <c r="G784" s="3">
        <v>38359.055011574077</v>
      </c>
    </row>
    <row r="785" spans="2:7" x14ac:dyDescent="0.2">
      <c r="B785" s="9">
        <v>38359</v>
      </c>
      <c r="C785" s="7">
        <v>6.0625000000000005E-2</v>
      </c>
      <c r="D785" s="10" t="s">
        <v>16</v>
      </c>
      <c r="G785" s="3">
        <v>38359.060624999998</v>
      </c>
    </row>
    <row r="786" spans="2:7" x14ac:dyDescent="0.2">
      <c r="B786" s="9">
        <v>38359</v>
      </c>
      <c r="C786" s="7">
        <v>7.7499999999999999E-2</v>
      </c>
      <c r="D786" s="10" t="s">
        <v>16</v>
      </c>
      <c r="G786" s="3">
        <v>38359.077499999999</v>
      </c>
    </row>
    <row r="787" spans="2:7" x14ac:dyDescent="0.2">
      <c r="B787" s="9">
        <v>38359</v>
      </c>
      <c r="C787" s="7">
        <v>7.7939814814814809E-2</v>
      </c>
      <c r="D787" s="10" t="s">
        <v>16</v>
      </c>
      <c r="G787" s="3">
        <v>38359.077939814815</v>
      </c>
    </row>
    <row r="788" spans="2:7" x14ac:dyDescent="0.2">
      <c r="B788" s="9">
        <v>38359</v>
      </c>
      <c r="C788" s="7">
        <v>9.2476851851851852E-2</v>
      </c>
      <c r="D788" s="10" t="s">
        <v>16</v>
      </c>
      <c r="G788" s="3">
        <v>38359.092476851853</v>
      </c>
    </row>
    <row r="789" spans="2:7" x14ac:dyDescent="0.2">
      <c r="B789" s="9">
        <v>38359</v>
      </c>
      <c r="C789" s="7">
        <v>0.10219907407407408</v>
      </c>
      <c r="D789" s="10" t="s">
        <v>16</v>
      </c>
      <c r="G789" s="3">
        <v>38359.102199074077</v>
      </c>
    </row>
    <row r="790" spans="2:7" x14ac:dyDescent="0.2">
      <c r="B790" s="9">
        <v>38359</v>
      </c>
      <c r="C790" s="7">
        <v>0.10883101851851852</v>
      </c>
      <c r="D790" s="10" t="s">
        <v>16</v>
      </c>
      <c r="G790" s="3">
        <v>38359.108831018515</v>
      </c>
    </row>
    <row r="791" spans="2:7" x14ac:dyDescent="0.2">
      <c r="B791" s="9">
        <v>38359</v>
      </c>
      <c r="C791" s="7">
        <v>0.12631944444444446</v>
      </c>
      <c r="D791" s="10" t="s">
        <v>16</v>
      </c>
      <c r="G791" s="3">
        <v>38359.126319444447</v>
      </c>
    </row>
    <row r="792" spans="2:7" x14ac:dyDescent="0.2">
      <c r="B792" s="9">
        <v>38359</v>
      </c>
      <c r="C792" s="7">
        <v>0.13043981481481481</v>
      </c>
      <c r="D792" s="10" t="s">
        <v>16</v>
      </c>
      <c r="G792" s="3">
        <v>38359.130439814813</v>
      </c>
    </row>
    <row r="793" spans="2:7" x14ac:dyDescent="0.2">
      <c r="B793" s="9">
        <v>38359</v>
      </c>
      <c r="C793" s="7">
        <v>0.13726851851851851</v>
      </c>
      <c r="D793" s="10" t="s">
        <v>16</v>
      </c>
      <c r="G793" s="3">
        <v>38359.13726851852</v>
      </c>
    </row>
    <row r="794" spans="2:7" x14ac:dyDescent="0.2">
      <c r="B794" s="9">
        <v>38359</v>
      </c>
      <c r="C794" s="7">
        <v>0.18112268518518518</v>
      </c>
      <c r="D794" s="10" t="s">
        <v>16</v>
      </c>
      <c r="G794" s="3">
        <v>38359.181122685186</v>
      </c>
    </row>
    <row r="795" spans="2:7" x14ac:dyDescent="0.2">
      <c r="B795" s="9">
        <v>38359</v>
      </c>
      <c r="C795" s="7">
        <v>0.20515046296296294</v>
      </c>
      <c r="D795" s="10" t="s">
        <v>16</v>
      </c>
      <c r="G795" s="3">
        <v>38359.205150462964</v>
      </c>
    </row>
    <row r="796" spans="2:7" x14ac:dyDescent="0.2">
      <c r="B796" s="9">
        <v>38359</v>
      </c>
      <c r="C796" s="7">
        <v>0.21020833333333333</v>
      </c>
      <c r="D796" s="10" t="s">
        <v>16</v>
      </c>
      <c r="G796" s="3">
        <v>38359.21020833333</v>
      </c>
    </row>
    <row r="797" spans="2:7" x14ac:dyDescent="0.2">
      <c r="B797" s="9">
        <v>38359</v>
      </c>
      <c r="C797" s="7">
        <v>0.21722222222222221</v>
      </c>
      <c r="D797" s="10" t="s">
        <v>16</v>
      </c>
      <c r="G797" s="3">
        <v>38359.217222222222</v>
      </c>
    </row>
    <row r="798" spans="2:7" x14ac:dyDescent="0.2">
      <c r="B798" s="9">
        <v>38359</v>
      </c>
      <c r="C798" s="7">
        <v>0.22836805555555553</v>
      </c>
      <c r="D798" s="10" t="s">
        <v>16</v>
      </c>
      <c r="G798" s="3">
        <v>38359.228368055556</v>
      </c>
    </row>
    <row r="799" spans="2:7" x14ac:dyDescent="0.2">
      <c r="B799" s="9">
        <v>38359</v>
      </c>
      <c r="C799" s="7">
        <v>0.23266203703703703</v>
      </c>
      <c r="D799" s="10" t="s">
        <v>16</v>
      </c>
      <c r="G799" s="3">
        <v>38359.232662037037</v>
      </c>
    </row>
    <row r="800" spans="2:7" x14ac:dyDescent="0.2">
      <c r="B800" s="9">
        <v>38359</v>
      </c>
      <c r="C800" s="7">
        <v>0.25519675925925928</v>
      </c>
      <c r="D800" s="10" t="s">
        <v>16</v>
      </c>
      <c r="G800" s="3">
        <v>38359.255196759259</v>
      </c>
    </row>
    <row r="801" spans="2:7" x14ac:dyDescent="0.2">
      <c r="B801" s="9">
        <v>38359</v>
      </c>
      <c r="C801" s="7">
        <v>0.25699074074074074</v>
      </c>
      <c r="D801" s="10" t="s">
        <v>16</v>
      </c>
      <c r="G801" s="3">
        <v>38359.256990740738</v>
      </c>
    </row>
    <row r="802" spans="2:7" x14ac:dyDescent="0.2">
      <c r="B802" s="9">
        <v>38359</v>
      </c>
      <c r="C802" s="7">
        <v>0.26733796296296297</v>
      </c>
      <c r="D802" s="10" t="s">
        <v>16</v>
      </c>
      <c r="G802" s="3">
        <v>38359.267337962963</v>
      </c>
    </row>
    <row r="803" spans="2:7" x14ac:dyDescent="0.2">
      <c r="B803" s="9">
        <v>38359</v>
      </c>
      <c r="C803" s="7">
        <v>0.27909722222222222</v>
      </c>
      <c r="D803" s="10" t="s">
        <v>16</v>
      </c>
      <c r="G803" s="3">
        <v>38359.279097222221</v>
      </c>
    </row>
    <row r="804" spans="2:7" x14ac:dyDescent="0.2">
      <c r="B804" s="9">
        <v>38359</v>
      </c>
      <c r="C804" s="7">
        <v>0.30592592592592593</v>
      </c>
      <c r="D804" s="10" t="s">
        <v>16</v>
      </c>
      <c r="G804" s="3">
        <v>38359.305925925924</v>
      </c>
    </row>
    <row r="805" spans="2:7" x14ac:dyDescent="0.2">
      <c r="B805" s="9">
        <v>38359</v>
      </c>
      <c r="C805" s="7">
        <v>0.31822916666666667</v>
      </c>
      <c r="D805" s="10" t="s">
        <v>16</v>
      </c>
      <c r="G805" s="3">
        <v>38359.318229166667</v>
      </c>
    </row>
    <row r="806" spans="2:7" x14ac:dyDescent="0.2">
      <c r="B806" s="9">
        <v>38359</v>
      </c>
      <c r="C806" s="7">
        <v>0.31927083333333334</v>
      </c>
      <c r="D806" s="10" t="s">
        <v>16</v>
      </c>
      <c r="G806" s="3">
        <v>38359.31927083333</v>
      </c>
    </row>
    <row r="807" spans="2:7" x14ac:dyDescent="0.2">
      <c r="B807" s="9">
        <v>38359</v>
      </c>
      <c r="C807" s="7">
        <v>0.33027777777777778</v>
      </c>
      <c r="D807" s="10" t="s">
        <v>16</v>
      </c>
      <c r="G807" s="3">
        <v>38359.330277777779</v>
      </c>
    </row>
    <row r="808" spans="2:7" x14ac:dyDescent="0.2">
      <c r="B808" s="9">
        <v>38359</v>
      </c>
      <c r="C808" s="7">
        <v>0.34162037037037035</v>
      </c>
      <c r="D808" s="10" t="s">
        <v>16</v>
      </c>
      <c r="G808" s="3">
        <v>38359.341620370367</v>
      </c>
    </row>
    <row r="809" spans="2:7" x14ac:dyDescent="0.2">
      <c r="B809" s="9">
        <v>38359</v>
      </c>
      <c r="C809" s="7">
        <v>0.35481481481481486</v>
      </c>
      <c r="D809" s="10" t="s">
        <v>16</v>
      </c>
      <c r="G809" s="3">
        <v>38359.354814814818</v>
      </c>
    </row>
    <row r="810" spans="2:7" x14ac:dyDescent="0.2">
      <c r="B810" s="9">
        <v>38359</v>
      </c>
      <c r="C810" s="7">
        <v>0.37182870370370374</v>
      </c>
      <c r="D810" s="10" t="s">
        <v>16</v>
      </c>
      <c r="G810" s="3">
        <v>38359.371828703705</v>
      </c>
    </row>
    <row r="811" spans="2:7" x14ac:dyDescent="0.2">
      <c r="B811" s="9">
        <v>38359</v>
      </c>
      <c r="C811" s="7">
        <v>0.3799305555555556</v>
      </c>
      <c r="D811" s="10" t="s">
        <v>16</v>
      </c>
      <c r="G811" s="3">
        <v>38359.379930555559</v>
      </c>
    </row>
    <row r="812" spans="2:7" x14ac:dyDescent="0.2">
      <c r="B812" s="9">
        <v>38359</v>
      </c>
      <c r="C812" s="7">
        <v>0.3807638888888889</v>
      </c>
      <c r="D812" s="10" t="s">
        <v>16</v>
      </c>
      <c r="G812" s="3">
        <v>38359.38076388889</v>
      </c>
    </row>
    <row r="813" spans="2:7" x14ac:dyDescent="0.2">
      <c r="B813" s="9">
        <v>38359</v>
      </c>
      <c r="C813" s="7">
        <v>0.39577546296296301</v>
      </c>
      <c r="D813" s="10" t="s">
        <v>16</v>
      </c>
      <c r="G813" s="3">
        <v>38359.395775462966</v>
      </c>
    </row>
    <row r="814" spans="2:7" x14ac:dyDescent="0.2">
      <c r="B814" s="9">
        <v>38359</v>
      </c>
      <c r="C814" s="7">
        <v>0.39746527777777779</v>
      </c>
      <c r="D814" s="10" t="s">
        <v>16</v>
      </c>
      <c r="G814" s="3">
        <v>38359.397465277776</v>
      </c>
    </row>
    <row r="815" spans="2:7" x14ac:dyDescent="0.2">
      <c r="B815" s="9">
        <v>38359</v>
      </c>
      <c r="C815" s="7">
        <v>0.39905092592592589</v>
      </c>
      <c r="D815" s="10" t="s">
        <v>16</v>
      </c>
      <c r="G815" s="3">
        <v>38359.399050925924</v>
      </c>
    </row>
    <row r="816" spans="2:7" x14ac:dyDescent="0.2">
      <c r="B816" s="9">
        <v>38359</v>
      </c>
      <c r="C816" s="7">
        <v>0.41549768518518521</v>
      </c>
      <c r="D816" s="10" t="s">
        <v>16</v>
      </c>
      <c r="G816" s="3">
        <v>38359.415497685186</v>
      </c>
    </row>
    <row r="817" spans="2:7" x14ac:dyDescent="0.2">
      <c r="B817" s="9">
        <v>38359</v>
      </c>
      <c r="C817" s="7">
        <v>0.42637731481481483</v>
      </c>
      <c r="D817" s="10" t="s">
        <v>16</v>
      </c>
      <c r="G817" s="3">
        <v>38359.426377314812</v>
      </c>
    </row>
    <row r="818" spans="2:7" x14ac:dyDescent="0.2">
      <c r="B818" s="9">
        <v>38359</v>
      </c>
      <c r="C818" s="7">
        <v>0.44442129629629629</v>
      </c>
      <c r="D818" s="10" t="s">
        <v>16</v>
      </c>
      <c r="G818" s="3">
        <v>38359.444421296299</v>
      </c>
    </row>
    <row r="819" spans="2:7" x14ac:dyDescent="0.2">
      <c r="B819" s="9">
        <v>38359</v>
      </c>
      <c r="C819" s="7">
        <v>0.46216435185185184</v>
      </c>
      <c r="D819" s="10" t="s">
        <v>16</v>
      </c>
      <c r="G819" s="3">
        <v>38359.462164351855</v>
      </c>
    </row>
    <row r="820" spans="2:7" x14ac:dyDescent="0.2">
      <c r="B820" s="9">
        <v>38359</v>
      </c>
      <c r="C820" s="7">
        <v>0.47468749999999998</v>
      </c>
      <c r="D820" s="10" t="s">
        <v>16</v>
      </c>
      <c r="G820" s="3">
        <v>38359.474687499998</v>
      </c>
    </row>
    <row r="821" spans="2:7" x14ac:dyDescent="0.2">
      <c r="B821" s="9">
        <v>38359</v>
      </c>
      <c r="C821" s="7">
        <v>0.48204861111111108</v>
      </c>
      <c r="D821" s="10" t="s">
        <v>16</v>
      </c>
      <c r="G821" s="3">
        <v>38359.482048611113</v>
      </c>
    </row>
    <row r="822" spans="2:7" x14ac:dyDescent="0.2">
      <c r="B822" s="9">
        <v>38359</v>
      </c>
      <c r="C822" s="7">
        <v>0.49344907407407407</v>
      </c>
      <c r="D822" s="10" t="s">
        <v>16</v>
      </c>
      <c r="G822" s="3">
        <v>38359.493449074071</v>
      </c>
    </row>
    <row r="823" spans="2:7" x14ac:dyDescent="0.2">
      <c r="B823" s="9">
        <v>38359</v>
      </c>
      <c r="C823" s="7">
        <v>0.50630787037037039</v>
      </c>
      <c r="D823" s="10" t="s">
        <v>17</v>
      </c>
      <c r="G823" s="3">
        <v>38359.506307870368</v>
      </c>
    </row>
    <row r="824" spans="2:7" x14ac:dyDescent="0.2">
      <c r="B824" s="9">
        <v>38359</v>
      </c>
      <c r="C824" s="7">
        <v>0.51059027777777777</v>
      </c>
      <c r="D824" s="10" t="s">
        <v>17</v>
      </c>
      <c r="G824" s="3">
        <v>38359.51059027778</v>
      </c>
    </row>
    <row r="825" spans="2:7" x14ac:dyDescent="0.2">
      <c r="B825" s="9">
        <v>38359</v>
      </c>
      <c r="C825" s="7">
        <v>0.54685185185185181</v>
      </c>
      <c r="D825" s="10" t="s">
        <v>17</v>
      </c>
      <c r="G825" s="3">
        <v>38359.546851851854</v>
      </c>
    </row>
    <row r="826" spans="2:7" x14ac:dyDescent="0.2">
      <c r="B826" s="9">
        <v>38359</v>
      </c>
      <c r="C826" s="7">
        <v>0.55748842592592596</v>
      </c>
      <c r="D826" s="10" t="s">
        <v>17</v>
      </c>
      <c r="G826" s="3">
        <v>38359.557488425926</v>
      </c>
    </row>
    <row r="827" spans="2:7" x14ac:dyDescent="0.2">
      <c r="B827" s="9">
        <v>38359</v>
      </c>
      <c r="C827" s="7">
        <v>0.56759259259259254</v>
      </c>
      <c r="D827" s="10" t="s">
        <v>17</v>
      </c>
      <c r="G827" s="3">
        <v>38359.56759259259</v>
      </c>
    </row>
    <row r="828" spans="2:7" x14ac:dyDescent="0.2">
      <c r="B828" s="9">
        <v>38359</v>
      </c>
      <c r="C828" s="7">
        <v>0.56986111111111104</v>
      </c>
      <c r="D828" s="10" t="s">
        <v>17</v>
      </c>
      <c r="G828" s="3">
        <v>38359.569861111115</v>
      </c>
    </row>
    <row r="829" spans="2:7" x14ac:dyDescent="0.2">
      <c r="B829" s="9">
        <v>38359</v>
      </c>
      <c r="C829" s="7">
        <v>0.58138888888888884</v>
      </c>
      <c r="D829" s="10" t="s">
        <v>17</v>
      </c>
      <c r="G829" s="3">
        <v>38359.581388888888</v>
      </c>
    </row>
    <row r="830" spans="2:7" x14ac:dyDescent="0.2">
      <c r="B830" s="9">
        <v>38359</v>
      </c>
      <c r="C830" s="7">
        <v>0.58215277777777774</v>
      </c>
      <c r="D830" s="10" t="s">
        <v>17</v>
      </c>
      <c r="G830" s="3">
        <v>38359.582152777781</v>
      </c>
    </row>
    <row r="831" spans="2:7" x14ac:dyDescent="0.2">
      <c r="B831" s="9">
        <v>38359</v>
      </c>
      <c r="C831" s="7">
        <v>0.58510416666666665</v>
      </c>
      <c r="D831" s="10" t="s">
        <v>17</v>
      </c>
      <c r="G831" s="3">
        <v>38359.585104166668</v>
      </c>
    </row>
    <row r="832" spans="2:7" x14ac:dyDescent="0.2">
      <c r="B832" s="9">
        <v>38359</v>
      </c>
      <c r="C832" s="7">
        <v>0.58657407407407403</v>
      </c>
      <c r="D832" s="10" t="s">
        <v>17</v>
      </c>
      <c r="G832" s="3">
        <v>38359.586574074077</v>
      </c>
    </row>
    <row r="833" spans="2:7" x14ac:dyDescent="0.2">
      <c r="B833" s="9">
        <v>38359</v>
      </c>
      <c r="C833" s="7">
        <v>0.60945601851851849</v>
      </c>
      <c r="D833" s="10" t="s">
        <v>17</v>
      </c>
      <c r="G833" s="3">
        <v>38359.609456018516</v>
      </c>
    </row>
    <row r="834" spans="2:7" x14ac:dyDescent="0.2">
      <c r="B834" s="9">
        <v>38359</v>
      </c>
      <c r="C834" s="7">
        <v>0.61938657407407405</v>
      </c>
      <c r="D834" s="10" t="s">
        <v>17</v>
      </c>
      <c r="G834" s="3">
        <v>38359.619386574072</v>
      </c>
    </row>
    <row r="835" spans="2:7" x14ac:dyDescent="0.2">
      <c r="B835" s="9">
        <v>38359</v>
      </c>
      <c r="C835" s="7">
        <v>0.64208333333333334</v>
      </c>
      <c r="D835" s="10" t="s">
        <v>17</v>
      </c>
      <c r="G835" s="3">
        <v>38359.642083333332</v>
      </c>
    </row>
    <row r="836" spans="2:7" x14ac:dyDescent="0.2">
      <c r="B836" s="9">
        <v>38359</v>
      </c>
      <c r="C836" s="7">
        <v>0.66188657407407414</v>
      </c>
      <c r="D836" s="10" t="s">
        <v>17</v>
      </c>
      <c r="G836" s="3">
        <v>38359.661886574075</v>
      </c>
    </row>
    <row r="837" spans="2:7" x14ac:dyDescent="0.2">
      <c r="B837" s="9">
        <v>38359</v>
      </c>
      <c r="C837" s="7">
        <v>0.68361111111111106</v>
      </c>
      <c r="D837" s="10" t="s">
        <v>17</v>
      </c>
      <c r="G837" s="3">
        <v>38359.683611111112</v>
      </c>
    </row>
    <row r="838" spans="2:7" x14ac:dyDescent="0.2">
      <c r="B838" s="9">
        <v>38359</v>
      </c>
      <c r="C838" s="7">
        <v>0.68905092592592598</v>
      </c>
      <c r="D838" s="10" t="s">
        <v>17</v>
      </c>
      <c r="G838" s="3">
        <v>38359.689050925925</v>
      </c>
    </row>
    <row r="839" spans="2:7" x14ac:dyDescent="0.2">
      <c r="B839" s="9">
        <v>38359</v>
      </c>
      <c r="C839" s="7">
        <v>0.69537037037037042</v>
      </c>
      <c r="D839" s="10" t="s">
        <v>17</v>
      </c>
      <c r="G839" s="3">
        <v>38359.695370370369</v>
      </c>
    </row>
    <row r="840" spans="2:7" x14ac:dyDescent="0.2">
      <c r="B840" s="9">
        <v>38359</v>
      </c>
      <c r="C840" s="7">
        <v>0.69839120370370367</v>
      </c>
      <c r="D840" s="10" t="s">
        <v>17</v>
      </c>
      <c r="G840" s="3">
        <v>38359.698391203703</v>
      </c>
    </row>
    <row r="841" spans="2:7" x14ac:dyDescent="0.2">
      <c r="B841" s="9">
        <v>38359</v>
      </c>
      <c r="C841" s="7">
        <v>0.70707175925925936</v>
      </c>
      <c r="D841" s="10" t="s">
        <v>17</v>
      </c>
      <c r="G841" s="3">
        <v>38359.707071759258</v>
      </c>
    </row>
    <row r="842" spans="2:7" x14ac:dyDescent="0.2">
      <c r="B842" s="9">
        <v>38359</v>
      </c>
      <c r="C842" s="7">
        <v>0.70721064814814805</v>
      </c>
      <c r="D842" s="10" t="s">
        <v>17</v>
      </c>
      <c r="G842" s="3">
        <v>38359.70721064815</v>
      </c>
    </row>
    <row r="843" spans="2:7" x14ac:dyDescent="0.2">
      <c r="B843" s="9">
        <v>38359</v>
      </c>
      <c r="C843" s="7">
        <v>0.70766203703703701</v>
      </c>
      <c r="D843" s="10" t="s">
        <v>17</v>
      </c>
      <c r="G843" s="3">
        <v>38359.707662037035</v>
      </c>
    </row>
    <row r="844" spans="2:7" x14ac:dyDescent="0.2">
      <c r="B844" s="9">
        <v>38359</v>
      </c>
      <c r="C844" s="7">
        <v>0.71850694444444452</v>
      </c>
      <c r="D844" s="10" t="s">
        <v>17</v>
      </c>
      <c r="G844" s="3">
        <v>38359.718506944446</v>
      </c>
    </row>
    <row r="845" spans="2:7" x14ac:dyDescent="0.2">
      <c r="B845" s="9">
        <v>38359</v>
      </c>
      <c r="C845" s="7">
        <v>0.75918981481481485</v>
      </c>
      <c r="D845" s="10" t="s">
        <v>17</v>
      </c>
      <c r="G845" s="3">
        <v>38359.759189814817</v>
      </c>
    </row>
    <row r="846" spans="2:7" x14ac:dyDescent="0.2">
      <c r="B846" s="9">
        <v>38359</v>
      </c>
      <c r="C846" s="7">
        <v>0.76983796296296303</v>
      </c>
      <c r="D846" s="10" t="s">
        <v>17</v>
      </c>
      <c r="G846" s="3">
        <v>38359.769837962966</v>
      </c>
    </row>
    <row r="847" spans="2:7" x14ac:dyDescent="0.2">
      <c r="B847" s="9">
        <v>38359</v>
      </c>
      <c r="C847" s="7">
        <v>0.78740740740740733</v>
      </c>
      <c r="D847" s="10" t="s">
        <v>17</v>
      </c>
      <c r="G847" s="3">
        <v>38359.787407407406</v>
      </c>
    </row>
    <row r="848" spans="2:7" x14ac:dyDescent="0.2">
      <c r="B848" s="9">
        <v>38359</v>
      </c>
      <c r="C848" s="7">
        <v>0.7933217592592593</v>
      </c>
      <c r="D848" s="10" t="s">
        <v>17</v>
      </c>
      <c r="G848" s="3">
        <v>38359.793321759258</v>
      </c>
    </row>
    <row r="849" spans="2:7" x14ac:dyDescent="0.2">
      <c r="B849" s="9">
        <v>38359</v>
      </c>
      <c r="C849" s="7">
        <v>0.82587962962962969</v>
      </c>
      <c r="D849" s="10" t="s">
        <v>17</v>
      </c>
      <c r="G849" s="3">
        <v>38359.825879629629</v>
      </c>
    </row>
    <row r="850" spans="2:7" x14ac:dyDescent="0.2">
      <c r="B850" s="9">
        <v>38359</v>
      </c>
      <c r="C850" s="7">
        <v>0.83144675925925926</v>
      </c>
      <c r="D850" s="10" t="s">
        <v>17</v>
      </c>
      <c r="G850" s="3">
        <v>38359.831446759257</v>
      </c>
    </row>
    <row r="851" spans="2:7" x14ac:dyDescent="0.2">
      <c r="B851" s="9">
        <v>38359</v>
      </c>
      <c r="C851" s="7">
        <v>0.83267361111111116</v>
      </c>
      <c r="D851" s="10" t="s">
        <v>17</v>
      </c>
      <c r="G851" s="3">
        <v>38359.832673611112</v>
      </c>
    </row>
    <row r="852" spans="2:7" x14ac:dyDescent="0.2">
      <c r="B852" s="9">
        <v>38359</v>
      </c>
      <c r="C852" s="7">
        <v>0.84143518518518512</v>
      </c>
      <c r="D852" s="10" t="s">
        <v>17</v>
      </c>
      <c r="G852" s="3">
        <v>38359.841435185182</v>
      </c>
    </row>
    <row r="853" spans="2:7" x14ac:dyDescent="0.2">
      <c r="B853" s="9">
        <v>38359</v>
      </c>
      <c r="C853" s="7">
        <v>0.85015046296296293</v>
      </c>
      <c r="D853" s="10" t="s">
        <v>17</v>
      </c>
      <c r="G853" s="3">
        <v>38359.85015046296</v>
      </c>
    </row>
    <row r="854" spans="2:7" x14ac:dyDescent="0.2">
      <c r="B854" s="9">
        <v>38359</v>
      </c>
      <c r="C854" s="7">
        <v>0.86577546296296293</v>
      </c>
      <c r="D854" s="10" t="s">
        <v>17</v>
      </c>
      <c r="G854" s="3">
        <v>38359.86577546296</v>
      </c>
    </row>
    <row r="855" spans="2:7" x14ac:dyDescent="0.2">
      <c r="B855" s="9">
        <v>38359</v>
      </c>
      <c r="C855" s="7">
        <v>0.87600694444444438</v>
      </c>
      <c r="D855" s="10" t="s">
        <v>17</v>
      </c>
      <c r="G855" s="3">
        <v>38359.876006944447</v>
      </c>
    </row>
    <row r="856" spans="2:7" x14ac:dyDescent="0.2">
      <c r="B856" s="9">
        <v>38359</v>
      </c>
      <c r="C856" s="7">
        <v>0.9275578703703703</v>
      </c>
      <c r="D856" s="10" t="s">
        <v>17</v>
      </c>
      <c r="G856" s="3">
        <v>38359.927557870367</v>
      </c>
    </row>
    <row r="857" spans="2:7" x14ac:dyDescent="0.2">
      <c r="B857" s="9">
        <v>38359</v>
      </c>
      <c r="C857" s="7">
        <v>0.93690972222222213</v>
      </c>
      <c r="D857" s="10" t="s">
        <v>17</v>
      </c>
      <c r="G857" s="3">
        <v>38359.936909722222</v>
      </c>
    </row>
    <row r="858" spans="2:7" x14ac:dyDescent="0.2">
      <c r="B858" s="9">
        <v>38359</v>
      </c>
      <c r="C858" s="7">
        <v>0.94658564814814816</v>
      </c>
      <c r="D858" s="10" t="s">
        <v>17</v>
      </c>
      <c r="G858" s="3">
        <v>38359.946585648147</v>
      </c>
    </row>
    <row r="859" spans="2:7" x14ac:dyDescent="0.2">
      <c r="B859" s="9">
        <v>38359</v>
      </c>
      <c r="C859" s="7">
        <v>0.96719907407407402</v>
      </c>
      <c r="D859" s="10" t="s">
        <v>17</v>
      </c>
      <c r="G859" s="3">
        <v>38359.967199074075</v>
      </c>
    </row>
    <row r="860" spans="2:7" x14ac:dyDescent="0.2">
      <c r="B860" s="9">
        <v>38359</v>
      </c>
      <c r="C860" s="7">
        <v>0.96821759259259255</v>
      </c>
      <c r="D860" s="10" t="s">
        <v>17</v>
      </c>
      <c r="G860" s="3">
        <v>38359.968217592592</v>
      </c>
    </row>
    <row r="861" spans="2:7" x14ac:dyDescent="0.2">
      <c r="B861" s="9">
        <v>38359</v>
      </c>
      <c r="C861" s="7">
        <v>0.98466435185185175</v>
      </c>
      <c r="D861" s="10" t="s">
        <v>17</v>
      </c>
      <c r="G861" s="3">
        <v>38359.984664351854</v>
      </c>
    </row>
    <row r="862" spans="2:7" x14ac:dyDescent="0.2">
      <c r="B862" s="9">
        <v>38359</v>
      </c>
      <c r="C862" s="7">
        <v>0.99467592592592602</v>
      </c>
      <c r="D862" s="10" t="s">
        <v>17</v>
      </c>
      <c r="G862" s="3">
        <v>38359.994675925926</v>
      </c>
    </row>
    <row r="863" spans="2:7" x14ac:dyDescent="0.2">
      <c r="B863" s="9">
        <v>38360</v>
      </c>
      <c r="C863" s="7">
        <v>2.9166666666666668E-3</v>
      </c>
      <c r="D863" s="10" t="s">
        <v>16</v>
      </c>
      <c r="G863" s="3">
        <v>38360.002916666665</v>
      </c>
    </row>
    <row r="864" spans="2:7" x14ac:dyDescent="0.2">
      <c r="B864" s="9">
        <v>38360</v>
      </c>
      <c r="C864" s="7">
        <v>4.5185185185185189E-2</v>
      </c>
      <c r="D864" s="10" t="s">
        <v>16</v>
      </c>
      <c r="G864" s="3">
        <v>38360.045185185183</v>
      </c>
    </row>
    <row r="865" spans="2:7" x14ac:dyDescent="0.2">
      <c r="B865" s="9">
        <v>38360</v>
      </c>
      <c r="C865" s="7">
        <v>5.1921296296296299E-2</v>
      </c>
      <c r="D865" s="10" t="s">
        <v>16</v>
      </c>
      <c r="G865" s="3">
        <v>38360.051921296297</v>
      </c>
    </row>
    <row r="866" spans="2:7" x14ac:dyDescent="0.2">
      <c r="B866" s="9">
        <v>38360</v>
      </c>
      <c r="C866" s="7">
        <v>5.8993055555555556E-2</v>
      </c>
      <c r="D866" s="10" t="s">
        <v>16</v>
      </c>
      <c r="G866" s="3">
        <v>38360.058993055558</v>
      </c>
    </row>
    <row r="867" spans="2:7" x14ac:dyDescent="0.2">
      <c r="B867" s="9">
        <v>38360</v>
      </c>
      <c r="C867" s="7">
        <v>6.4733796296296289E-2</v>
      </c>
      <c r="D867" s="10" t="s">
        <v>16</v>
      </c>
      <c r="G867" s="3">
        <v>38360.064733796295</v>
      </c>
    </row>
    <row r="868" spans="2:7" x14ac:dyDescent="0.2">
      <c r="B868" s="9">
        <v>38360</v>
      </c>
      <c r="C868" s="7">
        <v>6.9664351851851852E-2</v>
      </c>
      <c r="D868" s="10" t="s">
        <v>16</v>
      </c>
      <c r="G868" s="3">
        <v>38360.069664351853</v>
      </c>
    </row>
    <row r="869" spans="2:7" x14ac:dyDescent="0.2">
      <c r="B869" s="9">
        <v>38360</v>
      </c>
      <c r="C869" s="7">
        <v>8.262731481481482E-2</v>
      </c>
      <c r="D869" s="10" t="s">
        <v>16</v>
      </c>
      <c r="G869" s="3">
        <v>38360.082627314812</v>
      </c>
    </row>
    <row r="870" spans="2:7" x14ac:dyDescent="0.2">
      <c r="B870" s="9">
        <v>38360</v>
      </c>
      <c r="C870" s="7">
        <v>9.3032407407407411E-2</v>
      </c>
      <c r="D870" s="10" t="s">
        <v>16</v>
      </c>
      <c r="G870" s="3">
        <v>38360.093032407407</v>
      </c>
    </row>
    <row r="871" spans="2:7" x14ac:dyDescent="0.2">
      <c r="B871" s="9">
        <v>38360</v>
      </c>
      <c r="C871" s="7">
        <v>0.10068287037037038</v>
      </c>
      <c r="D871" s="10" t="s">
        <v>16</v>
      </c>
      <c r="G871" s="3">
        <v>38360.100682870368</v>
      </c>
    </row>
    <row r="872" spans="2:7" x14ac:dyDescent="0.2">
      <c r="B872" s="9">
        <v>38360</v>
      </c>
      <c r="C872" s="7">
        <v>0.1055787037037037</v>
      </c>
      <c r="D872" s="10" t="s">
        <v>16</v>
      </c>
      <c r="G872" s="3">
        <v>38360.105578703704</v>
      </c>
    </row>
    <row r="873" spans="2:7" x14ac:dyDescent="0.2">
      <c r="B873" s="9">
        <v>38360</v>
      </c>
      <c r="C873" s="7">
        <v>0.10587962962962964</v>
      </c>
      <c r="D873" s="10" t="s">
        <v>16</v>
      </c>
      <c r="G873" s="3">
        <v>38360.105879629627</v>
      </c>
    </row>
    <row r="874" spans="2:7" x14ac:dyDescent="0.2">
      <c r="B874" s="9">
        <v>38360</v>
      </c>
      <c r="C874" s="7">
        <v>0.10909722222222222</v>
      </c>
      <c r="D874" s="10" t="s">
        <v>16</v>
      </c>
      <c r="G874" s="3">
        <v>38360.109097222223</v>
      </c>
    </row>
    <row r="875" spans="2:7" x14ac:dyDescent="0.2">
      <c r="B875" s="9">
        <v>38360</v>
      </c>
      <c r="C875" s="7">
        <v>0.13745370370370372</v>
      </c>
      <c r="D875" s="10" t="s">
        <v>16</v>
      </c>
      <c r="G875" s="3">
        <v>38360.137453703705</v>
      </c>
    </row>
    <row r="876" spans="2:7" x14ac:dyDescent="0.2">
      <c r="B876" s="9">
        <v>38360</v>
      </c>
      <c r="C876" s="7">
        <v>0.13791666666666666</v>
      </c>
      <c r="D876" s="10" t="s">
        <v>16</v>
      </c>
      <c r="G876" s="3">
        <v>38360.137916666667</v>
      </c>
    </row>
    <row r="877" spans="2:7" x14ac:dyDescent="0.2">
      <c r="B877" s="9">
        <v>38360</v>
      </c>
      <c r="C877" s="7">
        <v>0.13936342592592593</v>
      </c>
      <c r="D877" s="10" t="s">
        <v>16</v>
      </c>
      <c r="G877" s="3">
        <v>38360.139363425929</v>
      </c>
    </row>
    <row r="878" spans="2:7" x14ac:dyDescent="0.2">
      <c r="B878" s="9">
        <v>38360</v>
      </c>
      <c r="C878" s="7">
        <v>0.17614583333333333</v>
      </c>
      <c r="D878" s="10" t="s">
        <v>16</v>
      </c>
      <c r="G878" s="3">
        <v>38360.176145833335</v>
      </c>
    </row>
    <row r="879" spans="2:7" x14ac:dyDescent="0.2">
      <c r="B879" s="9">
        <v>38360</v>
      </c>
      <c r="C879" s="7">
        <v>0.20655092592592594</v>
      </c>
      <c r="D879" s="10" t="s">
        <v>16</v>
      </c>
      <c r="G879" s="3">
        <v>38360.206550925926</v>
      </c>
    </row>
    <row r="880" spans="2:7" x14ac:dyDescent="0.2">
      <c r="B880" s="9">
        <v>38360</v>
      </c>
      <c r="C880" s="7">
        <v>0.21549768518518519</v>
      </c>
      <c r="D880" s="10" t="s">
        <v>16</v>
      </c>
      <c r="G880" s="3">
        <v>38360.215497685182</v>
      </c>
    </row>
    <row r="881" spans="2:7" x14ac:dyDescent="0.2">
      <c r="B881" s="9">
        <v>38360</v>
      </c>
      <c r="C881" s="7">
        <v>0.24569444444444444</v>
      </c>
      <c r="D881" s="10" t="s">
        <v>16</v>
      </c>
      <c r="G881" s="3">
        <v>38360.245694444442</v>
      </c>
    </row>
    <row r="882" spans="2:7" x14ac:dyDescent="0.2">
      <c r="B882" s="9">
        <v>38360</v>
      </c>
      <c r="C882" s="7">
        <v>0.25065972222222221</v>
      </c>
      <c r="D882" s="10" t="s">
        <v>16</v>
      </c>
      <c r="G882" s="3">
        <v>38360.250659722224</v>
      </c>
    </row>
    <row r="883" spans="2:7" x14ac:dyDescent="0.2">
      <c r="B883" s="9">
        <v>38360</v>
      </c>
      <c r="C883" s="7">
        <v>0.25667824074074075</v>
      </c>
      <c r="D883" s="10" t="s">
        <v>16</v>
      </c>
      <c r="G883" s="3">
        <v>38360.256678240738</v>
      </c>
    </row>
    <row r="884" spans="2:7" x14ac:dyDescent="0.2">
      <c r="B884" s="9">
        <v>38360</v>
      </c>
      <c r="C884" s="7">
        <v>0.26020833333333332</v>
      </c>
      <c r="D884" s="10" t="s">
        <v>16</v>
      </c>
      <c r="G884" s="3">
        <v>38360.260208333333</v>
      </c>
    </row>
    <row r="885" spans="2:7" x14ac:dyDescent="0.2">
      <c r="B885" s="9">
        <v>38360</v>
      </c>
      <c r="C885" s="7">
        <v>0.28239583333333335</v>
      </c>
      <c r="D885" s="10" t="s">
        <v>16</v>
      </c>
      <c r="G885" s="3">
        <v>38360.282395833332</v>
      </c>
    </row>
    <row r="886" spans="2:7" x14ac:dyDescent="0.2">
      <c r="B886" s="9">
        <v>38360</v>
      </c>
      <c r="C886" s="7">
        <v>0.29329861111111111</v>
      </c>
      <c r="D886" s="10" t="s">
        <v>16</v>
      </c>
      <c r="G886" s="3">
        <v>38360.293298611112</v>
      </c>
    </row>
    <row r="887" spans="2:7" x14ac:dyDescent="0.2">
      <c r="B887" s="9">
        <v>38360</v>
      </c>
      <c r="C887" s="7">
        <v>0.29878472222222224</v>
      </c>
      <c r="D887" s="10" t="s">
        <v>16</v>
      </c>
      <c r="G887" s="3">
        <v>38360.298784722225</v>
      </c>
    </row>
    <row r="888" spans="2:7" x14ac:dyDescent="0.2">
      <c r="B888" s="9">
        <v>38360</v>
      </c>
      <c r="C888" s="7">
        <v>0.30284722222222221</v>
      </c>
      <c r="D888" s="10" t="s">
        <v>16</v>
      </c>
      <c r="G888" s="3">
        <v>38360.302847222221</v>
      </c>
    </row>
    <row r="889" spans="2:7" x14ac:dyDescent="0.2">
      <c r="B889" s="9">
        <v>38360</v>
      </c>
      <c r="C889" s="7">
        <v>0.31010416666666668</v>
      </c>
      <c r="D889" s="10" t="s">
        <v>16</v>
      </c>
      <c r="G889" s="3">
        <v>38360.310104166667</v>
      </c>
    </row>
    <row r="890" spans="2:7" x14ac:dyDescent="0.2">
      <c r="B890" s="9">
        <v>38360</v>
      </c>
      <c r="C890" s="7">
        <v>0.33068287037037036</v>
      </c>
      <c r="D890" s="10" t="s">
        <v>16</v>
      </c>
      <c r="G890" s="3">
        <v>38360.330682870372</v>
      </c>
    </row>
    <row r="891" spans="2:7" x14ac:dyDescent="0.2">
      <c r="B891" s="9">
        <v>38360</v>
      </c>
      <c r="C891" s="7">
        <v>0.34454861111111112</v>
      </c>
      <c r="D891" s="10" t="s">
        <v>16</v>
      </c>
      <c r="G891" s="3">
        <v>38360.344548611109</v>
      </c>
    </row>
    <row r="892" spans="2:7" x14ac:dyDescent="0.2">
      <c r="B892" s="9">
        <v>38360</v>
      </c>
      <c r="C892" s="7">
        <v>0.35167824074074078</v>
      </c>
      <c r="D892" s="10" t="s">
        <v>16</v>
      </c>
      <c r="G892" s="3">
        <v>38360.351678240739</v>
      </c>
    </row>
    <row r="893" spans="2:7" x14ac:dyDescent="0.2">
      <c r="B893" s="9">
        <v>38360</v>
      </c>
      <c r="C893" s="7">
        <v>0.3721180555555556</v>
      </c>
      <c r="D893" s="10" t="s">
        <v>16</v>
      </c>
      <c r="G893" s="3">
        <v>38360.372118055559</v>
      </c>
    </row>
    <row r="894" spans="2:7" x14ac:dyDescent="0.2">
      <c r="B894" s="9">
        <v>38360</v>
      </c>
      <c r="C894" s="7">
        <v>0.38342592592592589</v>
      </c>
      <c r="D894" s="10" t="s">
        <v>16</v>
      </c>
      <c r="G894" s="3">
        <v>38360.383425925924</v>
      </c>
    </row>
    <row r="895" spans="2:7" x14ac:dyDescent="0.2">
      <c r="B895" s="9">
        <v>38360</v>
      </c>
      <c r="C895" s="7">
        <v>0.40858796296296296</v>
      </c>
      <c r="D895" s="10" t="s">
        <v>16</v>
      </c>
      <c r="G895" s="3">
        <v>38360.408587962964</v>
      </c>
    </row>
    <row r="896" spans="2:7" x14ac:dyDescent="0.2">
      <c r="B896" s="9">
        <v>38360</v>
      </c>
      <c r="C896" s="7">
        <v>0.4107986111111111</v>
      </c>
      <c r="D896" s="10" t="s">
        <v>16</v>
      </c>
      <c r="G896" s="3">
        <v>38360.410798611112</v>
      </c>
    </row>
    <row r="897" spans="2:7" x14ac:dyDescent="0.2">
      <c r="B897" s="9">
        <v>38360</v>
      </c>
      <c r="C897" s="7">
        <v>0.42574074074074075</v>
      </c>
      <c r="D897" s="10" t="s">
        <v>16</v>
      </c>
      <c r="G897" s="3">
        <v>38360.425740740742</v>
      </c>
    </row>
    <row r="898" spans="2:7" x14ac:dyDescent="0.2">
      <c r="B898" s="9">
        <v>38360</v>
      </c>
      <c r="C898" s="7">
        <v>0.46921296296296294</v>
      </c>
      <c r="D898" s="10" t="s">
        <v>16</v>
      </c>
      <c r="G898" s="3">
        <v>38360.469212962962</v>
      </c>
    </row>
    <row r="899" spans="2:7" x14ac:dyDescent="0.2">
      <c r="B899" s="9">
        <v>38360</v>
      </c>
      <c r="C899" s="7">
        <v>0.47388888888888886</v>
      </c>
      <c r="D899" s="10" t="s">
        <v>16</v>
      </c>
      <c r="G899" s="3">
        <v>38360.47388888889</v>
      </c>
    </row>
    <row r="900" spans="2:7" x14ac:dyDescent="0.2">
      <c r="B900" s="9">
        <v>38360</v>
      </c>
      <c r="C900" s="7">
        <v>0.51502314814814809</v>
      </c>
      <c r="D900" s="10" t="s">
        <v>17</v>
      </c>
      <c r="G900" s="3">
        <v>38360.515023148146</v>
      </c>
    </row>
    <row r="901" spans="2:7" x14ac:dyDescent="0.2">
      <c r="B901" s="9">
        <v>38360</v>
      </c>
      <c r="C901" s="7">
        <v>0.52143518518518517</v>
      </c>
      <c r="D901" s="10" t="s">
        <v>17</v>
      </c>
      <c r="G901" s="3">
        <v>38360.521435185183</v>
      </c>
    </row>
    <row r="902" spans="2:7" x14ac:dyDescent="0.2">
      <c r="B902" s="9">
        <v>38360</v>
      </c>
      <c r="C902" s="7">
        <v>0.54319444444444442</v>
      </c>
      <c r="D902" s="10" t="s">
        <v>17</v>
      </c>
      <c r="G902" s="3">
        <v>38360.543194444443</v>
      </c>
    </row>
    <row r="903" spans="2:7" x14ac:dyDescent="0.2">
      <c r="B903" s="9">
        <v>38360</v>
      </c>
      <c r="C903" s="7">
        <v>0.55003472222222227</v>
      </c>
      <c r="D903" s="10" t="s">
        <v>17</v>
      </c>
      <c r="G903" s="3">
        <v>38360.550034722219</v>
      </c>
    </row>
    <row r="904" spans="2:7" x14ac:dyDescent="0.2">
      <c r="B904" s="9">
        <v>38360</v>
      </c>
      <c r="C904" s="7">
        <v>0.55971064814814808</v>
      </c>
      <c r="D904" s="10" t="s">
        <v>17</v>
      </c>
      <c r="G904" s="3">
        <v>38360.559710648151</v>
      </c>
    </row>
    <row r="905" spans="2:7" x14ac:dyDescent="0.2">
      <c r="B905" s="9">
        <v>38360</v>
      </c>
      <c r="C905" s="7">
        <v>0.56436342592592592</v>
      </c>
      <c r="D905" s="10" t="s">
        <v>17</v>
      </c>
      <c r="G905" s="3">
        <v>38360.564363425925</v>
      </c>
    </row>
    <row r="906" spans="2:7" x14ac:dyDescent="0.2">
      <c r="B906" s="9">
        <v>38360</v>
      </c>
      <c r="C906" s="7">
        <v>0.58037037037037031</v>
      </c>
      <c r="D906" s="10" t="s">
        <v>17</v>
      </c>
      <c r="G906" s="3">
        <v>38360.580370370371</v>
      </c>
    </row>
    <row r="907" spans="2:7" x14ac:dyDescent="0.2">
      <c r="B907" s="9">
        <v>38360</v>
      </c>
      <c r="C907" s="7">
        <v>0.59644675925925927</v>
      </c>
      <c r="D907" s="10" t="s">
        <v>17</v>
      </c>
      <c r="G907" s="3">
        <v>38360.596446759257</v>
      </c>
    </row>
    <row r="908" spans="2:7" x14ac:dyDescent="0.2">
      <c r="B908" s="9">
        <v>38360</v>
      </c>
      <c r="C908" s="7">
        <v>0.62915509259259261</v>
      </c>
      <c r="D908" s="10" t="s">
        <v>17</v>
      </c>
      <c r="G908" s="3">
        <v>38360.629155092596</v>
      </c>
    </row>
    <row r="909" spans="2:7" x14ac:dyDescent="0.2">
      <c r="B909" s="9">
        <v>38360</v>
      </c>
      <c r="C909" s="7">
        <v>0.64011574074074074</v>
      </c>
      <c r="D909" s="10" t="s">
        <v>17</v>
      </c>
      <c r="G909" s="3">
        <v>38360.640115740738</v>
      </c>
    </row>
    <row r="910" spans="2:7" x14ac:dyDescent="0.2">
      <c r="B910" s="9">
        <v>38360</v>
      </c>
      <c r="C910" s="7">
        <v>0.69567129629629632</v>
      </c>
      <c r="D910" s="10" t="s">
        <v>17</v>
      </c>
      <c r="G910" s="3">
        <v>38360.695671296293</v>
      </c>
    </row>
    <row r="911" spans="2:7" x14ac:dyDescent="0.2">
      <c r="B911" s="9">
        <v>38360</v>
      </c>
      <c r="C911" s="7">
        <v>0.7074421296296296</v>
      </c>
      <c r="D911" s="10" t="s">
        <v>17</v>
      </c>
      <c r="G911" s="3">
        <v>38360.707442129627</v>
      </c>
    </row>
    <row r="912" spans="2:7" x14ac:dyDescent="0.2">
      <c r="B912" s="9">
        <v>38360</v>
      </c>
      <c r="C912" s="7">
        <v>0.72146990740740735</v>
      </c>
      <c r="D912" s="10" t="s">
        <v>17</v>
      </c>
      <c r="G912" s="3">
        <v>38360.72146990741</v>
      </c>
    </row>
    <row r="913" spans="2:7" x14ac:dyDescent="0.2">
      <c r="B913" s="9">
        <v>38360</v>
      </c>
      <c r="C913" s="7">
        <v>0.73472222222222217</v>
      </c>
      <c r="D913" s="10" t="s">
        <v>17</v>
      </c>
      <c r="G913" s="3">
        <v>38360.734722222223</v>
      </c>
    </row>
    <row r="914" spans="2:7" x14ac:dyDescent="0.2">
      <c r="B914" s="9">
        <v>38360</v>
      </c>
      <c r="C914" s="7">
        <v>0.73625000000000007</v>
      </c>
      <c r="D914" s="10" t="s">
        <v>17</v>
      </c>
      <c r="G914" s="3">
        <v>38360.736250000002</v>
      </c>
    </row>
    <row r="915" spans="2:7" x14ac:dyDescent="0.2">
      <c r="B915" s="9">
        <v>38360</v>
      </c>
      <c r="C915" s="7">
        <v>0.73821759259259256</v>
      </c>
      <c r="D915" s="10" t="s">
        <v>17</v>
      </c>
      <c r="G915" s="3">
        <v>38360.738217592596</v>
      </c>
    </row>
    <row r="916" spans="2:7" x14ac:dyDescent="0.2">
      <c r="B916" s="9">
        <v>38360</v>
      </c>
      <c r="C916" s="7">
        <v>0.76261574074074068</v>
      </c>
      <c r="D916" s="10" t="s">
        <v>17</v>
      </c>
      <c r="G916" s="3">
        <v>38360.762615740743</v>
      </c>
    </row>
    <row r="917" spans="2:7" x14ac:dyDescent="0.2">
      <c r="B917" s="9">
        <v>38360</v>
      </c>
      <c r="C917" s="7">
        <v>0.76776620370370363</v>
      </c>
      <c r="D917" s="10" t="s">
        <v>17</v>
      </c>
      <c r="G917" s="3">
        <v>38360.767766203702</v>
      </c>
    </row>
    <row r="918" spans="2:7" x14ac:dyDescent="0.2">
      <c r="B918" s="9">
        <v>38360</v>
      </c>
      <c r="C918" s="7">
        <v>0.77697916666666667</v>
      </c>
      <c r="D918" s="10" t="s">
        <v>17</v>
      </c>
      <c r="G918" s="3">
        <v>38360.776979166665</v>
      </c>
    </row>
    <row r="919" spans="2:7" x14ac:dyDescent="0.2">
      <c r="B919" s="9">
        <v>38360</v>
      </c>
      <c r="C919" s="7">
        <v>0.78122685185185192</v>
      </c>
      <c r="D919" s="10" t="s">
        <v>17</v>
      </c>
      <c r="G919" s="3">
        <v>38360.781226851854</v>
      </c>
    </row>
    <row r="920" spans="2:7" x14ac:dyDescent="0.2">
      <c r="B920" s="9">
        <v>38360</v>
      </c>
      <c r="C920" s="7">
        <v>0.79128472222222224</v>
      </c>
      <c r="D920" s="10" t="s">
        <v>17</v>
      </c>
      <c r="G920" s="3">
        <v>38360.791284722225</v>
      </c>
    </row>
    <row r="921" spans="2:7" x14ac:dyDescent="0.2">
      <c r="B921" s="9">
        <v>38360</v>
      </c>
      <c r="C921" s="7">
        <v>0.80252314814814818</v>
      </c>
      <c r="D921" s="10" t="s">
        <v>17</v>
      </c>
      <c r="G921" s="3">
        <v>38360.802523148152</v>
      </c>
    </row>
    <row r="922" spans="2:7" x14ac:dyDescent="0.2">
      <c r="B922" s="9">
        <v>38360</v>
      </c>
      <c r="C922" s="7">
        <v>0.80846064814814822</v>
      </c>
      <c r="D922" s="10" t="s">
        <v>17</v>
      </c>
      <c r="G922" s="3">
        <v>38360.80846064815</v>
      </c>
    </row>
    <row r="923" spans="2:7" x14ac:dyDescent="0.2">
      <c r="B923" s="9">
        <v>38360</v>
      </c>
      <c r="C923" s="7">
        <v>0.81100694444444443</v>
      </c>
      <c r="D923" s="10" t="s">
        <v>17</v>
      </c>
      <c r="G923" s="3">
        <v>38360.811006944445</v>
      </c>
    </row>
    <row r="924" spans="2:7" x14ac:dyDescent="0.2">
      <c r="B924" s="9">
        <v>38360</v>
      </c>
      <c r="C924" s="7">
        <v>0.81814814814814818</v>
      </c>
      <c r="D924" s="10" t="s">
        <v>17</v>
      </c>
      <c r="G924" s="3">
        <v>38360.818148148152</v>
      </c>
    </row>
    <row r="925" spans="2:7" x14ac:dyDescent="0.2">
      <c r="B925" s="9">
        <v>38360</v>
      </c>
      <c r="C925" s="7">
        <v>0.82759259259259255</v>
      </c>
      <c r="D925" s="10" t="s">
        <v>17</v>
      </c>
      <c r="G925" s="3">
        <v>38360.827592592592</v>
      </c>
    </row>
    <row r="926" spans="2:7" x14ac:dyDescent="0.2">
      <c r="B926" s="9">
        <v>38360</v>
      </c>
      <c r="C926" s="7">
        <v>0.84446759259259263</v>
      </c>
      <c r="D926" s="10" t="s">
        <v>17</v>
      </c>
      <c r="G926" s="3">
        <v>38360.844467592593</v>
      </c>
    </row>
    <row r="927" spans="2:7" x14ac:dyDescent="0.2">
      <c r="B927" s="9">
        <v>38360</v>
      </c>
      <c r="C927" s="7">
        <v>0.88256944444444452</v>
      </c>
      <c r="D927" s="10" t="s">
        <v>17</v>
      </c>
      <c r="G927" s="3">
        <v>38360.882569444446</v>
      </c>
    </row>
    <row r="928" spans="2:7" x14ac:dyDescent="0.2">
      <c r="B928" s="9">
        <v>38360</v>
      </c>
      <c r="C928" s="7">
        <v>0.89</v>
      </c>
      <c r="D928" s="10" t="s">
        <v>17</v>
      </c>
      <c r="G928" s="3">
        <v>38360.89</v>
      </c>
    </row>
    <row r="929" spans="2:7" x14ac:dyDescent="0.2">
      <c r="B929" s="9">
        <v>38360</v>
      </c>
      <c r="C929" s="7">
        <v>0.90344907407407404</v>
      </c>
      <c r="D929" s="10" t="s">
        <v>17</v>
      </c>
      <c r="G929" s="3">
        <v>38360.903449074074</v>
      </c>
    </row>
    <row r="930" spans="2:7" x14ac:dyDescent="0.2">
      <c r="B930" s="9">
        <v>38360</v>
      </c>
      <c r="C930" s="7">
        <v>0.91813657407407412</v>
      </c>
      <c r="D930" s="10" t="s">
        <v>17</v>
      </c>
      <c r="G930" s="3">
        <v>38360.918136574073</v>
      </c>
    </row>
    <row r="931" spans="2:7" x14ac:dyDescent="0.2">
      <c r="B931" s="9">
        <v>38360</v>
      </c>
      <c r="C931" s="7">
        <v>0.93865740740740744</v>
      </c>
      <c r="D931" s="10" t="s">
        <v>17</v>
      </c>
      <c r="G931" s="3">
        <v>38360.938657407409</v>
      </c>
    </row>
    <row r="932" spans="2:7" x14ac:dyDescent="0.2">
      <c r="B932" s="9">
        <v>38360</v>
      </c>
      <c r="C932" s="7">
        <v>0.94921296296296298</v>
      </c>
      <c r="D932" s="10" t="s">
        <v>17</v>
      </c>
      <c r="G932" s="3">
        <v>38360.949212962965</v>
      </c>
    </row>
    <row r="933" spans="2:7" x14ac:dyDescent="0.2">
      <c r="B933" s="9">
        <v>38360</v>
      </c>
      <c r="C933" s="7">
        <v>0.96346064814814814</v>
      </c>
      <c r="D933" s="10" t="s">
        <v>17</v>
      </c>
      <c r="G933" s="3">
        <v>38360.963460648149</v>
      </c>
    </row>
    <row r="934" spans="2:7" x14ac:dyDescent="0.2">
      <c r="B934" s="9">
        <v>38361</v>
      </c>
      <c r="C934" s="7">
        <v>1.9143518518518518E-2</v>
      </c>
      <c r="D934" s="10" t="s">
        <v>16</v>
      </c>
      <c r="G934" s="3">
        <v>38361.019143518519</v>
      </c>
    </row>
    <row r="935" spans="2:7" x14ac:dyDescent="0.2">
      <c r="B935" s="9">
        <v>38361</v>
      </c>
      <c r="C935" s="7">
        <v>2.8923611111111108E-2</v>
      </c>
      <c r="D935" s="10" t="s">
        <v>16</v>
      </c>
      <c r="G935" s="3">
        <v>38361.028923611113</v>
      </c>
    </row>
    <row r="936" spans="2:7" x14ac:dyDescent="0.2">
      <c r="B936" s="9">
        <v>38361</v>
      </c>
      <c r="C936" s="7">
        <v>4.8402777777777774E-2</v>
      </c>
      <c r="D936" s="10" t="s">
        <v>16</v>
      </c>
      <c r="G936" s="3">
        <v>38361.048402777778</v>
      </c>
    </row>
    <row r="937" spans="2:7" x14ac:dyDescent="0.2">
      <c r="B937" s="9">
        <v>38361</v>
      </c>
      <c r="C937" s="7">
        <v>0.10049768518518519</v>
      </c>
      <c r="D937" s="10" t="s">
        <v>16</v>
      </c>
      <c r="G937" s="3">
        <v>38361.100497685184</v>
      </c>
    </row>
    <row r="938" spans="2:7" x14ac:dyDescent="0.2">
      <c r="B938" s="9">
        <v>38361</v>
      </c>
      <c r="C938" s="7">
        <v>0.12587962962962965</v>
      </c>
      <c r="D938" s="10" t="s">
        <v>16</v>
      </c>
      <c r="G938" s="3">
        <v>38361.125879629632</v>
      </c>
    </row>
    <row r="939" spans="2:7" x14ac:dyDescent="0.2">
      <c r="B939" s="9">
        <v>38361</v>
      </c>
      <c r="C939" s="7">
        <v>0.13791666666666666</v>
      </c>
      <c r="D939" s="10" t="s">
        <v>16</v>
      </c>
      <c r="G939" s="3">
        <v>38361.137916666667</v>
      </c>
    </row>
    <row r="940" spans="2:7" x14ac:dyDescent="0.2">
      <c r="B940" s="9">
        <v>38361</v>
      </c>
      <c r="C940" s="7">
        <v>0.1434375</v>
      </c>
      <c r="D940" s="10" t="s">
        <v>16</v>
      </c>
      <c r="G940" s="3">
        <v>38361.143437500003</v>
      </c>
    </row>
    <row r="941" spans="2:7" x14ac:dyDescent="0.2">
      <c r="B941" s="9">
        <v>38361</v>
      </c>
      <c r="C941" s="7">
        <v>0.16079861111111113</v>
      </c>
      <c r="D941" s="10" t="s">
        <v>16</v>
      </c>
      <c r="G941" s="3">
        <v>38361.160798611112</v>
      </c>
    </row>
    <row r="942" spans="2:7" x14ac:dyDescent="0.2">
      <c r="B942" s="9">
        <v>38361</v>
      </c>
      <c r="C942" s="7">
        <v>0.19144675925925925</v>
      </c>
      <c r="D942" s="10" t="s">
        <v>16</v>
      </c>
      <c r="G942" s="3">
        <v>38361.191446759258</v>
      </c>
    </row>
    <row r="943" spans="2:7" x14ac:dyDescent="0.2">
      <c r="B943" s="9">
        <v>38361</v>
      </c>
      <c r="C943" s="7">
        <v>0.2003587962962963</v>
      </c>
      <c r="D943" s="10" t="s">
        <v>16</v>
      </c>
      <c r="G943" s="3">
        <v>38361.200358796297</v>
      </c>
    </row>
    <row r="944" spans="2:7" x14ac:dyDescent="0.2">
      <c r="B944" s="9">
        <v>38361</v>
      </c>
      <c r="C944" s="7">
        <v>0.20783564814814814</v>
      </c>
      <c r="D944" s="10" t="s">
        <v>16</v>
      </c>
      <c r="G944" s="3">
        <v>38361.207835648151</v>
      </c>
    </row>
    <row r="945" spans="2:7" x14ac:dyDescent="0.2">
      <c r="B945" s="9">
        <v>38361</v>
      </c>
      <c r="C945" s="7">
        <v>0.21740740740740741</v>
      </c>
      <c r="D945" s="10" t="s">
        <v>16</v>
      </c>
      <c r="G945" s="3">
        <v>38361.217407407406</v>
      </c>
    </row>
    <row r="946" spans="2:7" x14ac:dyDescent="0.2">
      <c r="B946" s="9">
        <v>38361</v>
      </c>
      <c r="C946" s="7">
        <v>0.23038194444444446</v>
      </c>
      <c r="D946" s="10" t="s">
        <v>16</v>
      </c>
      <c r="G946" s="3">
        <v>38361.230381944442</v>
      </c>
    </row>
    <row r="947" spans="2:7" x14ac:dyDescent="0.2">
      <c r="B947" s="9">
        <v>38361</v>
      </c>
      <c r="C947" s="7">
        <v>0.25885416666666666</v>
      </c>
      <c r="D947" s="10" t="s">
        <v>16</v>
      </c>
      <c r="G947" s="3">
        <v>38361.25885416667</v>
      </c>
    </row>
    <row r="948" spans="2:7" x14ac:dyDescent="0.2">
      <c r="B948" s="9">
        <v>38361</v>
      </c>
      <c r="C948" s="7">
        <v>0.27141203703703703</v>
      </c>
      <c r="D948" s="10" t="s">
        <v>16</v>
      </c>
      <c r="G948" s="3">
        <v>38361.271412037036</v>
      </c>
    </row>
    <row r="949" spans="2:7" x14ac:dyDescent="0.2">
      <c r="B949" s="9">
        <v>38361</v>
      </c>
      <c r="C949" s="7">
        <v>0.27246527777777779</v>
      </c>
      <c r="D949" s="10" t="s">
        <v>16</v>
      </c>
      <c r="G949" s="3">
        <v>38361.272465277776</v>
      </c>
    </row>
    <row r="950" spans="2:7" x14ac:dyDescent="0.2">
      <c r="B950" s="9">
        <v>38361</v>
      </c>
      <c r="C950" s="7">
        <v>0.30196759259259259</v>
      </c>
      <c r="D950" s="10" t="s">
        <v>16</v>
      </c>
      <c r="G950" s="3">
        <v>38361.30196759259</v>
      </c>
    </row>
    <row r="951" spans="2:7" x14ac:dyDescent="0.2">
      <c r="B951" s="9">
        <v>38361</v>
      </c>
      <c r="C951" s="7">
        <v>0.31890046296296298</v>
      </c>
      <c r="D951" s="10" t="s">
        <v>16</v>
      </c>
      <c r="G951" s="3">
        <v>38361.31890046296</v>
      </c>
    </row>
    <row r="952" spans="2:7" x14ac:dyDescent="0.2">
      <c r="B952" s="9">
        <v>38361</v>
      </c>
      <c r="C952" s="7">
        <v>0.36249999999999999</v>
      </c>
      <c r="D952" s="10" t="s">
        <v>16</v>
      </c>
      <c r="G952" s="3">
        <v>38361.362500000003</v>
      </c>
    </row>
    <row r="953" spans="2:7" x14ac:dyDescent="0.2">
      <c r="B953" s="9">
        <v>38361</v>
      </c>
      <c r="C953" s="7">
        <v>0.3830324074074074</v>
      </c>
      <c r="D953" s="10" t="s">
        <v>16</v>
      </c>
      <c r="G953" s="3">
        <v>38361.383032407408</v>
      </c>
    </row>
    <row r="954" spans="2:7" x14ac:dyDescent="0.2">
      <c r="B954" s="9">
        <v>38361</v>
      </c>
      <c r="C954" s="7">
        <v>0.38991898148148146</v>
      </c>
      <c r="D954" s="10" t="s">
        <v>16</v>
      </c>
      <c r="G954" s="3">
        <v>38361.389918981484</v>
      </c>
    </row>
    <row r="955" spans="2:7" x14ac:dyDescent="0.2">
      <c r="B955" s="9">
        <v>38361</v>
      </c>
      <c r="C955" s="7">
        <v>0.39836805555555554</v>
      </c>
      <c r="D955" s="10" t="s">
        <v>16</v>
      </c>
      <c r="G955" s="3">
        <v>38361.398368055554</v>
      </c>
    </row>
    <row r="956" spans="2:7" x14ac:dyDescent="0.2">
      <c r="B956" s="9">
        <v>38361</v>
      </c>
      <c r="C956" s="7">
        <v>0.4871180555555556</v>
      </c>
      <c r="D956" s="10" t="s">
        <v>16</v>
      </c>
      <c r="G956" s="3">
        <v>38361.487118055556</v>
      </c>
    </row>
    <row r="957" spans="2:7" x14ac:dyDescent="0.2">
      <c r="B957" s="9">
        <v>38361</v>
      </c>
      <c r="C957" s="7">
        <v>0.49480324074074072</v>
      </c>
      <c r="D957" s="10" t="s">
        <v>16</v>
      </c>
      <c r="G957" s="3">
        <v>38361.494803240741</v>
      </c>
    </row>
    <row r="958" spans="2:7" x14ac:dyDescent="0.2">
      <c r="B958" s="9">
        <v>38361</v>
      </c>
      <c r="C958" s="7">
        <v>0.51440972222222225</v>
      </c>
      <c r="D958" s="10" t="s">
        <v>17</v>
      </c>
      <c r="G958" s="3">
        <v>38361.514409722222</v>
      </c>
    </row>
    <row r="959" spans="2:7" x14ac:dyDescent="0.2">
      <c r="B959" s="9">
        <v>38361</v>
      </c>
      <c r="C959" s="7">
        <v>0.53162037037037035</v>
      </c>
      <c r="D959" s="10" t="s">
        <v>17</v>
      </c>
      <c r="G959" s="3">
        <v>38361.53162037037</v>
      </c>
    </row>
    <row r="960" spans="2:7" x14ac:dyDescent="0.2">
      <c r="B960" s="9">
        <v>38361</v>
      </c>
      <c r="C960" s="7">
        <v>0.55346064814814822</v>
      </c>
      <c r="D960" s="10" t="s">
        <v>17</v>
      </c>
      <c r="G960" s="3">
        <v>38361.553460648145</v>
      </c>
    </row>
    <row r="961" spans="2:7" x14ac:dyDescent="0.2">
      <c r="B961" s="9">
        <v>38361</v>
      </c>
      <c r="C961" s="7">
        <v>0.55371527777777774</v>
      </c>
      <c r="D961" s="10" t="s">
        <v>17</v>
      </c>
      <c r="G961" s="3">
        <v>38361.553715277776</v>
      </c>
    </row>
    <row r="962" spans="2:7" x14ac:dyDescent="0.2">
      <c r="B962" s="9">
        <v>38361</v>
      </c>
      <c r="C962" s="7">
        <v>0.58131944444444439</v>
      </c>
      <c r="D962" s="10" t="s">
        <v>17</v>
      </c>
      <c r="G962" s="3">
        <v>38361.581319444442</v>
      </c>
    </row>
    <row r="963" spans="2:7" x14ac:dyDescent="0.2">
      <c r="B963" s="9">
        <v>38361</v>
      </c>
      <c r="C963" s="7">
        <v>0.58793981481481483</v>
      </c>
      <c r="D963" s="10" t="s">
        <v>17</v>
      </c>
      <c r="G963" s="3">
        <v>38361.587939814817</v>
      </c>
    </row>
    <row r="964" spans="2:7" x14ac:dyDescent="0.2">
      <c r="B964" s="9">
        <v>38361</v>
      </c>
      <c r="C964" s="7">
        <v>0.61260416666666673</v>
      </c>
      <c r="D964" s="10" t="s">
        <v>17</v>
      </c>
      <c r="G964" s="3">
        <v>38361.612604166665</v>
      </c>
    </row>
    <row r="965" spans="2:7" x14ac:dyDescent="0.2">
      <c r="B965" s="9">
        <v>38361</v>
      </c>
      <c r="C965" s="7">
        <v>0.62600694444444438</v>
      </c>
      <c r="D965" s="10" t="s">
        <v>17</v>
      </c>
      <c r="G965" s="3">
        <v>38361.626006944447</v>
      </c>
    </row>
    <row r="966" spans="2:7" x14ac:dyDescent="0.2">
      <c r="B966" s="9">
        <v>38361</v>
      </c>
      <c r="C966" s="7">
        <v>0.63920138888888889</v>
      </c>
      <c r="D966" s="10" t="s">
        <v>17</v>
      </c>
      <c r="G966" s="3">
        <v>38361.639201388891</v>
      </c>
    </row>
    <row r="967" spans="2:7" x14ac:dyDescent="0.2">
      <c r="B967" s="9">
        <v>38361</v>
      </c>
      <c r="C967" s="7">
        <v>0.65582175925925923</v>
      </c>
      <c r="D967" s="10" t="s">
        <v>17</v>
      </c>
      <c r="G967" s="3">
        <v>38361.655821759261</v>
      </c>
    </row>
    <row r="968" spans="2:7" x14ac:dyDescent="0.2">
      <c r="B968" s="9">
        <v>38361</v>
      </c>
      <c r="C968" s="7">
        <v>0.67356481481481489</v>
      </c>
      <c r="D968" s="10" t="s">
        <v>17</v>
      </c>
      <c r="G968" s="3">
        <v>38361.673564814817</v>
      </c>
    </row>
    <row r="969" spans="2:7" x14ac:dyDescent="0.2">
      <c r="B969" s="9">
        <v>38361</v>
      </c>
      <c r="C969" s="7">
        <v>0.68133101851851852</v>
      </c>
      <c r="D969" s="10" t="s">
        <v>17</v>
      </c>
      <c r="G969" s="3">
        <v>38361.681331018517</v>
      </c>
    </row>
    <row r="970" spans="2:7" x14ac:dyDescent="0.2">
      <c r="B970" s="9">
        <v>38361</v>
      </c>
      <c r="C970" s="7">
        <v>0.6902314814814815</v>
      </c>
      <c r="D970" s="10" t="s">
        <v>17</v>
      </c>
      <c r="G970" s="3">
        <v>38361.69023148148</v>
      </c>
    </row>
    <row r="971" spans="2:7" x14ac:dyDescent="0.2">
      <c r="B971" s="9">
        <v>38361</v>
      </c>
      <c r="C971" s="7">
        <v>0.69990740740740742</v>
      </c>
      <c r="D971" s="10" t="s">
        <v>17</v>
      </c>
      <c r="G971" s="3">
        <v>38361.699907407405</v>
      </c>
    </row>
    <row r="972" spans="2:7" x14ac:dyDescent="0.2">
      <c r="B972" s="9">
        <v>38361</v>
      </c>
      <c r="C972" s="7">
        <v>0.71265046296296297</v>
      </c>
      <c r="D972" s="10" t="s">
        <v>17</v>
      </c>
      <c r="G972" s="3">
        <v>38361.712650462963</v>
      </c>
    </row>
    <row r="973" spans="2:7" x14ac:dyDescent="0.2">
      <c r="B973" s="9">
        <v>38361</v>
      </c>
      <c r="C973" s="7">
        <v>0.77493055555555557</v>
      </c>
      <c r="D973" s="10" t="s">
        <v>17</v>
      </c>
      <c r="G973" s="3">
        <v>38361.774930555555</v>
      </c>
    </row>
    <row r="974" spans="2:7" x14ac:dyDescent="0.2">
      <c r="B974" s="9">
        <v>38361</v>
      </c>
      <c r="C974" s="7">
        <v>0.78430555555555559</v>
      </c>
      <c r="D974" s="10" t="s">
        <v>17</v>
      </c>
      <c r="G974" s="3">
        <v>38361.784305555557</v>
      </c>
    </row>
    <row r="975" spans="2:7" x14ac:dyDescent="0.2">
      <c r="B975" s="9">
        <v>38361</v>
      </c>
      <c r="C975" s="7">
        <v>0.79571759259259256</v>
      </c>
      <c r="D975" s="10" t="s">
        <v>17</v>
      </c>
      <c r="G975" s="3">
        <v>38361.795717592591</v>
      </c>
    </row>
    <row r="976" spans="2:7" x14ac:dyDescent="0.2">
      <c r="B976" s="9">
        <v>38361</v>
      </c>
      <c r="C976" s="7">
        <v>0.79910879629629628</v>
      </c>
      <c r="D976" s="10" t="s">
        <v>17</v>
      </c>
      <c r="G976" s="3">
        <v>38361.799108796295</v>
      </c>
    </row>
    <row r="977" spans="2:7" x14ac:dyDescent="0.2">
      <c r="B977" s="9">
        <v>38361</v>
      </c>
      <c r="C977" s="7">
        <v>0.82740740740740737</v>
      </c>
      <c r="D977" s="10" t="s">
        <v>17</v>
      </c>
      <c r="G977" s="3">
        <v>38361.827407407407</v>
      </c>
    </row>
    <row r="978" spans="2:7" x14ac:dyDescent="0.2">
      <c r="B978" s="9">
        <v>38361</v>
      </c>
      <c r="C978" s="7">
        <v>0.83724537037037028</v>
      </c>
      <c r="D978" s="10" t="s">
        <v>17</v>
      </c>
      <c r="G978" s="3">
        <v>38361.837245370371</v>
      </c>
    </row>
    <row r="979" spans="2:7" x14ac:dyDescent="0.2">
      <c r="B979" s="9">
        <v>38361</v>
      </c>
      <c r="C979" s="7">
        <v>0.87387731481481479</v>
      </c>
      <c r="D979" s="10" t="s">
        <v>17</v>
      </c>
      <c r="G979" s="3">
        <v>38361.873877314814</v>
      </c>
    </row>
    <row r="980" spans="2:7" x14ac:dyDescent="0.2">
      <c r="B980" s="9">
        <v>38361</v>
      </c>
      <c r="C980" s="7">
        <v>0.90192129629629625</v>
      </c>
      <c r="D980" s="10" t="s">
        <v>17</v>
      </c>
      <c r="G980" s="3">
        <v>38361.901921296296</v>
      </c>
    </row>
    <row r="981" spans="2:7" x14ac:dyDescent="0.2">
      <c r="B981" s="9">
        <v>38361</v>
      </c>
      <c r="C981" s="7">
        <v>0.92575231481481479</v>
      </c>
      <c r="D981" s="10" t="s">
        <v>17</v>
      </c>
      <c r="G981" s="3">
        <v>38361.925752314812</v>
      </c>
    </row>
    <row r="982" spans="2:7" x14ac:dyDescent="0.2">
      <c r="B982" s="9">
        <v>38361</v>
      </c>
      <c r="C982" s="7">
        <v>0.95332175925925933</v>
      </c>
      <c r="D982" s="10" t="s">
        <v>17</v>
      </c>
      <c r="G982" s="3">
        <v>38361.953321759262</v>
      </c>
    </row>
    <row r="983" spans="2:7" x14ac:dyDescent="0.2">
      <c r="B983" s="9">
        <v>38361</v>
      </c>
      <c r="C983" s="7">
        <v>0.96324074074074073</v>
      </c>
      <c r="D983" s="10" t="s">
        <v>17</v>
      </c>
      <c r="G983" s="3">
        <v>38361.963240740741</v>
      </c>
    </row>
    <row r="984" spans="2:7" x14ac:dyDescent="0.2">
      <c r="B984" s="9">
        <v>38361</v>
      </c>
      <c r="C984" s="7">
        <v>0.98344907407407411</v>
      </c>
      <c r="D984" s="10" t="s">
        <v>17</v>
      </c>
      <c r="G984" s="3">
        <v>38361.983449074076</v>
      </c>
    </row>
    <row r="985" spans="2:7" x14ac:dyDescent="0.2">
      <c r="B985" s="9">
        <v>38361</v>
      </c>
      <c r="C985" s="7">
        <v>0.98476851851851854</v>
      </c>
      <c r="D985" s="10" t="s">
        <v>17</v>
      </c>
      <c r="G985" s="3">
        <v>38361.984768518516</v>
      </c>
    </row>
    <row r="986" spans="2:7" x14ac:dyDescent="0.2">
      <c r="B986" s="9">
        <v>38361</v>
      </c>
      <c r="C986" s="7">
        <v>0.99067129629629624</v>
      </c>
      <c r="D986" s="10" t="s">
        <v>17</v>
      </c>
      <c r="G986" s="3">
        <v>38361.990671296298</v>
      </c>
    </row>
    <row r="987" spans="2:7" x14ac:dyDescent="0.2">
      <c r="B987" s="9">
        <v>38361</v>
      </c>
      <c r="C987" s="7">
        <v>0.99259259259259258</v>
      </c>
      <c r="D987" s="10" t="s">
        <v>17</v>
      </c>
      <c r="G987" s="3">
        <v>38361.992592592593</v>
      </c>
    </row>
    <row r="988" spans="2:7" x14ac:dyDescent="0.2">
      <c r="B988" s="9">
        <v>38361</v>
      </c>
      <c r="C988" s="7">
        <v>0.99373842592592598</v>
      </c>
      <c r="D988" s="10" t="s">
        <v>17</v>
      </c>
      <c r="G988" s="3">
        <v>38361.993738425925</v>
      </c>
    </row>
    <row r="989" spans="2:7" x14ac:dyDescent="0.2">
      <c r="B989" s="9">
        <v>38362</v>
      </c>
      <c r="C989" s="7">
        <v>4.108796296296297E-3</v>
      </c>
      <c r="D989" s="10" t="s">
        <v>16</v>
      </c>
      <c r="G989" s="3">
        <v>38362.004108796296</v>
      </c>
    </row>
    <row r="990" spans="2:7" x14ac:dyDescent="0.2">
      <c r="B990" s="9">
        <v>38362</v>
      </c>
      <c r="C990" s="7">
        <v>1.9016203703703705E-2</v>
      </c>
      <c r="D990" s="10" t="s">
        <v>16</v>
      </c>
      <c r="G990" s="3">
        <v>38362.019016203703</v>
      </c>
    </row>
    <row r="991" spans="2:7" x14ac:dyDescent="0.2">
      <c r="B991" s="9">
        <v>38362</v>
      </c>
      <c r="C991" s="7">
        <v>2.9988425925925922E-2</v>
      </c>
      <c r="D991" s="10" t="s">
        <v>16</v>
      </c>
      <c r="G991" s="3">
        <v>38362.029988425929</v>
      </c>
    </row>
    <row r="992" spans="2:7" x14ac:dyDescent="0.2">
      <c r="B992" s="9">
        <v>38362</v>
      </c>
      <c r="C992" s="7">
        <v>6.1516203703703698E-2</v>
      </c>
      <c r="D992" s="10" t="s">
        <v>16</v>
      </c>
      <c r="G992" s="3">
        <v>38362.061516203707</v>
      </c>
    </row>
    <row r="993" spans="2:7" x14ac:dyDescent="0.2">
      <c r="B993" s="9">
        <v>38362</v>
      </c>
      <c r="C993" s="7">
        <v>7.4444444444444438E-2</v>
      </c>
      <c r="D993" s="10" t="s">
        <v>16</v>
      </c>
      <c r="G993" s="3">
        <v>38362.074444444443</v>
      </c>
    </row>
    <row r="994" spans="2:7" x14ac:dyDescent="0.2">
      <c r="B994" s="9">
        <v>38362</v>
      </c>
      <c r="C994" s="7">
        <v>0.10857638888888889</v>
      </c>
      <c r="D994" s="10" t="s">
        <v>16</v>
      </c>
      <c r="G994" s="3">
        <v>38362.108576388891</v>
      </c>
    </row>
    <row r="995" spans="2:7" x14ac:dyDescent="0.2">
      <c r="B995" s="9">
        <v>38362</v>
      </c>
      <c r="C995" s="7">
        <v>0.11005787037037036</v>
      </c>
      <c r="D995" s="10" t="s">
        <v>16</v>
      </c>
      <c r="G995" s="3">
        <v>38362.11005787037</v>
      </c>
    </row>
    <row r="996" spans="2:7" x14ac:dyDescent="0.2">
      <c r="B996" s="9">
        <v>38362</v>
      </c>
      <c r="C996" s="7">
        <v>0.12063657407407408</v>
      </c>
      <c r="D996" s="10" t="s">
        <v>16</v>
      </c>
      <c r="G996" s="3">
        <v>38362.120636574073</v>
      </c>
    </row>
    <row r="997" spans="2:7" x14ac:dyDescent="0.2">
      <c r="B997" s="9">
        <v>38362</v>
      </c>
      <c r="C997" s="7">
        <v>0.12997685185185184</v>
      </c>
      <c r="D997" s="10" t="s">
        <v>16</v>
      </c>
      <c r="G997" s="3">
        <v>38362.129976851851</v>
      </c>
    </row>
    <row r="998" spans="2:7" x14ac:dyDescent="0.2">
      <c r="B998" s="9">
        <v>38362</v>
      </c>
      <c r="C998" s="7">
        <v>0.13906250000000001</v>
      </c>
      <c r="D998" s="10" t="s">
        <v>16</v>
      </c>
      <c r="G998" s="3">
        <v>38362.139062499999</v>
      </c>
    </row>
    <row r="999" spans="2:7" x14ac:dyDescent="0.2">
      <c r="B999" s="9">
        <v>38362</v>
      </c>
      <c r="C999" s="7">
        <v>0.16298611111111111</v>
      </c>
      <c r="D999" s="10" t="s">
        <v>16</v>
      </c>
      <c r="G999" s="3">
        <v>38362.162986111114</v>
      </c>
    </row>
    <row r="1000" spans="2:7" x14ac:dyDescent="0.2">
      <c r="B1000" s="9">
        <v>38362</v>
      </c>
      <c r="C1000" s="7">
        <v>0.17609953703703704</v>
      </c>
      <c r="D1000" s="10" t="s">
        <v>16</v>
      </c>
      <c r="G1000" s="3">
        <v>38362.176099537035</v>
      </c>
    </row>
    <row r="1001" spans="2:7" x14ac:dyDescent="0.2">
      <c r="B1001" s="9">
        <v>38362</v>
      </c>
      <c r="C1001" s="7">
        <v>0.19925925925925925</v>
      </c>
      <c r="D1001" s="10" t="s">
        <v>16</v>
      </c>
      <c r="G1001" s="3">
        <v>38362.199259259258</v>
      </c>
    </row>
    <row r="1002" spans="2:7" x14ac:dyDescent="0.2">
      <c r="B1002" s="9">
        <v>38362</v>
      </c>
      <c r="C1002" s="7">
        <v>0.19947916666666665</v>
      </c>
      <c r="D1002" s="10" t="s">
        <v>16</v>
      </c>
      <c r="G1002" s="3">
        <v>38362.199479166666</v>
      </c>
    </row>
    <row r="1003" spans="2:7" x14ac:dyDescent="0.2">
      <c r="B1003" s="9">
        <v>38362</v>
      </c>
      <c r="C1003" s="7">
        <v>0.23646990740740739</v>
      </c>
      <c r="D1003" s="10" t="s">
        <v>16</v>
      </c>
      <c r="G1003" s="3">
        <v>38362.23646990741</v>
      </c>
    </row>
    <row r="1004" spans="2:7" x14ac:dyDescent="0.2">
      <c r="B1004" s="9">
        <v>38362</v>
      </c>
      <c r="C1004" s="7">
        <v>0.25827546296296294</v>
      </c>
      <c r="D1004" s="10" t="s">
        <v>16</v>
      </c>
      <c r="G1004" s="3">
        <v>38362.258275462962</v>
      </c>
    </row>
    <row r="1005" spans="2:7" x14ac:dyDescent="0.2">
      <c r="B1005" s="9">
        <v>38362</v>
      </c>
      <c r="C1005" s="7">
        <v>0.26746527777777779</v>
      </c>
      <c r="D1005" s="10" t="s">
        <v>16</v>
      </c>
      <c r="G1005" s="3">
        <v>38362.267465277779</v>
      </c>
    </row>
    <row r="1006" spans="2:7" x14ac:dyDescent="0.2">
      <c r="B1006" s="9">
        <v>38362</v>
      </c>
      <c r="C1006" s="7">
        <v>0.27899305555555554</v>
      </c>
      <c r="D1006" s="10" t="s">
        <v>16</v>
      </c>
      <c r="G1006" s="3">
        <v>38362.278993055559</v>
      </c>
    </row>
    <row r="1007" spans="2:7" x14ac:dyDescent="0.2">
      <c r="B1007" s="9">
        <v>38362</v>
      </c>
      <c r="C1007" s="7">
        <v>0.3392013888888889</v>
      </c>
      <c r="D1007" s="10" t="s">
        <v>16</v>
      </c>
      <c r="G1007" s="3">
        <v>38362.339201388888</v>
      </c>
    </row>
    <row r="1008" spans="2:7" x14ac:dyDescent="0.2">
      <c r="B1008" s="9">
        <v>38362</v>
      </c>
      <c r="C1008" s="7">
        <v>0.35800925925925925</v>
      </c>
      <c r="D1008" s="10" t="s">
        <v>16</v>
      </c>
      <c r="G1008" s="3">
        <v>38362.35800925926</v>
      </c>
    </row>
    <row r="1009" spans="2:7" x14ac:dyDescent="0.2">
      <c r="B1009" s="9">
        <v>38362</v>
      </c>
      <c r="C1009" s="7">
        <v>0.39002314814814815</v>
      </c>
      <c r="D1009" s="10" t="s">
        <v>16</v>
      </c>
      <c r="G1009" s="3">
        <v>38362.390023148146</v>
      </c>
    </row>
    <row r="1010" spans="2:7" x14ac:dyDescent="0.2">
      <c r="B1010" s="9">
        <v>38362</v>
      </c>
      <c r="C1010" s="7">
        <v>0.41211805555555553</v>
      </c>
      <c r="D1010" s="10" t="s">
        <v>16</v>
      </c>
      <c r="G1010" s="3">
        <v>38362.412118055552</v>
      </c>
    </row>
    <row r="1011" spans="2:7" x14ac:dyDescent="0.2">
      <c r="B1011" s="9">
        <v>38362</v>
      </c>
      <c r="C1011" s="7">
        <v>0.42914351851851856</v>
      </c>
      <c r="D1011" s="10" t="s">
        <v>16</v>
      </c>
      <c r="G1011" s="3">
        <v>38362.429143518515</v>
      </c>
    </row>
    <row r="1012" spans="2:7" x14ac:dyDescent="0.2">
      <c r="B1012" s="9">
        <v>38362</v>
      </c>
      <c r="C1012" s="7">
        <v>0.44274305555555554</v>
      </c>
      <c r="D1012" s="10" t="s">
        <v>16</v>
      </c>
      <c r="G1012" s="3">
        <v>38362.442743055559</v>
      </c>
    </row>
    <row r="1013" spans="2:7" x14ac:dyDescent="0.2">
      <c r="B1013" s="9">
        <v>38362</v>
      </c>
      <c r="C1013" s="7">
        <v>0.44557870370370373</v>
      </c>
      <c r="D1013" s="10" t="s">
        <v>16</v>
      </c>
      <c r="G1013" s="3">
        <v>38362.4455787037</v>
      </c>
    </row>
    <row r="1014" spans="2:7" x14ac:dyDescent="0.2">
      <c r="B1014" s="9">
        <v>38362</v>
      </c>
      <c r="C1014" s="7">
        <v>0.44645833333333335</v>
      </c>
      <c r="D1014" s="10" t="s">
        <v>16</v>
      </c>
      <c r="G1014" s="3">
        <v>38362.446458333332</v>
      </c>
    </row>
    <row r="1015" spans="2:7" x14ac:dyDescent="0.2">
      <c r="B1015" s="9">
        <v>38362</v>
      </c>
      <c r="C1015" s="7">
        <v>0.48215277777777782</v>
      </c>
      <c r="D1015" s="10" t="s">
        <v>16</v>
      </c>
      <c r="G1015" s="3">
        <v>38362.482152777775</v>
      </c>
    </row>
    <row r="1016" spans="2:7" x14ac:dyDescent="0.2">
      <c r="B1016" s="9">
        <v>38362</v>
      </c>
      <c r="C1016" s="7">
        <v>0.50143518518518515</v>
      </c>
      <c r="D1016" s="10" t="s">
        <v>17</v>
      </c>
      <c r="G1016" s="3">
        <v>38362.501435185186</v>
      </c>
    </row>
    <row r="1017" spans="2:7" x14ac:dyDescent="0.2">
      <c r="B1017" s="9">
        <v>38362</v>
      </c>
      <c r="C1017" s="7">
        <v>0.51587962962962963</v>
      </c>
      <c r="D1017" s="10" t="s">
        <v>17</v>
      </c>
      <c r="G1017" s="3">
        <v>38362.515879629631</v>
      </c>
    </row>
    <row r="1018" spans="2:7" x14ac:dyDescent="0.2">
      <c r="B1018" s="9">
        <v>38362</v>
      </c>
      <c r="C1018" s="7">
        <v>0.52317129629629633</v>
      </c>
      <c r="D1018" s="10" t="s">
        <v>17</v>
      </c>
      <c r="G1018" s="3">
        <v>38362.5231712963</v>
      </c>
    </row>
    <row r="1019" spans="2:7" x14ac:dyDescent="0.2">
      <c r="B1019" s="9">
        <v>38362</v>
      </c>
      <c r="C1019" s="7">
        <v>0.52744212962962966</v>
      </c>
      <c r="D1019" s="10" t="s">
        <v>17</v>
      </c>
      <c r="G1019" s="3">
        <v>38362.527442129627</v>
      </c>
    </row>
    <row r="1020" spans="2:7" x14ac:dyDescent="0.2">
      <c r="B1020" s="9">
        <v>38362</v>
      </c>
      <c r="C1020" s="7">
        <v>0.53715277777777781</v>
      </c>
      <c r="D1020" s="10" t="s">
        <v>17</v>
      </c>
      <c r="G1020" s="3">
        <v>38362.537152777775</v>
      </c>
    </row>
    <row r="1021" spans="2:7" x14ac:dyDescent="0.2">
      <c r="B1021" s="9">
        <v>38362</v>
      </c>
      <c r="C1021" s="7">
        <v>0.54084490740740743</v>
      </c>
      <c r="D1021" s="10" t="s">
        <v>17</v>
      </c>
      <c r="G1021" s="3">
        <v>38362.540844907409</v>
      </c>
    </row>
    <row r="1022" spans="2:7" x14ac:dyDescent="0.2">
      <c r="B1022" s="9">
        <v>38362</v>
      </c>
      <c r="C1022" s="7">
        <v>0.57703703703703701</v>
      </c>
      <c r="D1022" s="10" t="s">
        <v>17</v>
      </c>
      <c r="G1022" s="3">
        <v>38362.577037037037</v>
      </c>
    </row>
    <row r="1023" spans="2:7" x14ac:dyDescent="0.2">
      <c r="B1023" s="9">
        <v>38362</v>
      </c>
      <c r="C1023" s="7">
        <v>0.58240740740740737</v>
      </c>
      <c r="D1023" s="10" t="s">
        <v>17</v>
      </c>
      <c r="G1023" s="3">
        <v>38362.582407407404</v>
      </c>
    </row>
    <row r="1024" spans="2:7" x14ac:dyDescent="0.2">
      <c r="B1024" s="9">
        <v>38362</v>
      </c>
      <c r="C1024" s="7">
        <v>0.59075231481481483</v>
      </c>
      <c r="D1024" s="10" t="s">
        <v>17</v>
      </c>
      <c r="G1024" s="3">
        <v>38362.590752314813</v>
      </c>
    </row>
    <row r="1025" spans="2:7" x14ac:dyDescent="0.2">
      <c r="B1025" s="9">
        <v>38362</v>
      </c>
      <c r="C1025" s="7">
        <v>0.63571759259259253</v>
      </c>
      <c r="D1025" s="10" t="s">
        <v>17</v>
      </c>
      <c r="G1025" s="3">
        <v>38362.635717592595</v>
      </c>
    </row>
    <row r="1026" spans="2:7" x14ac:dyDescent="0.2">
      <c r="B1026" s="9">
        <v>38362</v>
      </c>
      <c r="C1026" s="7">
        <v>0.66659722222222217</v>
      </c>
      <c r="D1026" s="10" t="s">
        <v>17</v>
      </c>
      <c r="G1026" s="3">
        <v>38362.666597222225</v>
      </c>
    </row>
    <row r="1027" spans="2:7" x14ac:dyDescent="0.2">
      <c r="B1027" s="9">
        <v>38362</v>
      </c>
      <c r="C1027" s="7">
        <v>0.69809027777777777</v>
      </c>
      <c r="D1027" s="10" t="s">
        <v>17</v>
      </c>
      <c r="G1027" s="3">
        <v>38362.69809027778</v>
      </c>
    </row>
    <row r="1028" spans="2:7" x14ac:dyDescent="0.2">
      <c r="B1028" s="9">
        <v>38362</v>
      </c>
      <c r="C1028" s="7">
        <v>0.72994212962962957</v>
      </c>
      <c r="D1028" s="10" t="s">
        <v>17</v>
      </c>
      <c r="G1028" s="3">
        <v>38362.729942129627</v>
      </c>
    </row>
    <row r="1029" spans="2:7" x14ac:dyDescent="0.2">
      <c r="B1029" s="9">
        <v>38362</v>
      </c>
      <c r="C1029" s="7">
        <v>0.73642361111111121</v>
      </c>
      <c r="D1029" s="10" t="s">
        <v>17</v>
      </c>
      <c r="G1029" s="3">
        <v>38362.73642361111</v>
      </c>
    </row>
    <row r="1030" spans="2:7" x14ac:dyDescent="0.2">
      <c r="B1030" s="9">
        <v>38362</v>
      </c>
      <c r="C1030" s="7">
        <v>0.74952546296296296</v>
      </c>
      <c r="D1030" s="10" t="s">
        <v>17</v>
      </c>
      <c r="G1030" s="3">
        <v>38362.749525462961</v>
      </c>
    </row>
    <row r="1031" spans="2:7" x14ac:dyDescent="0.2">
      <c r="B1031" s="9">
        <v>38362</v>
      </c>
      <c r="C1031" s="7">
        <v>0.80532407407407414</v>
      </c>
      <c r="D1031" s="10" t="s">
        <v>17</v>
      </c>
      <c r="G1031" s="3">
        <v>38362.805324074077</v>
      </c>
    </row>
    <row r="1032" spans="2:7" x14ac:dyDescent="0.2">
      <c r="B1032" s="9">
        <v>38362</v>
      </c>
      <c r="C1032" s="7">
        <v>0.81600694444444455</v>
      </c>
      <c r="D1032" s="10" t="s">
        <v>17</v>
      </c>
      <c r="G1032" s="3">
        <v>38362.816006944442</v>
      </c>
    </row>
    <row r="1033" spans="2:7" x14ac:dyDescent="0.2">
      <c r="B1033" s="9">
        <v>38362</v>
      </c>
      <c r="C1033" s="7">
        <v>0.83630787037037047</v>
      </c>
      <c r="D1033" s="10" t="s">
        <v>17</v>
      </c>
      <c r="G1033" s="3">
        <v>38362.83630787037</v>
      </c>
    </row>
    <row r="1034" spans="2:7" x14ac:dyDescent="0.2">
      <c r="B1034" s="9">
        <v>38362</v>
      </c>
      <c r="C1034" s="7">
        <v>0.83839120370370368</v>
      </c>
      <c r="D1034" s="10" t="s">
        <v>17</v>
      </c>
      <c r="G1034" s="3">
        <v>38362.838391203702</v>
      </c>
    </row>
    <row r="1035" spans="2:7" x14ac:dyDescent="0.2">
      <c r="B1035" s="9">
        <v>38362</v>
      </c>
      <c r="C1035" s="7">
        <v>0.84452546296296294</v>
      </c>
      <c r="D1035" s="10" t="s">
        <v>17</v>
      </c>
      <c r="G1035" s="3">
        <v>38362.844525462962</v>
      </c>
    </row>
    <row r="1036" spans="2:7" x14ac:dyDescent="0.2">
      <c r="B1036" s="9">
        <v>38362</v>
      </c>
      <c r="C1036" s="7">
        <v>0.86173611111111104</v>
      </c>
      <c r="D1036" s="10" t="s">
        <v>17</v>
      </c>
      <c r="G1036" s="3">
        <v>38362.86173611111</v>
      </c>
    </row>
    <row r="1037" spans="2:7" x14ac:dyDescent="0.2">
      <c r="B1037" s="9">
        <v>38362</v>
      </c>
      <c r="C1037" s="7">
        <v>0.91063657407407417</v>
      </c>
      <c r="D1037" s="10" t="s">
        <v>17</v>
      </c>
      <c r="G1037" s="3">
        <v>38362.910636574074</v>
      </c>
    </row>
    <row r="1038" spans="2:7" x14ac:dyDescent="0.2">
      <c r="B1038" s="9">
        <v>38362</v>
      </c>
      <c r="C1038" s="7">
        <v>0.95878472222222222</v>
      </c>
      <c r="D1038" s="10" t="s">
        <v>17</v>
      </c>
      <c r="G1038" s="3">
        <v>38362.958784722221</v>
      </c>
    </row>
    <row r="1039" spans="2:7" x14ac:dyDescent="0.2">
      <c r="B1039" s="9">
        <v>38362</v>
      </c>
      <c r="C1039" s="7">
        <v>0.99350694444444443</v>
      </c>
      <c r="D1039" s="10" t="s">
        <v>17</v>
      </c>
      <c r="G1039" s="3">
        <v>38362.993506944447</v>
      </c>
    </row>
    <row r="1040" spans="2:7" x14ac:dyDescent="0.2">
      <c r="B1040" s="9">
        <v>38363</v>
      </c>
      <c r="C1040" s="7">
        <v>4.7685185185185183E-3</v>
      </c>
      <c r="D1040" s="10" t="s">
        <v>16</v>
      </c>
      <c r="G1040" s="3">
        <v>38363.00476851852</v>
      </c>
    </row>
    <row r="1041" spans="2:7" x14ac:dyDescent="0.2">
      <c r="B1041" s="9">
        <v>38363</v>
      </c>
      <c r="C1041" s="7">
        <v>4.0555555555555553E-2</v>
      </c>
      <c r="D1041" s="10" t="s">
        <v>16</v>
      </c>
      <c r="G1041" s="3">
        <v>38363.040555555555</v>
      </c>
    </row>
    <row r="1042" spans="2:7" x14ac:dyDescent="0.2">
      <c r="B1042" s="9">
        <v>38363</v>
      </c>
      <c r="C1042" s="7">
        <v>4.6365740740740742E-2</v>
      </c>
      <c r="D1042" s="10" t="s">
        <v>16</v>
      </c>
      <c r="G1042" s="3">
        <v>38363.046365740738</v>
      </c>
    </row>
    <row r="1043" spans="2:7" x14ac:dyDescent="0.2">
      <c r="B1043" s="9">
        <v>38363</v>
      </c>
      <c r="C1043" s="7">
        <v>7.8275462962962963E-2</v>
      </c>
      <c r="D1043" s="10" t="s">
        <v>16</v>
      </c>
      <c r="G1043" s="3">
        <v>38363.078275462962</v>
      </c>
    </row>
    <row r="1044" spans="2:7" x14ac:dyDescent="0.2">
      <c r="B1044" s="9">
        <v>38363</v>
      </c>
      <c r="C1044" s="7">
        <v>0.10063657407407407</v>
      </c>
      <c r="D1044" s="10" t="s">
        <v>16</v>
      </c>
      <c r="G1044" s="3">
        <v>38363.100636574076</v>
      </c>
    </row>
    <row r="1045" spans="2:7" x14ac:dyDescent="0.2">
      <c r="B1045" s="9">
        <v>38363</v>
      </c>
      <c r="C1045" s="7">
        <v>0.11564814814814815</v>
      </c>
      <c r="D1045" s="10" t="s">
        <v>16</v>
      </c>
      <c r="G1045" s="3">
        <v>38363.115648148145</v>
      </c>
    </row>
    <row r="1046" spans="2:7" x14ac:dyDescent="0.2">
      <c r="B1046" s="9">
        <v>38363</v>
      </c>
      <c r="C1046" s="7">
        <v>0.16546296296296295</v>
      </c>
      <c r="D1046" s="10" t="s">
        <v>16</v>
      </c>
      <c r="G1046" s="3">
        <v>38363.165462962963</v>
      </c>
    </row>
    <row r="1047" spans="2:7" x14ac:dyDescent="0.2">
      <c r="B1047" s="9">
        <v>38363</v>
      </c>
      <c r="C1047" s="7">
        <v>0.17184027777777777</v>
      </c>
      <c r="D1047" s="10" t="s">
        <v>16</v>
      </c>
      <c r="G1047" s="3">
        <v>38363.171840277777</v>
      </c>
    </row>
    <row r="1048" spans="2:7" x14ac:dyDescent="0.2">
      <c r="B1048" s="9">
        <v>38363</v>
      </c>
      <c r="C1048" s="7">
        <v>0.19457175925925926</v>
      </c>
      <c r="D1048" s="10" t="s">
        <v>16</v>
      </c>
      <c r="G1048" s="3">
        <v>38363.194571759261</v>
      </c>
    </row>
    <row r="1049" spans="2:7" x14ac:dyDescent="0.2">
      <c r="B1049" s="9">
        <v>38363</v>
      </c>
      <c r="C1049" s="7">
        <v>0.2666203703703704</v>
      </c>
      <c r="D1049" s="10" t="s">
        <v>16</v>
      </c>
      <c r="G1049" s="3">
        <v>38363.26662037037</v>
      </c>
    </row>
    <row r="1050" spans="2:7" x14ac:dyDescent="0.2">
      <c r="B1050" s="9">
        <v>38363</v>
      </c>
      <c r="C1050" s="7">
        <v>0.27094907407407409</v>
      </c>
      <c r="D1050" s="10" t="s">
        <v>16</v>
      </c>
      <c r="G1050" s="3">
        <v>38363.270949074074</v>
      </c>
    </row>
    <row r="1051" spans="2:7" x14ac:dyDescent="0.2">
      <c r="B1051" s="9">
        <v>38363</v>
      </c>
      <c r="C1051" s="7">
        <v>0.27148148148148149</v>
      </c>
      <c r="D1051" s="10" t="s">
        <v>16</v>
      </c>
      <c r="G1051" s="3">
        <v>38363.271481481483</v>
      </c>
    </row>
    <row r="1052" spans="2:7" x14ac:dyDescent="0.2">
      <c r="B1052" s="9">
        <v>38363</v>
      </c>
      <c r="C1052" s="7">
        <v>0.32621527777777776</v>
      </c>
      <c r="D1052" s="10" t="s">
        <v>16</v>
      </c>
      <c r="G1052" s="3">
        <v>38363.326215277775</v>
      </c>
    </row>
    <row r="1053" spans="2:7" x14ac:dyDescent="0.2">
      <c r="B1053" s="9">
        <v>38363</v>
      </c>
      <c r="C1053" s="7">
        <v>0.33916666666666667</v>
      </c>
      <c r="D1053" s="10" t="s">
        <v>16</v>
      </c>
      <c r="G1053" s="3">
        <v>38363.339166666665</v>
      </c>
    </row>
    <row r="1054" spans="2:7" x14ac:dyDescent="0.2">
      <c r="B1054" s="9">
        <v>38363</v>
      </c>
      <c r="C1054" s="7">
        <v>0.3669675925925926</v>
      </c>
      <c r="D1054" s="10" t="s">
        <v>16</v>
      </c>
      <c r="G1054" s="3">
        <v>38363.366967592592</v>
      </c>
    </row>
    <row r="1055" spans="2:7" x14ac:dyDescent="0.2">
      <c r="B1055" s="9">
        <v>38363</v>
      </c>
      <c r="C1055" s="7">
        <v>0.41723379629629626</v>
      </c>
      <c r="D1055" s="10" t="s">
        <v>16</v>
      </c>
      <c r="G1055" s="3">
        <v>38363.417233796295</v>
      </c>
    </row>
    <row r="1056" spans="2:7" x14ac:dyDescent="0.2">
      <c r="B1056" s="9">
        <v>38363</v>
      </c>
      <c r="C1056" s="7">
        <v>0.43006944444444445</v>
      </c>
      <c r="D1056" s="10" t="s">
        <v>16</v>
      </c>
      <c r="G1056" s="3">
        <v>38363.430069444446</v>
      </c>
    </row>
    <row r="1057" spans="2:7" x14ac:dyDescent="0.2">
      <c r="B1057" s="9">
        <v>38363</v>
      </c>
      <c r="C1057" s="7">
        <v>0.47483796296296293</v>
      </c>
      <c r="D1057" s="10" t="s">
        <v>16</v>
      </c>
      <c r="G1057" s="3">
        <v>38363.47483796296</v>
      </c>
    </row>
    <row r="1058" spans="2:7" x14ac:dyDescent="0.2">
      <c r="B1058" s="9">
        <v>38363</v>
      </c>
      <c r="C1058" s="7">
        <v>0.4836226851851852</v>
      </c>
      <c r="D1058" s="10" t="s">
        <v>16</v>
      </c>
      <c r="G1058" s="3">
        <v>38363.483622685184</v>
      </c>
    </row>
    <row r="1059" spans="2:7" x14ac:dyDescent="0.2">
      <c r="B1059" s="9">
        <v>38363</v>
      </c>
      <c r="C1059" s="7">
        <v>0.50173611111111105</v>
      </c>
      <c r="D1059" s="10" t="s">
        <v>17</v>
      </c>
      <c r="G1059" s="3">
        <v>38363.501736111109</v>
      </c>
    </row>
    <row r="1060" spans="2:7" x14ac:dyDescent="0.2">
      <c r="B1060" s="9">
        <v>38363</v>
      </c>
      <c r="C1060" s="7">
        <v>0.51090277777777782</v>
      </c>
      <c r="D1060" s="10" t="s">
        <v>17</v>
      </c>
      <c r="G1060" s="3">
        <v>38363.51090277778</v>
      </c>
    </row>
    <row r="1061" spans="2:7" x14ac:dyDescent="0.2">
      <c r="B1061" s="9">
        <v>38363</v>
      </c>
      <c r="C1061" s="7">
        <v>0.51237268518518519</v>
      </c>
      <c r="D1061" s="10" t="s">
        <v>17</v>
      </c>
      <c r="G1061" s="3">
        <v>38363.512372685182</v>
      </c>
    </row>
    <row r="1062" spans="2:7" x14ac:dyDescent="0.2">
      <c r="B1062" s="9">
        <v>38363</v>
      </c>
      <c r="C1062" s="7">
        <v>0.52748842592592593</v>
      </c>
      <c r="D1062" s="10" t="s">
        <v>17</v>
      </c>
      <c r="G1062" s="3">
        <v>38363.527488425927</v>
      </c>
    </row>
    <row r="1063" spans="2:7" x14ac:dyDescent="0.2">
      <c r="B1063" s="9">
        <v>38363</v>
      </c>
      <c r="C1063" s="7">
        <v>0.5382986111111111</v>
      </c>
      <c r="D1063" s="10" t="s">
        <v>17</v>
      </c>
      <c r="G1063" s="3">
        <v>38363.538298611114</v>
      </c>
    </row>
    <row r="1064" spans="2:7" x14ac:dyDescent="0.2">
      <c r="B1064" s="9">
        <v>38363</v>
      </c>
      <c r="C1064" s="7">
        <v>0.54468749999999999</v>
      </c>
      <c r="D1064" s="10" t="s">
        <v>17</v>
      </c>
      <c r="G1064" s="3">
        <v>38363.544687499998</v>
      </c>
    </row>
    <row r="1065" spans="2:7" x14ac:dyDescent="0.2">
      <c r="B1065" s="9">
        <v>38363</v>
      </c>
      <c r="C1065" s="7">
        <v>0.55285879629629631</v>
      </c>
      <c r="D1065" s="10" t="s">
        <v>17</v>
      </c>
      <c r="G1065" s="3">
        <v>38363.552858796298</v>
      </c>
    </row>
    <row r="1066" spans="2:7" x14ac:dyDescent="0.2">
      <c r="B1066" s="9">
        <v>38363</v>
      </c>
      <c r="C1066" s="7">
        <v>0.5785069444444445</v>
      </c>
      <c r="D1066" s="10" t="s">
        <v>17</v>
      </c>
      <c r="G1066" s="3">
        <v>38363.578506944446</v>
      </c>
    </row>
    <row r="1067" spans="2:7" x14ac:dyDescent="0.2">
      <c r="B1067" s="9">
        <v>38363</v>
      </c>
      <c r="C1067" s="7">
        <v>0.58755787037037044</v>
      </c>
      <c r="D1067" s="10" t="s">
        <v>17</v>
      </c>
      <c r="G1067" s="3">
        <v>38363.587557870371</v>
      </c>
    </row>
    <row r="1068" spans="2:7" x14ac:dyDescent="0.2">
      <c r="B1068" s="9">
        <v>38363</v>
      </c>
      <c r="C1068" s="7">
        <v>0.62474537037037037</v>
      </c>
      <c r="D1068" s="10" t="s">
        <v>17</v>
      </c>
      <c r="G1068" s="3">
        <v>38363.624745370369</v>
      </c>
    </row>
    <row r="1069" spans="2:7" x14ac:dyDescent="0.2">
      <c r="B1069" s="9">
        <v>38363</v>
      </c>
      <c r="C1069" s="7">
        <v>0.64165509259259257</v>
      </c>
      <c r="D1069" s="10" t="s">
        <v>17</v>
      </c>
      <c r="G1069" s="3">
        <v>38363.641655092593</v>
      </c>
    </row>
    <row r="1070" spans="2:7" x14ac:dyDescent="0.2">
      <c r="B1070" s="9">
        <v>38363</v>
      </c>
      <c r="C1070" s="7">
        <v>0.66589120370370369</v>
      </c>
      <c r="D1070" s="10" t="s">
        <v>17</v>
      </c>
      <c r="G1070" s="3">
        <v>38363.665891203702</v>
      </c>
    </row>
    <row r="1071" spans="2:7" x14ac:dyDescent="0.2">
      <c r="B1071" s="9">
        <v>38363</v>
      </c>
      <c r="C1071" s="7">
        <v>0.67759259259259252</v>
      </c>
      <c r="D1071" s="10" t="s">
        <v>17</v>
      </c>
      <c r="G1071" s="3">
        <v>38363.67759259259</v>
      </c>
    </row>
    <row r="1072" spans="2:7" x14ac:dyDescent="0.2">
      <c r="B1072" s="9">
        <v>38363</v>
      </c>
      <c r="C1072" s="7">
        <v>0.67959490740740736</v>
      </c>
      <c r="D1072" s="10" t="s">
        <v>17</v>
      </c>
      <c r="G1072" s="3">
        <v>38363.679594907408</v>
      </c>
    </row>
    <row r="1073" spans="2:7" x14ac:dyDescent="0.2">
      <c r="B1073" s="9">
        <v>38363</v>
      </c>
      <c r="C1073" s="7">
        <v>0.70971064814814822</v>
      </c>
      <c r="D1073" s="10" t="s">
        <v>17</v>
      </c>
      <c r="G1073" s="3">
        <v>38363.709710648145</v>
      </c>
    </row>
    <row r="1074" spans="2:7" x14ac:dyDescent="0.2">
      <c r="B1074" s="9">
        <v>38363</v>
      </c>
      <c r="C1074" s="7">
        <v>0.72042824074074074</v>
      </c>
      <c r="D1074" s="10" t="s">
        <v>17</v>
      </c>
      <c r="G1074" s="3">
        <v>38363.72042824074</v>
      </c>
    </row>
    <row r="1075" spans="2:7" x14ac:dyDescent="0.2">
      <c r="B1075" s="9">
        <v>38363</v>
      </c>
      <c r="C1075" s="7">
        <v>0.73516203703703698</v>
      </c>
      <c r="D1075" s="10" t="s">
        <v>17</v>
      </c>
      <c r="G1075" s="3">
        <v>38363.735162037039</v>
      </c>
    </row>
    <row r="1076" spans="2:7" x14ac:dyDescent="0.2">
      <c r="B1076" s="9">
        <v>38363</v>
      </c>
      <c r="C1076" s="7">
        <v>0.80295138888888884</v>
      </c>
      <c r="D1076" s="10" t="s">
        <v>17</v>
      </c>
      <c r="G1076" s="3">
        <v>38363.802951388891</v>
      </c>
    </row>
    <row r="1077" spans="2:7" x14ac:dyDescent="0.2">
      <c r="B1077" s="9">
        <v>38363</v>
      </c>
      <c r="C1077" s="7">
        <v>0.81792824074074078</v>
      </c>
      <c r="D1077" s="10" t="s">
        <v>17</v>
      </c>
      <c r="G1077" s="3">
        <v>38363.817928240744</v>
      </c>
    </row>
    <row r="1078" spans="2:7" x14ac:dyDescent="0.2">
      <c r="B1078" s="9">
        <v>38363</v>
      </c>
      <c r="C1078" s="7">
        <v>0.85259259259259268</v>
      </c>
      <c r="D1078" s="10" t="s">
        <v>17</v>
      </c>
      <c r="G1078" s="3">
        <v>38363.852592592593</v>
      </c>
    </row>
    <row r="1079" spans="2:7" x14ac:dyDescent="0.2">
      <c r="B1079" s="9">
        <v>38363</v>
      </c>
      <c r="C1079" s="7">
        <v>0.85872685185185194</v>
      </c>
      <c r="D1079" s="10" t="s">
        <v>17</v>
      </c>
      <c r="G1079" s="3">
        <v>38363.858726851853</v>
      </c>
    </row>
    <row r="1080" spans="2:7" x14ac:dyDescent="0.2">
      <c r="B1080" s="9">
        <v>38363</v>
      </c>
      <c r="C1080" s="7">
        <v>0.86652777777777779</v>
      </c>
      <c r="D1080" s="10" t="s">
        <v>17</v>
      </c>
      <c r="G1080" s="3">
        <v>38363.866527777776</v>
      </c>
    </row>
    <row r="1081" spans="2:7" x14ac:dyDescent="0.2">
      <c r="B1081" s="9">
        <v>38363</v>
      </c>
      <c r="C1081" s="7">
        <v>0.90873842592592602</v>
      </c>
      <c r="D1081" s="10" t="s">
        <v>17</v>
      </c>
      <c r="G1081" s="3">
        <v>38363.908738425926</v>
      </c>
    </row>
    <row r="1082" spans="2:7" x14ac:dyDescent="0.2">
      <c r="B1082" s="9">
        <v>38363</v>
      </c>
      <c r="C1082" s="7">
        <v>0.91138888888888892</v>
      </c>
      <c r="D1082" s="10" t="s">
        <v>17</v>
      </c>
      <c r="G1082" s="3">
        <v>38363.91138888889</v>
      </c>
    </row>
    <row r="1083" spans="2:7" x14ac:dyDescent="0.2">
      <c r="B1083" s="9">
        <v>38363</v>
      </c>
      <c r="C1083" s="7">
        <v>0.93332175925925931</v>
      </c>
      <c r="D1083" s="10" t="s">
        <v>17</v>
      </c>
      <c r="G1083" s="3">
        <v>38363.933321759258</v>
      </c>
    </row>
    <row r="1084" spans="2:7" x14ac:dyDescent="0.2">
      <c r="B1084" s="9">
        <v>38363</v>
      </c>
      <c r="C1084" s="7">
        <v>0.99353009259259262</v>
      </c>
      <c r="D1084" s="10" t="s">
        <v>17</v>
      </c>
      <c r="G1084" s="3">
        <v>38363.993530092594</v>
      </c>
    </row>
    <row r="1085" spans="2:7" x14ac:dyDescent="0.2">
      <c r="B1085" s="9">
        <v>38364</v>
      </c>
      <c r="C1085" s="7">
        <v>1.1759259259259259E-2</v>
      </c>
      <c r="D1085" s="10" t="s">
        <v>16</v>
      </c>
      <c r="G1085" s="3">
        <v>38364.011759259258</v>
      </c>
    </row>
    <row r="1086" spans="2:7" x14ac:dyDescent="0.2">
      <c r="B1086" s="9">
        <v>38364</v>
      </c>
      <c r="C1086" s="7">
        <v>2.2962962962962966E-2</v>
      </c>
      <c r="D1086" s="10" t="s">
        <v>16</v>
      </c>
      <c r="G1086" s="3">
        <v>38364.022962962961</v>
      </c>
    </row>
    <row r="1087" spans="2:7" x14ac:dyDescent="0.2">
      <c r="B1087" s="9">
        <v>38364</v>
      </c>
      <c r="C1087" s="7">
        <v>3.2141203703703707E-2</v>
      </c>
      <c r="D1087" s="10" t="s">
        <v>16</v>
      </c>
      <c r="G1087" s="3">
        <v>38364.032141203701</v>
      </c>
    </row>
    <row r="1088" spans="2:7" x14ac:dyDescent="0.2">
      <c r="B1088" s="9">
        <v>38364</v>
      </c>
      <c r="C1088" s="7">
        <v>4.8506944444444443E-2</v>
      </c>
      <c r="D1088" s="10" t="s">
        <v>16</v>
      </c>
      <c r="G1088" s="3">
        <v>38364.048506944448</v>
      </c>
    </row>
    <row r="1089" spans="2:7" x14ac:dyDescent="0.2">
      <c r="B1089" s="9">
        <v>38364</v>
      </c>
      <c r="C1089" s="7">
        <v>7.1261574074074074E-2</v>
      </c>
      <c r="D1089" s="10" t="s">
        <v>16</v>
      </c>
      <c r="G1089" s="3">
        <v>38364.071261574078</v>
      </c>
    </row>
    <row r="1090" spans="2:7" x14ac:dyDescent="0.2">
      <c r="B1090" s="9">
        <v>38364</v>
      </c>
      <c r="C1090" s="7">
        <v>0.10568287037037037</v>
      </c>
      <c r="D1090" s="10" t="s">
        <v>16</v>
      </c>
      <c r="G1090" s="3">
        <v>38364.105682870373</v>
      </c>
    </row>
    <row r="1091" spans="2:7" x14ac:dyDescent="0.2">
      <c r="B1091" s="9">
        <v>38364</v>
      </c>
      <c r="C1091" s="7">
        <v>0.10614583333333333</v>
      </c>
      <c r="D1091" s="10" t="s">
        <v>16</v>
      </c>
      <c r="G1091" s="3">
        <v>38364.106145833335</v>
      </c>
    </row>
    <row r="1092" spans="2:7" x14ac:dyDescent="0.2">
      <c r="B1092" s="9">
        <v>38364</v>
      </c>
      <c r="C1092" s="7">
        <v>0.11010416666666667</v>
      </c>
      <c r="D1092" s="10" t="s">
        <v>16</v>
      </c>
      <c r="G1092" s="3">
        <v>38364.11010416667</v>
      </c>
    </row>
    <row r="1093" spans="2:7" x14ac:dyDescent="0.2">
      <c r="B1093" s="9">
        <v>38364</v>
      </c>
      <c r="C1093" s="7">
        <v>0.16722222222222224</v>
      </c>
      <c r="D1093" s="10" t="s">
        <v>16</v>
      </c>
      <c r="G1093" s="3">
        <v>38364.167222222219</v>
      </c>
    </row>
    <row r="1094" spans="2:7" x14ac:dyDescent="0.2">
      <c r="B1094" s="9">
        <v>38364</v>
      </c>
      <c r="C1094" s="7">
        <v>0.17755787037037038</v>
      </c>
      <c r="D1094" s="10" t="s">
        <v>16</v>
      </c>
      <c r="G1094" s="3">
        <v>38364.177557870367</v>
      </c>
    </row>
    <row r="1095" spans="2:7" x14ac:dyDescent="0.2">
      <c r="B1095" s="9">
        <v>38364</v>
      </c>
      <c r="C1095" s="7">
        <v>0.22873842592592594</v>
      </c>
      <c r="D1095" s="10" t="s">
        <v>16</v>
      </c>
      <c r="G1095" s="3">
        <v>38364.228738425925</v>
      </c>
    </row>
    <row r="1096" spans="2:7" x14ac:dyDescent="0.2">
      <c r="B1096" s="9">
        <v>38364</v>
      </c>
      <c r="C1096" s="7">
        <v>0.25241898148148151</v>
      </c>
      <c r="D1096" s="10" t="s">
        <v>16</v>
      </c>
      <c r="G1096" s="3">
        <v>38364.252418981479</v>
      </c>
    </row>
    <row r="1097" spans="2:7" x14ac:dyDescent="0.2">
      <c r="B1097" s="9">
        <v>38364</v>
      </c>
      <c r="C1097" s="7">
        <v>0.26339120370370367</v>
      </c>
      <c r="D1097" s="10" t="s">
        <v>16</v>
      </c>
      <c r="G1097" s="3">
        <v>38364.263391203705</v>
      </c>
    </row>
    <row r="1098" spans="2:7" x14ac:dyDescent="0.2">
      <c r="B1098" s="9">
        <v>38364</v>
      </c>
      <c r="C1098" s="7">
        <v>0.29458333333333336</v>
      </c>
      <c r="D1098" s="10" t="s">
        <v>16</v>
      </c>
      <c r="G1098" s="3">
        <v>38364.294583333336</v>
      </c>
    </row>
    <row r="1099" spans="2:7" x14ac:dyDescent="0.2">
      <c r="B1099" s="9">
        <v>38364</v>
      </c>
      <c r="C1099" s="7">
        <v>0.31951388888888888</v>
      </c>
      <c r="D1099" s="10" t="s">
        <v>16</v>
      </c>
      <c r="G1099" s="3">
        <v>38364.319513888891</v>
      </c>
    </row>
    <row r="1100" spans="2:7" x14ac:dyDescent="0.2">
      <c r="B1100" s="9">
        <v>38364</v>
      </c>
      <c r="C1100" s="7">
        <v>0.33560185185185182</v>
      </c>
      <c r="D1100" s="10" t="s">
        <v>16</v>
      </c>
      <c r="G1100" s="3">
        <v>38364.335601851853</v>
      </c>
    </row>
    <row r="1101" spans="2:7" x14ac:dyDescent="0.2">
      <c r="B1101" s="9">
        <v>38364</v>
      </c>
      <c r="C1101" s="7">
        <v>0.43456018518518519</v>
      </c>
      <c r="D1101" s="10" t="s">
        <v>16</v>
      </c>
      <c r="G1101" s="3">
        <v>38364.434560185182</v>
      </c>
    </row>
    <row r="1102" spans="2:7" x14ac:dyDescent="0.2">
      <c r="B1102" s="9">
        <v>38364</v>
      </c>
      <c r="C1102" s="7">
        <v>0.45443287037037039</v>
      </c>
      <c r="D1102" s="10" t="s">
        <v>16</v>
      </c>
      <c r="G1102" s="3">
        <v>38364.454432870371</v>
      </c>
    </row>
    <row r="1103" spans="2:7" x14ac:dyDescent="0.2">
      <c r="B1103" s="9">
        <v>38364</v>
      </c>
      <c r="C1103" s="7">
        <v>0.5307291666666667</v>
      </c>
      <c r="D1103" s="10" t="s">
        <v>17</v>
      </c>
      <c r="G1103" s="3">
        <v>38364.530729166669</v>
      </c>
    </row>
    <row r="1104" spans="2:7" x14ac:dyDescent="0.2">
      <c r="B1104" s="9">
        <v>38364</v>
      </c>
      <c r="C1104" s="7">
        <v>0.59953703703703709</v>
      </c>
      <c r="D1104" s="10" t="s">
        <v>17</v>
      </c>
      <c r="G1104" s="3">
        <v>38364.599537037036</v>
      </c>
    </row>
    <row r="1105" spans="2:7" x14ac:dyDescent="0.2">
      <c r="B1105" s="9">
        <v>38364</v>
      </c>
      <c r="C1105" s="7">
        <v>0.61942129629629628</v>
      </c>
      <c r="D1105" s="10" t="s">
        <v>17</v>
      </c>
      <c r="G1105" s="3">
        <v>38364.619421296295</v>
      </c>
    </row>
    <row r="1106" spans="2:7" x14ac:dyDescent="0.2">
      <c r="B1106" s="9">
        <v>38364</v>
      </c>
      <c r="C1106" s="7">
        <v>0.62753472222222217</v>
      </c>
      <c r="D1106" s="10" t="s">
        <v>17</v>
      </c>
      <c r="G1106" s="3">
        <v>38364.627534722225</v>
      </c>
    </row>
    <row r="1107" spans="2:7" x14ac:dyDescent="0.2">
      <c r="B1107" s="9">
        <v>38364</v>
      </c>
      <c r="C1107" s="7">
        <v>0.6383564814814815</v>
      </c>
      <c r="D1107" s="10" t="s">
        <v>17</v>
      </c>
      <c r="G1107" s="3">
        <v>38364.638356481482</v>
      </c>
    </row>
    <row r="1108" spans="2:7" x14ac:dyDescent="0.2">
      <c r="B1108" s="9">
        <v>38364</v>
      </c>
      <c r="C1108" s="7">
        <v>0.66596064814814815</v>
      </c>
      <c r="D1108" s="10" t="s">
        <v>17</v>
      </c>
      <c r="G1108" s="3">
        <v>38364.665960648148</v>
      </c>
    </row>
    <row r="1109" spans="2:7" x14ac:dyDescent="0.2">
      <c r="B1109" s="9">
        <v>38364</v>
      </c>
      <c r="C1109" s="7">
        <v>0.68840277777777781</v>
      </c>
      <c r="D1109" s="10" t="s">
        <v>17</v>
      </c>
      <c r="G1109" s="3">
        <v>38364.688402777778</v>
      </c>
    </row>
    <row r="1110" spans="2:7" x14ac:dyDescent="0.2">
      <c r="B1110" s="9">
        <v>38364</v>
      </c>
      <c r="C1110" s="7">
        <v>0.70655092592592583</v>
      </c>
      <c r="D1110" s="10" t="s">
        <v>17</v>
      </c>
      <c r="G1110" s="3">
        <v>38364.706550925926</v>
      </c>
    </row>
    <row r="1111" spans="2:7" x14ac:dyDescent="0.2">
      <c r="B1111" s="9">
        <v>38364</v>
      </c>
      <c r="C1111" s="7">
        <v>0.72009259259259262</v>
      </c>
      <c r="D1111" s="10" t="s">
        <v>17</v>
      </c>
      <c r="G1111" s="3">
        <v>38364.720092592594</v>
      </c>
    </row>
    <row r="1112" spans="2:7" x14ac:dyDescent="0.2">
      <c r="B1112" s="9">
        <v>38364</v>
      </c>
      <c r="C1112" s="7">
        <v>0.74510416666666668</v>
      </c>
      <c r="D1112" s="10" t="s">
        <v>17</v>
      </c>
      <c r="G1112" s="3">
        <v>38364.745104166665</v>
      </c>
    </row>
    <row r="1113" spans="2:7" x14ac:dyDescent="0.2">
      <c r="B1113" s="9">
        <v>38364</v>
      </c>
      <c r="C1113" s="7">
        <v>0.77878472222222228</v>
      </c>
      <c r="D1113" s="10" t="s">
        <v>17</v>
      </c>
      <c r="G1113" s="3">
        <v>38364.778784722221</v>
      </c>
    </row>
    <row r="1114" spans="2:7" x14ac:dyDescent="0.2">
      <c r="B1114" s="9">
        <v>38364</v>
      </c>
      <c r="C1114" s="7">
        <v>0.79817129629629635</v>
      </c>
      <c r="D1114" s="10" t="s">
        <v>17</v>
      </c>
      <c r="G1114" s="3">
        <v>38364.798171296294</v>
      </c>
    </row>
    <row r="1115" spans="2:7" x14ac:dyDescent="0.2">
      <c r="B1115" s="9">
        <v>38364</v>
      </c>
      <c r="C1115" s="7">
        <v>0.84590277777777778</v>
      </c>
      <c r="D1115" s="10" t="s">
        <v>17</v>
      </c>
      <c r="G1115" s="3">
        <v>38364.845902777779</v>
      </c>
    </row>
    <row r="1116" spans="2:7" x14ac:dyDescent="0.2">
      <c r="B1116" s="9">
        <v>38364</v>
      </c>
      <c r="C1116" s="7">
        <v>0.85581018518518526</v>
      </c>
      <c r="D1116" s="10" t="s">
        <v>17</v>
      </c>
      <c r="G1116" s="3">
        <v>38364.855810185189</v>
      </c>
    </row>
    <row r="1117" spans="2:7" x14ac:dyDescent="0.2">
      <c r="B1117" s="9">
        <v>38364</v>
      </c>
      <c r="C1117" s="7">
        <v>0.87774305555555554</v>
      </c>
      <c r="D1117" s="10" t="s">
        <v>17</v>
      </c>
      <c r="G1117" s="3">
        <v>38364.877743055556</v>
      </c>
    </row>
    <row r="1118" spans="2:7" x14ac:dyDescent="0.2">
      <c r="B1118" s="9">
        <v>38364</v>
      </c>
      <c r="C1118" s="7">
        <v>0.89796296296296296</v>
      </c>
      <c r="D1118" s="10" t="s">
        <v>17</v>
      </c>
      <c r="G1118" s="3">
        <v>38364.897962962961</v>
      </c>
    </row>
    <row r="1119" spans="2:7" x14ac:dyDescent="0.2">
      <c r="B1119" s="9">
        <v>38364</v>
      </c>
      <c r="C1119" s="7">
        <v>0.90040509259259249</v>
      </c>
      <c r="D1119" s="10" t="s">
        <v>17</v>
      </c>
      <c r="G1119" s="3">
        <v>38364.900405092594</v>
      </c>
    </row>
    <row r="1120" spans="2:7" x14ac:dyDescent="0.2">
      <c r="B1120" s="9">
        <v>38364</v>
      </c>
      <c r="C1120" s="7">
        <v>0.90804398148148147</v>
      </c>
      <c r="D1120" s="10" t="s">
        <v>17</v>
      </c>
      <c r="G1120" s="3">
        <v>38364.908043981479</v>
      </c>
    </row>
    <row r="1121" spans="2:7" x14ac:dyDescent="0.2">
      <c r="B1121" s="9">
        <v>38364</v>
      </c>
      <c r="C1121" s="7">
        <v>0.9197685185185186</v>
      </c>
      <c r="D1121" s="10" t="s">
        <v>17</v>
      </c>
      <c r="G1121" s="3">
        <v>38364.919768518521</v>
      </c>
    </row>
    <row r="1122" spans="2:7" x14ac:dyDescent="0.2">
      <c r="B1122" s="9">
        <v>38364</v>
      </c>
      <c r="C1122" s="7">
        <v>0.96032407407407405</v>
      </c>
      <c r="D1122" s="10" t="s">
        <v>17</v>
      </c>
      <c r="G1122" s="3">
        <v>38364.960324074076</v>
      </c>
    </row>
    <row r="1123" spans="2:7" x14ac:dyDescent="0.2">
      <c r="B1123" s="9">
        <v>38364</v>
      </c>
      <c r="C1123" s="7">
        <v>0.97906249999999995</v>
      </c>
      <c r="D1123" s="10" t="s">
        <v>17</v>
      </c>
      <c r="G1123" s="3">
        <v>38364.979062500002</v>
      </c>
    </row>
    <row r="1124" spans="2:7" x14ac:dyDescent="0.2">
      <c r="B1124" s="9">
        <v>38364</v>
      </c>
      <c r="C1124" s="7">
        <v>0.99672453703703701</v>
      </c>
      <c r="D1124" s="10" t="s">
        <v>17</v>
      </c>
      <c r="G1124" s="3">
        <v>38364.996724537035</v>
      </c>
    </row>
    <row r="1125" spans="2:7" x14ac:dyDescent="0.2">
      <c r="B1125" s="9">
        <v>38365</v>
      </c>
      <c r="C1125" s="7">
        <v>1.3171296296296294E-2</v>
      </c>
      <c r="D1125" s="10" t="s">
        <v>16</v>
      </c>
      <c r="G1125" s="3">
        <v>38365.013171296298</v>
      </c>
    </row>
    <row r="1126" spans="2:7" x14ac:dyDescent="0.2">
      <c r="B1126" s="9">
        <v>38365</v>
      </c>
      <c r="C1126" s="7">
        <v>7.5567129629629637E-2</v>
      </c>
      <c r="D1126" s="10" t="s">
        <v>16</v>
      </c>
      <c r="G1126" s="3">
        <v>38365.075567129628</v>
      </c>
    </row>
    <row r="1127" spans="2:7" x14ac:dyDescent="0.2">
      <c r="B1127" s="9">
        <v>38365</v>
      </c>
      <c r="C1127" s="7">
        <v>0.11778935185185185</v>
      </c>
      <c r="D1127" s="10" t="s">
        <v>16</v>
      </c>
      <c r="G1127" s="3">
        <v>38365.117789351854</v>
      </c>
    </row>
    <row r="1128" spans="2:7" x14ac:dyDescent="0.2">
      <c r="B1128" s="9">
        <v>38365</v>
      </c>
      <c r="C1128" s="7">
        <v>0.13760416666666667</v>
      </c>
      <c r="D1128" s="10" t="s">
        <v>16</v>
      </c>
      <c r="G1128" s="3">
        <v>38365.137604166666</v>
      </c>
    </row>
    <row r="1129" spans="2:7" x14ac:dyDescent="0.2">
      <c r="B1129" s="9">
        <v>38365</v>
      </c>
      <c r="C1129" s="7">
        <v>0.14731481481481482</v>
      </c>
      <c r="D1129" s="10" t="s">
        <v>16</v>
      </c>
      <c r="G1129" s="3">
        <v>38365.147314814814</v>
      </c>
    </row>
    <row r="1130" spans="2:7" x14ac:dyDescent="0.2">
      <c r="B1130" s="9">
        <v>38365</v>
      </c>
      <c r="C1130" s="7">
        <v>0.15888888888888889</v>
      </c>
      <c r="D1130" s="10" t="s">
        <v>16</v>
      </c>
      <c r="G1130" s="3">
        <v>38365.158888888887</v>
      </c>
    </row>
    <row r="1131" spans="2:7" x14ac:dyDescent="0.2">
      <c r="B1131" s="9">
        <v>38365</v>
      </c>
      <c r="C1131" s="7">
        <v>0.18288194444444447</v>
      </c>
      <c r="D1131" s="10" t="s">
        <v>16</v>
      </c>
      <c r="G1131" s="3">
        <v>38365.182881944442</v>
      </c>
    </row>
    <row r="1132" spans="2:7" x14ac:dyDescent="0.2">
      <c r="B1132" s="9">
        <v>38365</v>
      </c>
      <c r="C1132" s="7">
        <v>0.2363425925925926</v>
      </c>
      <c r="D1132" s="10" t="s">
        <v>16</v>
      </c>
      <c r="G1132" s="3">
        <v>38365.236342592594</v>
      </c>
    </row>
    <row r="1133" spans="2:7" x14ac:dyDescent="0.2">
      <c r="B1133" s="9">
        <v>38365</v>
      </c>
      <c r="C1133" s="7">
        <v>0.2401736111111111</v>
      </c>
      <c r="D1133" s="10" t="s">
        <v>16</v>
      </c>
      <c r="G1133" s="3">
        <v>38365.240173611113</v>
      </c>
    </row>
    <row r="1134" spans="2:7" x14ac:dyDescent="0.2">
      <c r="B1134" s="9">
        <v>38365</v>
      </c>
      <c r="C1134" s="7">
        <v>0.24828703703703703</v>
      </c>
      <c r="D1134" s="10" t="s">
        <v>16</v>
      </c>
      <c r="G1134" s="3">
        <v>38365.248287037037</v>
      </c>
    </row>
    <row r="1135" spans="2:7" x14ac:dyDescent="0.2">
      <c r="B1135" s="9">
        <v>38365</v>
      </c>
      <c r="C1135" s="7">
        <v>0.25315972222222222</v>
      </c>
      <c r="D1135" s="10" t="s">
        <v>16</v>
      </c>
      <c r="G1135" s="3">
        <v>38365.253159722219</v>
      </c>
    </row>
    <row r="1136" spans="2:7" x14ac:dyDescent="0.2">
      <c r="B1136" s="9">
        <v>38365</v>
      </c>
      <c r="C1136" s="7">
        <v>0.27701388888888889</v>
      </c>
      <c r="D1136" s="10" t="s">
        <v>16</v>
      </c>
      <c r="G1136" s="3">
        <v>38365.277013888888</v>
      </c>
    </row>
    <row r="1137" spans="2:7" x14ac:dyDescent="0.2">
      <c r="B1137" s="9">
        <v>38365</v>
      </c>
      <c r="C1137" s="7">
        <v>0.32321759259259258</v>
      </c>
      <c r="D1137" s="10" t="s">
        <v>16</v>
      </c>
      <c r="G1137" s="3">
        <v>38365.323217592595</v>
      </c>
    </row>
    <row r="1138" spans="2:7" x14ac:dyDescent="0.2">
      <c r="B1138" s="9">
        <v>38365</v>
      </c>
      <c r="C1138" s="7">
        <v>0.34770833333333334</v>
      </c>
      <c r="D1138" s="10" t="s">
        <v>16</v>
      </c>
      <c r="G1138" s="3">
        <v>38365.347708333335</v>
      </c>
    </row>
    <row r="1139" spans="2:7" x14ac:dyDescent="0.2">
      <c r="B1139" s="9">
        <v>38365</v>
      </c>
      <c r="C1139" s="7">
        <v>0.49424768518518519</v>
      </c>
      <c r="D1139" s="10" t="s">
        <v>16</v>
      </c>
      <c r="G1139" s="3">
        <v>38365.494247685187</v>
      </c>
    </row>
    <row r="1140" spans="2:7" x14ac:dyDescent="0.2">
      <c r="B1140" s="9">
        <v>38365</v>
      </c>
      <c r="C1140" s="7">
        <v>0.53765046296296293</v>
      </c>
      <c r="D1140" s="10" t="s">
        <v>17</v>
      </c>
      <c r="G1140" s="3">
        <v>38365.53765046296</v>
      </c>
    </row>
    <row r="1141" spans="2:7" x14ac:dyDescent="0.2">
      <c r="B1141" s="9">
        <v>38365</v>
      </c>
      <c r="C1141" s="7">
        <v>0.55231481481481481</v>
      </c>
      <c r="D1141" s="10" t="s">
        <v>17</v>
      </c>
      <c r="G1141" s="3">
        <v>38365.552314814813</v>
      </c>
    </row>
    <row r="1142" spans="2:7" x14ac:dyDescent="0.2">
      <c r="B1142" s="9">
        <v>38365</v>
      </c>
      <c r="C1142" s="7">
        <v>0.57545138888888892</v>
      </c>
      <c r="D1142" s="10" t="s">
        <v>17</v>
      </c>
      <c r="G1142" s="3">
        <v>38365.57545138889</v>
      </c>
    </row>
    <row r="1143" spans="2:7" x14ac:dyDescent="0.2">
      <c r="B1143" s="9">
        <v>38365</v>
      </c>
      <c r="C1143" s="7">
        <v>0.60190972222222217</v>
      </c>
      <c r="D1143" s="10" t="s">
        <v>17</v>
      </c>
      <c r="G1143" s="3">
        <v>38365.601909722223</v>
      </c>
    </row>
    <row r="1144" spans="2:7" x14ac:dyDescent="0.2">
      <c r="B1144" s="9">
        <v>38365</v>
      </c>
      <c r="C1144" s="7">
        <v>0.65640046296296295</v>
      </c>
      <c r="D1144" s="10" t="s">
        <v>17</v>
      </c>
      <c r="G1144" s="3">
        <v>38365.656400462962</v>
      </c>
    </row>
    <row r="1145" spans="2:7" x14ac:dyDescent="0.2">
      <c r="B1145" s="9">
        <v>38365</v>
      </c>
      <c r="C1145" s="7">
        <v>0.6883217592592592</v>
      </c>
      <c r="D1145" s="10" t="s">
        <v>17</v>
      </c>
      <c r="G1145" s="3">
        <v>38365.688321759262</v>
      </c>
    </row>
    <row r="1146" spans="2:7" x14ac:dyDescent="0.2">
      <c r="B1146" s="9">
        <v>38365</v>
      </c>
      <c r="C1146" s="7">
        <v>0.70070601851851855</v>
      </c>
      <c r="D1146" s="10" t="s">
        <v>17</v>
      </c>
      <c r="G1146" s="3">
        <v>38365.700706018521</v>
      </c>
    </row>
    <row r="1147" spans="2:7" x14ac:dyDescent="0.2">
      <c r="B1147" s="9">
        <v>38365</v>
      </c>
      <c r="C1147" s="7">
        <v>0.70570601851851855</v>
      </c>
      <c r="D1147" s="10" t="s">
        <v>17</v>
      </c>
      <c r="G1147" s="3">
        <v>38365.705706018518</v>
      </c>
    </row>
    <row r="1148" spans="2:7" x14ac:dyDescent="0.2">
      <c r="B1148" s="9">
        <v>38365</v>
      </c>
      <c r="C1148" s="7">
        <v>0.76642361111111112</v>
      </c>
      <c r="D1148" s="10" t="s">
        <v>17</v>
      </c>
      <c r="G1148" s="3">
        <v>38365.766423611109</v>
      </c>
    </row>
    <row r="1149" spans="2:7" x14ac:dyDescent="0.2">
      <c r="B1149" s="9">
        <v>38365</v>
      </c>
      <c r="C1149" s="7">
        <v>0.79459490740740746</v>
      </c>
      <c r="D1149" s="10" t="s">
        <v>17</v>
      </c>
      <c r="G1149" s="3">
        <v>38365.794594907406</v>
      </c>
    </row>
    <row r="1150" spans="2:7" x14ac:dyDescent="0.2">
      <c r="B1150" s="9">
        <v>38365</v>
      </c>
      <c r="C1150" s="7">
        <v>0.80568287037037034</v>
      </c>
      <c r="D1150" s="10" t="s">
        <v>17</v>
      </c>
      <c r="G1150" s="3">
        <v>38365.80568287037</v>
      </c>
    </row>
    <row r="1151" spans="2:7" x14ac:dyDescent="0.2">
      <c r="B1151" s="9">
        <v>38365</v>
      </c>
      <c r="C1151" s="7">
        <v>0.82303240740740735</v>
      </c>
      <c r="D1151" s="10" t="s">
        <v>17</v>
      </c>
      <c r="G1151" s="3">
        <v>38365.82303240741</v>
      </c>
    </row>
    <row r="1152" spans="2:7" x14ac:dyDescent="0.2">
      <c r="B1152" s="9">
        <v>38365</v>
      </c>
      <c r="C1152" s="7">
        <v>0.82381944444444455</v>
      </c>
      <c r="D1152" s="10" t="s">
        <v>17</v>
      </c>
      <c r="G1152" s="3">
        <v>38365.823819444442</v>
      </c>
    </row>
    <row r="1153" spans="2:7" x14ac:dyDescent="0.2">
      <c r="B1153" s="9">
        <v>38365</v>
      </c>
      <c r="C1153" s="7">
        <v>0.85832175925925924</v>
      </c>
      <c r="D1153" s="10" t="s">
        <v>17</v>
      </c>
      <c r="G1153" s="3">
        <v>38365.85832175926</v>
      </c>
    </row>
    <row r="1154" spans="2:7" x14ac:dyDescent="0.2">
      <c r="B1154" s="9">
        <v>38365</v>
      </c>
      <c r="C1154" s="7">
        <v>0.86776620370370372</v>
      </c>
      <c r="D1154" s="10" t="s">
        <v>17</v>
      </c>
      <c r="G1154" s="3">
        <v>38365.867766203701</v>
      </c>
    </row>
    <row r="1155" spans="2:7" x14ac:dyDescent="0.2">
      <c r="B1155" s="9">
        <v>38365</v>
      </c>
      <c r="C1155" s="7">
        <v>0.87505787037037042</v>
      </c>
      <c r="D1155" s="10" t="s">
        <v>17</v>
      </c>
      <c r="G1155" s="3">
        <v>38365.875057870369</v>
      </c>
    </row>
    <row r="1156" spans="2:7" x14ac:dyDescent="0.2">
      <c r="B1156" s="9">
        <v>38365</v>
      </c>
      <c r="C1156" s="7">
        <v>0.89310185185185187</v>
      </c>
      <c r="D1156" s="10" t="s">
        <v>17</v>
      </c>
      <c r="G1156" s="3">
        <v>38365.893101851849</v>
      </c>
    </row>
    <row r="1157" spans="2:7" x14ac:dyDescent="0.2">
      <c r="B1157" s="9">
        <v>38365</v>
      </c>
      <c r="C1157" s="7">
        <v>0.91037037037037039</v>
      </c>
      <c r="D1157" s="10" t="s">
        <v>17</v>
      </c>
      <c r="G1157" s="3">
        <v>38365.910370370373</v>
      </c>
    </row>
    <row r="1158" spans="2:7" x14ac:dyDescent="0.2">
      <c r="B1158" s="9">
        <v>38365</v>
      </c>
      <c r="C1158" s="7">
        <v>0.92412037037037031</v>
      </c>
      <c r="D1158" s="10" t="s">
        <v>17</v>
      </c>
      <c r="G1158" s="3">
        <v>38365.924120370371</v>
      </c>
    </row>
    <row r="1159" spans="2:7" x14ac:dyDescent="0.2">
      <c r="B1159" s="9">
        <v>38365</v>
      </c>
      <c r="C1159" s="7">
        <v>0.93687500000000001</v>
      </c>
      <c r="D1159" s="10" t="s">
        <v>17</v>
      </c>
      <c r="G1159" s="3">
        <v>38365.936874999999</v>
      </c>
    </row>
    <row r="1160" spans="2:7" x14ac:dyDescent="0.2">
      <c r="B1160" s="9">
        <v>38365</v>
      </c>
      <c r="C1160" s="7">
        <v>0.94935185185185189</v>
      </c>
      <c r="D1160" s="10" t="s">
        <v>17</v>
      </c>
      <c r="G1160" s="3">
        <v>38365.94935185185</v>
      </c>
    </row>
    <row r="1161" spans="2:7" x14ac:dyDescent="0.2">
      <c r="B1161" s="9">
        <v>38365</v>
      </c>
      <c r="C1161" s="7">
        <v>0.98120370370370369</v>
      </c>
      <c r="D1161" s="10" t="s">
        <v>17</v>
      </c>
      <c r="G1161" s="3">
        <v>38365.981203703705</v>
      </c>
    </row>
    <row r="1162" spans="2:7" x14ac:dyDescent="0.2">
      <c r="B1162" s="9">
        <v>38366</v>
      </c>
      <c r="C1162" s="7">
        <v>2.1944444444444447E-2</v>
      </c>
      <c r="D1162" s="10" t="s">
        <v>16</v>
      </c>
      <c r="G1162" s="3">
        <v>38366.021944444445</v>
      </c>
    </row>
    <row r="1163" spans="2:7" x14ac:dyDescent="0.2">
      <c r="B1163" s="9">
        <v>38366</v>
      </c>
      <c r="C1163" s="7">
        <v>4.0474537037037038E-2</v>
      </c>
      <c r="D1163" s="10" t="s">
        <v>16</v>
      </c>
      <c r="G1163" s="3">
        <v>38366.04047453704</v>
      </c>
    </row>
    <row r="1164" spans="2:7" x14ac:dyDescent="0.2">
      <c r="B1164" s="9">
        <v>38366</v>
      </c>
      <c r="C1164" s="7">
        <v>4.8379629629629627E-2</v>
      </c>
      <c r="D1164" s="10" t="s">
        <v>16</v>
      </c>
      <c r="G1164" s="3">
        <v>38366.048379629632</v>
      </c>
    </row>
    <row r="1165" spans="2:7" x14ac:dyDescent="0.2">
      <c r="B1165" s="9">
        <v>38366</v>
      </c>
      <c r="C1165" s="7">
        <v>8.340277777777777E-2</v>
      </c>
      <c r="D1165" s="10" t="s">
        <v>16</v>
      </c>
      <c r="G1165" s="3">
        <v>38366.083402777775</v>
      </c>
    </row>
    <row r="1166" spans="2:7" x14ac:dyDescent="0.2">
      <c r="B1166" s="9">
        <v>38366</v>
      </c>
      <c r="C1166" s="7">
        <v>0.13050925925925924</v>
      </c>
      <c r="D1166" s="10" t="s">
        <v>16</v>
      </c>
      <c r="G1166" s="3">
        <v>38366.130509259259</v>
      </c>
    </row>
    <row r="1167" spans="2:7" x14ac:dyDescent="0.2">
      <c r="B1167" s="9">
        <v>38366</v>
      </c>
      <c r="C1167" s="7">
        <v>0.13474537037037038</v>
      </c>
      <c r="D1167" s="10" t="s">
        <v>16</v>
      </c>
      <c r="G1167" s="3">
        <v>38366.134745370371</v>
      </c>
    </row>
    <row r="1168" spans="2:7" x14ac:dyDescent="0.2">
      <c r="B1168" s="9">
        <v>38366</v>
      </c>
      <c r="C1168" s="7">
        <v>0.14921296296296296</v>
      </c>
      <c r="D1168" s="10" t="s">
        <v>16</v>
      </c>
      <c r="G1168" s="3">
        <v>38366.149212962962</v>
      </c>
    </row>
    <row r="1169" spans="2:7" x14ac:dyDescent="0.2">
      <c r="B1169" s="9">
        <v>38366</v>
      </c>
      <c r="C1169" s="7">
        <v>0.2132060185185185</v>
      </c>
      <c r="D1169" s="10" t="s">
        <v>16</v>
      </c>
      <c r="G1169" s="3">
        <v>38366.213206018518</v>
      </c>
    </row>
    <row r="1170" spans="2:7" x14ac:dyDescent="0.2">
      <c r="B1170" s="9">
        <v>38366</v>
      </c>
      <c r="C1170" s="7">
        <v>0.22173611111111111</v>
      </c>
      <c r="D1170" s="10" t="s">
        <v>16</v>
      </c>
      <c r="G1170" s="3">
        <v>38366.221736111111</v>
      </c>
    </row>
    <row r="1171" spans="2:7" x14ac:dyDescent="0.2">
      <c r="B1171" s="9">
        <v>38366</v>
      </c>
      <c r="C1171" s="7">
        <v>0.24724537037037039</v>
      </c>
      <c r="D1171" s="10" t="s">
        <v>16</v>
      </c>
      <c r="G1171" s="3">
        <v>38366.247245370374</v>
      </c>
    </row>
    <row r="1172" spans="2:7" x14ac:dyDescent="0.2">
      <c r="B1172" s="9">
        <v>38366</v>
      </c>
      <c r="C1172" s="7">
        <v>0.2699537037037037</v>
      </c>
      <c r="D1172" s="10" t="s">
        <v>16</v>
      </c>
      <c r="G1172" s="3">
        <v>38366.269953703704</v>
      </c>
    </row>
    <row r="1173" spans="2:7" x14ac:dyDescent="0.2">
      <c r="B1173" s="9">
        <v>38366</v>
      </c>
      <c r="C1173" s="7">
        <v>0.27119212962962963</v>
      </c>
      <c r="D1173" s="10" t="s">
        <v>16</v>
      </c>
      <c r="G1173" s="3">
        <v>38366.271192129629</v>
      </c>
    </row>
    <row r="1174" spans="2:7" x14ac:dyDescent="0.2">
      <c r="B1174" s="9">
        <v>38366</v>
      </c>
      <c r="C1174" s="7">
        <v>0.28618055555555555</v>
      </c>
      <c r="D1174" s="10" t="s">
        <v>16</v>
      </c>
      <c r="G1174" s="3">
        <v>38366.286180555559</v>
      </c>
    </row>
    <row r="1175" spans="2:7" x14ac:dyDescent="0.2">
      <c r="B1175" s="9">
        <v>38366</v>
      </c>
      <c r="C1175" s="7">
        <v>0.35422453703703699</v>
      </c>
      <c r="D1175" s="10" t="s">
        <v>16</v>
      </c>
      <c r="G1175" s="3">
        <v>38366.354224537034</v>
      </c>
    </row>
    <row r="1176" spans="2:7" x14ac:dyDescent="0.2">
      <c r="B1176" s="9">
        <v>38366</v>
      </c>
      <c r="C1176" s="7">
        <v>0.44760416666666664</v>
      </c>
      <c r="D1176" s="10" t="s">
        <v>16</v>
      </c>
      <c r="G1176" s="3">
        <v>38366.447604166664</v>
      </c>
    </row>
    <row r="1177" spans="2:7" x14ac:dyDescent="0.2">
      <c r="B1177" s="9">
        <v>38366</v>
      </c>
      <c r="C1177" s="7">
        <v>0.48916666666666669</v>
      </c>
      <c r="D1177" s="10" t="s">
        <v>16</v>
      </c>
      <c r="G1177" s="3">
        <v>38366.489166666666</v>
      </c>
    </row>
    <row r="1178" spans="2:7" x14ac:dyDescent="0.2">
      <c r="B1178" s="9">
        <v>38366</v>
      </c>
      <c r="C1178" s="7">
        <v>0.52438657407407407</v>
      </c>
      <c r="D1178" s="10" t="s">
        <v>17</v>
      </c>
      <c r="G1178" s="3">
        <v>38366.524386574078</v>
      </c>
    </row>
    <row r="1179" spans="2:7" x14ac:dyDescent="0.2">
      <c r="B1179" s="9">
        <v>38366</v>
      </c>
      <c r="C1179" s="7">
        <v>0.55297453703703703</v>
      </c>
      <c r="D1179" s="10" t="s">
        <v>17</v>
      </c>
      <c r="G1179" s="3">
        <v>38366.552974537037</v>
      </c>
    </row>
    <row r="1180" spans="2:7" x14ac:dyDescent="0.2">
      <c r="B1180" s="9">
        <v>38366</v>
      </c>
      <c r="C1180" s="7">
        <v>0.56335648148148143</v>
      </c>
      <c r="D1180" s="10" t="s">
        <v>17</v>
      </c>
      <c r="G1180" s="3">
        <v>38366.563356481478</v>
      </c>
    </row>
    <row r="1181" spans="2:7" x14ac:dyDescent="0.2">
      <c r="B1181" s="9">
        <v>38366</v>
      </c>
      <c r="C1181" s="7">
        <v>0.57336805555555559</v>
      </c>
      <c r="D1181" s="10" t="s">
        <v>17</v>
      </c>
      <c r="G1181" s="3">
        <v>38366.573368055557</v>
      </c>
    </row>
    <row r="1182" spans="2:7" x14ac:dyDescent="0.2">
      <c r="B1182" s="9">
        <v>38366</v>
      </c>
      <c r="C1182" s="7">
        <v>0.58917824074074077</v>
      </c>
      <c r="D1182" s="10" t="s">
        <v>17</v>
      </c>
      <c r="G1182" s="3">
        <v>38366.589178240742</v>
      </c>
    </row>
    <row r="1183" spans="2:7" x14ac:dyDescent="0.2">
      <c r="B1183" s="9">
        <v>38366</v>
      </c>
      <c r="C1183" s="7">
        <v>0.59796296296296292</v>
      </c>
      <c r="D1183" s="10" t="s">
        <v>17</v>
      </c>
      <c r="G1183" s="3">
        <v>38366.597962962966</v>
      </c>
    </row>
    <row r="1184" spans="2:7" x14ac:dyDescent="0.2">
      <c r="B1184" s="9">
        <v>38366</v>
      </c>
      <c r="C1184" s="7">
        <v>0.61371527777777779</v>
      </c>
      <c r="D1184" s="10" t="s">
        <v>17</v>
      </c>
      <c r="G1184" s="3">
        <v>38366.613715277781</v>
      </c>
    </row>
    <row r="1185" spans="2:7" x14ac:dyDescent="0.2">
      <c r="B1185" s="9">
        <v>38366</v>
      </c>
      <c r="C1185" s="7">
        <v>0.66025462962962966</v>
      </c>
      <c r="D1185" s="10" t="s">
        <v>17</v>
      </c>
      <c r="G1185" s="3">
        <v>38366.660254629627</v>
      </c>
    </row>
    <row r="1186" spans="2:7" x14ac:dyDescent="0.2">
      <c r="B1186" s="9">
        <v>38366</v>
      </c>
      <c r="C1186" s="7">
        <v>0.66895833333333332</v>
      </c>
      <c r="D1186" s="10" t="s">
        <v>17</v>
      </c>
      <c r="G1186" s="3">
        <v>38366.668958333335</v>
      </c>
    </row>
    <row r="1187" spans="2:7" x14ac:dyDescent="0.2">
      <c r="B1187" s="9">
        <v>38366</v>
      </c>
      <c r="C1187" s="7">
        <v>0.68012731481481481</v>
      </c>
      <c r="D1187" s="10" t="s">
        <v>17</v>
      </c>
      <c r="G1187" s="3">
        <v>38366.680127314816</v>
      </c>
    </row>
    <row r="1188" spans="2:7" x14ac:dyDescent="0.2">
      <c r="B1188" s="9">
        <v>38366</v>
      </c>
      <c r="C1188" s="7">
        <v>0.74221064814814808</v>
      </c>
      <c r="D1188" s="10" t="s">
        <v>17</v>
      </c>
      <c r="G1188" s="3">
        <v>38366.742210648146</v>
      </c>
    </row>
    <row r="1189" spans="2:7" x14ac:dyDescent="0.2">
      <c r="B1189" s="9">
        <v>38366</v>
      </c>
      <c r="C1189" s="7">
        <v>0.7622916666666667</v>
      </c>
      <c r="D1189" s="10" t="s">
        <v>17</v>
      </c>
      <c r="G1189" s="3">
        <v>38366.762291666666</v>
      </c>
    </row>
    <row r="1190" spans="2:7" x14ac:dyDescent="0.2">
      <c r="B1190" s="9">
        <v>38366</v>
      </c>
      <c r="C1190" s="7">
        <v>0.78379629629629621</v>
      </c>
      <c r="D1190" s="10" t="s">
        <v>17</v>
      </c>
      <c r="G1190" s="3">
        <v>38366.783796296295</v>
      </c>
    </row>
    <row r="1191" spans="2:7" x14ac:dyDescent="0.2">
      <c r="B1191" s="9">
        <v>38366</v>
      </c>
      <c r="C1191" s="7">
        <v>0.794988425925926</v>
      </c>
      <c r="D1191" s="10" t="s">
        <v>17</v>
      </c>
      <c r="G1191" s="3">
        <v>38366.794988425929</v>
      </c>
    </row>
    <row r="1192" spans="2:7" x14ac:dyDescent="0.2">
      <c r="B1192" s="9">
        <v>38366</v>
      </c>
      <c r="C1192" s="7">
        <v>0.85158564814814808</v>
      </c>
      <c r="D1192" s="10" t="s">
        <v>17</v>
      </c>
      <c r="G1192" s="3">
        <v>38366.851585648146</v>
      </c>
    </row>
    <row r="1193" spans="2:7" x14ac:dyDescent="0.2">
      <c r="B1193" s="9">
        <v>38366</v>
      </c>
      <c r="C1193" s="7">
        <v>0.89690972222222232</v>
      </c>
      <c r="D1193" s="10" t="s">
        <v>17</v>
      </c>
      <c r="G1193" s="3">
        <v>38366.896909722222</v>
      </c>
    </row>
    <row r="1194" spans="2:7" x14ac:dyDescent="0.2">
      <c r="B1194" s="9">
        <v>38366</v>
      </c>
      <c r="C1194" s="7">
        <v>0.91766203703703697</v>
      </c>
      <c r="D1194" s="10" t="s">
        <v>17</v>
      </c>
      <c r="G1194" s="3">
        <v>38366.917662037034</v>
      </c>
    </row>
    <row r="1195" spans="2:7" x14ac:dyDescent="0.2">
      <c r="B1195" s="9">
        <v>38366</v>
      </c>
      <c r="C1195" s="7">
        <v>0.91793981481481479</v>
      </c>
      <c r="D1195" s="10" t="s">
        <v>17</v>
      </c>
      <c r="G1195" s="3">
        <v>38366.917939814812</v>
      </c>
    </row>
    <row r="1196" spans="2:7" x14ac:dyDescent="0.2">
      <c r="B1196" s="9">
        <v>38366</v>
      </c>
      <c r="C1196" s="7">
        <v>0.94030092592592596</v>
      </c>
      <c r="D1196" s="10" t="s">
        <v>17</v>
      </c>
      <c r="G1196" s="3">
        <v>38366.940300925926</v>
      </c>
    </row>
    <row r="1197" spans="2:7" x14ac:dyDescent="0.2">
      <c r="B1197" s="9">
        <v>38366</v>
      </c>
      <c r="C1197" s="7">
        <v>0.98053240740740744</v>
      </c>
      <c r="D1197" s="10" t="s">
        <v>17</v>
      </c>
      <c r="G1197" s="3">
        <v>38366.980532407404</v>
      </c>
    </row>
    <row r="1198" spans="2:7" x14ac:dyDescent="0.2">
      <c r="B1198" s="9">
        <v>38367</v>
      </c>
      <c r="C1198" s="7">
        <v>6.21875E-2</v>
      </c>
      <c r="D1198" s="10" t="s">
        <v>16</v>
      </c>
      <c r="G1198" s="3">
        <v>38367.0621875</v>
      </c>
    </row>
    <row r="1199" spans="2:7" x14ac:dyDescent="0.2">
      <c r="B1199" s="9">
        <v>38367</v>
      </c>
      <c r="C1199" s="7">
        <v>9.4363425925925934E-2</v>
      </c>
      <c r="D1199" s="10" t="s">
        <v>16</v>
      </c>
      <c r="G1199" s="3">
        <v>38367.094363425924</v>
      </c>
    </row>
    <row r="1200" spans="2:7" x14ac:dyDescent="0.2">
      <c r="B1200" s="9">
        <v>38367</v>
      </c>
      <c r="C1200" s="7">
        <v>0.12263888888888889</v>
      </c>
      <c r="D1200" s="10" t="s">
        <v>16</v>
      </c>
      <c r="G1200" s="3">
        <v>38367.12263888889</v>
      </c>
    </row>
    <row r="1201" spans="2:7" x14ac:dyDescent="0.2">
      <c r="B1201" s="9">
        <v>38367</v>
      </c>
      <c r="C1201" s="7">
        <v>0.12716435185185185</v>
      </c>
      <c r="D1201" s="10" t="s">
        <v>16</v>
      </c>
      <c r="G1201" s="3">
        <v>38367.127164351848</v>
      </c>
    </row>
    <row r="1202" spans="2:7" x14ac:dyDescent="0.2">
      <c r="B1202" s="9">
        <v>38367</v>
      </c>
      <c r="C1202" s="7">
        <v>0.15961805555555555</v>
      </c>
      <c r="D1202" s="10" t="s">
        <v>16</v>
      </c>
      <c r="G1202" s="3">
        <v>38367.159618055557</v>
      </c>
    </row>
    <row r="1203" spans="2:7" x14ac:dyDescent="0.2">
      <c r="B1203" s="9">
        <v>38367</v>
      </c>
      <c r="C1203" s="7">
        <v>0.1680787037037037</v>
      </c>
      <c r="D1203" s="10" t="s">
        <v>16</v>
      </c>
      <c r="G1203" s="3">
        <v>38367.168078703704</v>
      </c>
    </row>
    <row r="1204" spans="2:7" x14ac:dyDescent="0.2">
      <c r="B1204" s="9">
        <v>38367</v>
      </c>
      <c r="C1204" s="7">
        <v>0.1987615740740741</v>
      </c>
      <c r="D1204" s="10" t="s">
        <v>16</v>
      </c>
      <c r="G1204" s="3">
        <v>38367.198761574073</v>
      </c>
    </row>
    <row r="1205" spans="2:7" x14ac:dyDescent="0.2">
      <c r="B1205" s="9">
        <v>38367</v>
      </c>
      <c r="C1205" s="7">
        <v>0.21556712962962962</v>
      </c>
      <c r="D1205" s="10" t="s">
        <v>16</v>
      </c>
      <c r="G1205" s="3">
        <v>38367.215567129628</v>
      </c>
    </row>
    <row r="1206" spans="2:7" x14ac:dyDescent="0.2">
      <c r="B1206" s="9">
        <v>38367</v>
      </c>
      <c r="C1206" s="7">
        <v>0.21836805555555558</v>
      </c>
      <c r="D1206" s="10" t="s">
        <v>16</v>
      </c>
      <c r="G1206" s="3">
        <v>38367.218368055554</v>
      </c>
    </row>
    <row r="1207" spans="2:7" x14ac:dyDescent="0.2">
      <c r="B1207" s="9">
        <v>38367</v>
      </c>
      <c r="C1207" s="7">
        <v>0.2293287037037037</v>
      </c>
      <c r="D1207" s="10" t="s">
        <v>16</v>
      </c>
      <c r="G1207" s="3">
        <v>38367.229328703703</v>
      </c>
    </row>
    <row r="1208" spans="2:7" x14ac:dyDescent="0.2">
      <c r="B1208" s="9">
        <v>38367</v>
      </c>
      <c r="C1208" s="7">
        <v>0.25201388888888887</v>
      </c>
      <c r="D1208" s="10" t="s">
        <v>16</v>
      </c>
      <c r="G1208" s="3">
        <v>38367.252013888887</v>
      </c>
    </row>
    <row r="1209" spans="2:7" x14ac:dyDescent="0.2">
      <c r="B1209" s="9">
        <v>38367</v>
      </c>
      <c r="C1209" s="7">
        <v>0.25511574074074073</v>
      </c>
      <c r="D1209" s="10" t="s">
        <v>16</v>
      </c>
      <c r="G1209" s="3">
        <v>38367.255115740743</v>
      </c>
    </row>
    <row r="1210" spans="2:7" x14ac:dyDescent="0.2">
      <c r="B1210" s="9">
        <v>38367</v>
      </c>
      <c r="C1210" s="7">
        <v>0.28343750000000001</v>
      </c>
      <c r="D1210" s="10" t="s">
        <v>16</v>
      </c>
      <c r="G1210" s="3">
        <v>38367.283437500002</v>
      </c>
    </row>
    <row r="1211" spans="2:7" x14ac:dyDescent="0.2">
      <c r="B1211" s="9">
        <v>38367</v>
      </c>
      <c r="C1211" s="7">
        <v>0.39152777777777775</v>
      </c>
      <c r="D1211" s="10" t="s">
        <v>16</v>
      </c>
      <c r="G1211" s="3">
        <v>38367.391527777778</v>
      </c>
    </row>
    <row r="1212" spans="2:7" x14ac:dyDescent="0.2">
      <c r="B1212" s="9">
        <v>38367</v>
      </c>
      <c r="C1212" s="7">
        <v>0.41273148148148148</v>
      </c>
      <c r="D1212" s="10" t="s">
        <v>16</v>
      </c>
      <c r="G1212" s="3">
        <v>38367.412731481483</v>
      </c>
    </row>
    <row r="1213" spans="2:7" x14ac:dyDescent="0.2">
      <c r="B1213" s="9">
        <v>38367</v>
      </c>
      <c r="C1213" s="7">
        <v>0.46835648148148151</v>
      </c>
      <c r="D1213" s="10" t="s">
        <v>16</v>
      </c>
      <c r="G1213" s="3">
        <v>38367.468356481484</v>
      </c>
    </row>
    <row r="1214" spans="2:7" x14ac:dyDescent="0.2">
      <c r="B1214" s="9">
        <v>38367</v>
      </c>
      <c r="C1214" s="7">
        <v>0.58711805555555563</v>
      </c>
      <c r="D1214" s="10" t="s">
        <v>17</v>
      </c>
      <c r="G1214" s="3">
        <v>38367.587118055555</v>
      </c>
    </row>
    <row r="1215" spans="2:7" x14ac:dyDescent="0.2">
      <c r="B1215" s="9">
        <v>38367</v>
      </c>
      <c r="C1215" s="7">
        <v>0.60972222222222217</v>
      </c>
      <c r="D1215" s="10" t="s">
        <v>17</v>
      </c>
      <c r="G1215" s="3">
        <v>38367.609722222223</v>
      </c>
    </row>
    <row r="1216" spans="2:7" x14ac:dyDescent="0.2">
      <c r="B1216" s="9">
        <v>38367</v>
      </c>
      <c r="C1216" s="7">
        <v>0.67928240740740742</v>
      </c>
      <c r="D1216" s="10" t="s">
        <v>17</v>
      </c>
      <c r="G1216" s="3">
        <v>38367.679282407407</v>
      </c>
    </row>
    <row r="1217" spans="2:7" x14ac:dyDescent="0.2">
      <c r="B1217" s="9">
        <v>38367</v>
      </c>
      <c r="C1217" s="7">
        <v>0.73365740740740737</v>
      </c>
      <c r="D1217" s="10" t="s">
        <v>17</v>
      </c>
      <c r="G1217" s="3">
        <v>38367.733657407407</v>
      </c>
    </row>
    <row r="1218" spans="2:7" x14ac:dyDescent="0.2">
      <c r="B1218" s="9">
        <v>38367</v>
      </c>
      <c r="C1218" s="7">
        <v>0.81825231481481486</v>
      </c>
      <c r="D1218" s="10" t="s">
        <v>17</v>
      </c>
      <c r="G1218" s="3">
        <v>38367.818252314813</v>
      </c>
    </row>
    <row r="1219" spans="2:7" x14ac:dyDescent="0.2">
      <c r="B1219" s="9">
        <v>38368</v>
      </c>
      <c r="C1219" s="7">
        <v>4.4212962962962961E-2</v>
      </c>
      <c r="D1219" s="10" t="s">
        <v>16</v>
      </c>
      <c r="G1219" s="3">
        <v>38368.044212962966</v>
      </c>
    </row>
    <row r="1220" spans="2:7" x14ac:dyDescent="0.2">
      <c r="B1220" s="9">
        <v>38368</v>
      </c>
      <c r="C1220" s="7">
        <v>6.4641203703703701E-2</v>
      </c>
      <c r="D1220" s="10" t="s">
        <v>16</v>
      </c>
      <c r="G1220" s="3">
        <v>38368.064641203702</v>
      </c>
    </row>
    <row r="1221" spans="2:7" x14ac:dyDescent="0.2">
      <c r="B1221" s="9">
        <v>38368</v>
      </c>
      <c r="C1221" s="7">
        <v>0.16099537037037037</v>
      </c>
      <c r="D1221" s="10" t="s">
        <v>16</v>
      </c>
      <c r="G1221" s="3">
        <v>38368.160995370374</v>
      </c>
    </row>
    <row r="1222" spans="2:7" x14ac:dyDescent="0.2">
      <c r="B1222" s="9">
        <v>38368</v>
      </c>
      <c r="C1222" s="7">
        <v>0.3253240740740741</v>
      </c>
      <c r="D1222" s="10" t="s">
        <v>16</v>
      </c>
      <c r="G1222" s="3">
        <v>38368.325324074074</v>
      </c>
    </row>
    <row r="1223" spans="2:7" x14ac:dyDescent="0.2">
      <c r="B1223" s="9">
        <v>38368</v>
      </c>
      <c r="C1223" s="7">
        <v>0.35106481481481483</v>
      </c>
      <c r="D1223" s="10" t="s">
        <v>16</v>
      </c>
      <c r="G1223" s="3">
        <v>38368.351064814815</v>
      </c>
    </row>
    <row r="1224" spans="2:7" x14ac:dyDescent="0.2">
      <c r="B1224" s="9">
        <v>38368</v>
      </c>
      <c r="C1224" s="7">
        <v>0.37482638888888892</v>
      </c>
      <c r="D1224" s="10" t="s">
        <v>16</v>
      </c>
      <c r="G1224" s="3">
        <v>38368.374826388892</v>
      </c>
    </row>
    <row r="1225" spans="2:7" x14ac:dyDescent="0.2">
      <c r="B1225" s="9">
        <v>38368</v>
      </c>
      <c r="C1225" s="7">
        <v>0.40371527777777777</v>
      </c>
      <c r="D1225" s="10" t="s">
        <v>16</v>
      </c>
      <c r="G1225" s="3">
        <v>38368.403715277775</v>
      </c>
    </row>
    <row r="1226" spans="2:7" x14ac:dyDescent="0.2">
      <c r="B1226" s="9">
        <v>38368</v>
      </c>
      <c r="C1226" s="7">
        <v>0.40837962962962965</v>
      </c>
      <c r="D1226" s="10" t="s">
        <v>16</v>
      </c>
      <c r="G1226" s="3">
        <v>38368.408379629633</v>
      </c>
    </row>
    <row r="1227" spans="2:7" x14ac:dyDescent="0.2">
      <c r="B1227" s="9">
        <v>38368</v>
      </c>
      <c r="C1227" s="7">
        <v>0.56663194444444442</v>
      </c>
      <c r="D1227" s="10" t="s">
        <v>17</v>
      </c>
      <c r="G1227" s="3">
        <v>38368.566631944443</v>
      </c>
    </row>
    <row r="1228" spans="2:7" x14ac:dyDescent="0.2">
      <c r="B1228" s="9">
        <v>38368</v>
      </c>
      <c r="C1228" s="7">
        <v>0.59600694444444446</v>
      </c>
      <c r="D1228" s="10" t="s">
        <v>17</v>
      </c>
      <c r="G1228" s="3">
        <v>38368.596006944441</v>
      </c>
    </row>
    <row r="1229" spans="2:7" x14ac:dyDescent="0.2">
      <c r="B1229" s="9">
        <v>38368</v>
      </c>
      <c r="C1229" s="7">
        <v>0.70107638888888879</v>
      </c>
      <c r="D1229" s="10" t="s">
        <v>17</v>
      </c>
      <c r="G1229" s="3">
        <v>38368.70107638889</v>
      </c>
    </row>
    <row r="1230" spans="2:7" x14ac:dyDescent="0.2">
      <c r="B1230" s="9">
        <v>38368</v>
      </c>
      <c r="C1230" s="7">
        <v>0.74537037037037035</v>
      </c>
      <c r="D1230" s="10" t="s">
        <v>17</v>
      </c>
      <c r="G1230" s="3">
        <v>38368.745370370372</v>
      </c>
    </row>
    <row r="1231" spans="2:7" x14ac:dyDescent="0.2">
      <c r="B1231" s="9">
        <v>38368</v>
      </c>
      <c r="C1231" s="7">
        <v>0.87872685185185195</v>
      </c>
      <c r="D1231" s="10" t="s">
        <v>17</v>
      </c>
      <c r="G1231" s="3">
        <v>38368.87872685185</v>
      </c>
    </row>
    <row r="1232" spans="2:7" x14ac:dyDescent="0.2">
      <c r="B1232" s="9">
        <v>38368</v>
      </c>
      <c r="C1232" s="7">
        <v>0.89675925925925926</v>
      </c>
      <c r="D1232" s="10" t="s">
        <v>17</v>
      </c>
      <c r="G1232" s="3">
        <v>38368.89675925926</v>
      </c>
    </row>
    <row r="1233" spans="2:7" x14ac:dyDescent="0.2">
      <c r="B1233" s="9">
        <v>38368</v>
      </c>
      <c r="C1233" s="7">
        <v>0.97402777777777771</v>
      </c>
      <c r="D1233" s="10" t="s">
        <v>17</v>
      </c>
      <c r="G1233" s="3">
        <v>38368.974027777775</v>
      </c>
    </row>
    <row r="1234" spans="2:7" x14ac:dyDescent="0.2">
      <c r="B1234" s="9">
        <v>38369</v>
      </c>
      <c r="C1234" s="7">
        <v>2.074074074074074E-2</v>
      </c>
      <c r="D1234" s="10" t="s">
        <v>16</v>
      </c>
      <c r="G1234" s="3">
        <v>38369.020740740743</v>
      </c>
    </row>
    <row r="1235" spans="2:7" x14ac:dyDescent="0.2">
      <c r="B1235" s="9">
        <v>38369</v>
      </c>
      <c r="C1235" s="7">
        <v>5.561342592592592E-2</v>
      </c>
      <c r="D1235" s="10" t="s">
        <v>16</v>
      </c>
      <c r="G1235" s="3">
        <v>38369.055613425924</v>
      </c>
    </row>
    <row r="1236" spans="2:7" x14ac:dyDescent="0.2">
      <c r="B1236" s="9">
        <v>38369</v>
      </c>
      <c r="C1236" s="7">
        <v>7.2372685185185193E-2</v>
      </c>
      <c r="D1236" s="10" t="s">
        <v>16</v>
      </c>
      <c r="G1236" s="3">
        <v>38369.072372685187</v>
      </c>
    </row>
    <row r="1237" spans="2:7" x14ac:dyDescent="0.2">
      <c r="B1237" s="9">
        <v>38369</v>
      </c>
      <c r="C1237" s="7">
        <v>7.5451388888888887E-2</v>
      </c>
      <c r="D1237" s="10" t="s">
        <v>16</v>
      </c>
      <c r="G1237" s="3">
        <v>38369.07545138889</v>
      </c>
    </row>
    <row r="1238" spans="2:7" x14ac:dyDescent="0.2">
      <c r="B1238" s="9">
        <v>38369</v>
      </c>
      <c r="C1238" s="7">
        <v>9.5405092592592597E-2</v>
      </c>
      <c r="D1238" s="10" t="s">
        <v>16</v>
      </c>
      <c r="G1238" s="3">
        <v>38369.095405092594</v>
      </c>
    </row>
    <row r="1239" spans="2:7" x14ac:dyDescent="0.2">
      <c r="B1239" s="9">
        <v>38369</v>
      </c>
      <c r="C1239" s="7">
        <v>0.10866898148148148</v>
      </c>
      <c r="D1239" s="10" t="s">
        <v>16</v>
      </c>
      <c r="G1239" s="3">
        <v>38369.108668981484</v>
      </c>
    </row>
    <row r="1240" spans="2:7" x14ac:dyDescent="0.2">
      <c r="B1240" s="9">
        <v>38369</v>
      </c>
      <c r="C1240" s="7">
        <v>0.12020833333333332</v>
      </c>
      <c r="D1240" s="10" t="s">
        <v>16</v>
      </c>
      <c r="G1240" s="3">
        <v>38369.120208333334</v>
      </c>
    </row>
    <row r="1241" spans="2:7" x14ac:dyDescent="0.2">
      <c r="B1241" s="9">
        <v>38369</v>
      </c>
      <c r="C1241" s="7">
        <v>0.2502199074074074</v>
      </c>
      <c r="D1241" s="10" t="s">
        <v>16</v>
      </c>
      <c r="G1241" s="3">
        <v>38369.250219907408</v>
      </c>
    </row>
    <row r="1242" spans="2:7" x14ac:dyDescent="0.2">
      <c r="B1242" s="9">
        <v>38369</v>
      </c>
      <c r="C1242" s="7">
        <v>0.25877314814814817</v>
      </c>
      <c r="D1242" s="10" t="s">
        <v>16</v>
      </c>
      <c r="G1242" s="3">
        <v>38369.258773148147</v>
      </c>
    </row>
    <row r="1243" spans="2:7" x14ac:dyDescent="0.2">
      <c r="B1243" s="9">
        <v>38369</v>
      </c>
      <c r="C1243" s="7">
        <v>0.26590277777777777</v>
      </c>
      <c r="D1243" s="10" t="s">
        <v>16</v>
      </c>
      <c r="G1243" s="3">
        <v>38369.265902777777</v>
      </c>
    </row>
    <row r="1244" spans="2:7" x14ac:dyDescent="0.2">
      <c r="B1244" s="9">
        <v>38369</v>
      </c>
      <c r="C1244" s="7">
        <v>0.28093750000000001</v>
      </c>
      <c r="D1244" s="10" t="s">
        <v>16</v>
      </c>
      <c r="G1244" s="3">
        <v>38369.2809375</v>
      </c>
    </row>
    <row r="1245" spans="2:7" x14ac:dyDescent="0.2">
      <c r="B1245" s="9">
        <v>38369</v>
      </c>
      <c r="C1245" s="7">
        <v>0.29215277777777776</v>
      </c>
      <c r="D1245" s="10" t="s">
        <v>16</v>
      </c>
      <c r="G1245" s="3">
        <v>38369.29215277778</v>
      </c>
    </row>
    <row r="1246" spans="2:7" x14ac:dyDescent="0.2">
      <c r="B1246" s="9">
        <v>38369</v>
      </c>
      <c r="C1246" s="7">
        <v>0.34451388888888884</v>
      </c>
      <c r="D1246" s="10" t="s">
        <v>16</v>
      </c>
      <c r="G1246" s="3">
        <v>38369.344513888886</v>
      </c>
    </row>
    <row r="1247" spans="2:7" x14ac:dyDescent="0.2">
      <c r="B1247" s="9">
        <v>38369</v>
      </c>
      <c r="C1247" s="7">
        <v>0.39478009259259261</v>
      </c>
      <c r="D1247" s="10" t="s">
        <v>16</v>
      </c>
      <c r="G1247" s="3">
        <v>38369.394780092596</v>
      </c>
    </row>
    <row r="1248" spans="2:7" x14ac:dyDescent="0.2">
      <c r="B1248" s="9">
        <v>38369</v>
      </c>
      <c r="C1248" s="7">
        <v>0.41972222222222227</v>
      </c>
      <c r="D1248" s="10" t="s">
        <v>16</v>
      </c>
      <c r="G1248" s="3">
        <v>38369.419722222221</v>
      </c>
    </row>
    <row r="1249" spans="2:7" x14ac:dyDescent="0.2">
      <c r="B1249" s="9">
        <v>38369</v>
      </c>
      <c r="C1249" s="7">
        <v>0.41975694444444445</v>
      </c>
      <c r="D1249" s="10" t="s">
        <v>16</v>
      </c>
      <c r="G1249" s="3">
        <v>38369.419756944444</v>
      </c>
    </row>
    <row r="1250" spans="2:7" x14ac:dyDescent="0.2">
      <c r="B1250" s="9">
        <v>38369</v>
      </c>
      <c r="C1250" s="7">
        <v>0.42943287037037042</v>
      </c>
      <c r="D1250" s="10" t="s">
        <v>16</v>
      </c>
      <c r="G1250" s="3">
        <v>38369.429432870369</v>
      </c>
    </row>
    <row r="1251" spans="2:7" x14ac:dyDescent="0.2">
      <c r="B1251" s="9">
        <v>38369</v>
      </c>
      <c r="C1251" s="7">
        <v>0.43260416666666668</v>
      </c>
      <c r="D1251" s="10" t="s">
        <v>16</v>
      </c>
      <c r="G1251" s="3">
        <v>38369.432604166665</v>
      </c>
    </row>
    <row r="1252" spans="2:7" x14ac:dyDescent="0.2">
      <c r="B1252" s="9">
        <v>38369</v>
      </c>
      <c r="C1252" s="7">
        <v>0.49633101851851852</v>
      </c>
      <c r="D1252" s="10" t="s">
        <v>16</v>
      </c>
      <c r="G1252" s="3">
        <v>38369.496331018519</v>
      </c>
    </row>
    <row r="1253" spans="2:7" x14ac:dyDescent="0.2">
      <c r="B1253" s="9">
        <v>38369</v>
      </c>
      <c r="C1253" s="7">
        <v>0.62317129629629631</v>
      </c>
      <c r="D1253" s="10" t="s">
        <v>17</v>
      </c>
      <c r="G1253" s="3">
        <v>38369.623171296298</v>
      </c>
    </row>
    <row r="1254" spans="2:7" x14ac:dyDescent="0.2">
      <c r="B1254" s="9">
        <v>38369</v>
      </c>
      <c r="C1254" s="7">
        <v>0.65247685185185189</v>
      </c>
      <c r="D1254" s="10" t="s">
        <v>17</v>
      </c>
      <c r="G1254" s="3">
        <v>38369.65247685185</v>
      </c>
    </row>
    <row r="1255" spans="2:7" x14ac:dyDescent="0.2">
      <c r="B1255" s="9">
        <v>38369</v>
      </c>
      <c r="C1255" s="7">
        <v>0.6570138888888889</v>
      </c>
      <c r="D1255" s="10" t="s">
        <v>17</v>
      </c>
      <c r="G1255" s="3">
        <v>38369.657013888886</v>
      </c>
    </row>
    <row r="1256" spans="2:7" x14ac:dyDescent="0.2">
      <c r="B1256" s="9">
        <v>38369</v>
      </c>
      <c r="C1256" s="7">
        <v>0.74663194444444436</v>
      </c>
      <c r="D1256" s="10" t="s">
        <v>17</v>
      </c>
      <c r="G1256" s="3">
        <v>38369.746631944443</v>
      </c>
    </row>
    <row r="1257" spans="2:7" x14ac:dyDescent="0.2">
      <c r="B1257" s="9">
        <v>38369</v>
      </c>
      <c r="C1257" s="7">
        <v>0.76329861111111119</v>
      </c>
      <c r="D1257" s="10" t="s">
        <v>17</v>
      </c>
      <c r="G1257" s="3">
        <v>38369.763298611113</v>
      </c>
    </row>
    <row r="1258" spans="2:7" x14ac:dyDescent="0.2">
      <c r="B1258" s="9">
        <v>38369</v>
      </c>
      <c r="C1258" s="7">
        <v>0.87403935185185189</v>
      </c>
      <c r="D1258" s="10" t="s">
        <v>17</v>
      </c>
      <c r="G1258" s="3">
        <v>38369.874039351853</v>
      </c>
    </row>
    <row r="1259" spans="2:7" x14ac:dyDescent="0.2">
      <c r="B1259" s="9">
        <v>38369</v>
      </c>
      <c r="C1259" s="7">
        <v>0.90771990740740749</v>
      </c>
      <c r="D1259" s="10" t="s">
        <v>17</v>
      </c>
      <c r="G1259" s="3">
        <v>38369.907719907409</v>
      </c>
    </row>
    <row r="1260" spans="2:7" x14ac:dyDescent="0.2">
      <c r="B1260" s="9">
        <v>38369</v>
      </c>
      <c r="C1260" s="7">
        <v>0.9359143518518519</v>
      </c>
      <c r="D1260" s="10" t="s">
        <v>17</v>
      </c>
      <c r="G1260" s="3">
        <v>38369.935914351852</v>
      </c>
    </row>
    <row r="1261" spans="2:7" x14ac:dyDescent="0.2">
      <c r="B1261" s="9">
        <v>38370</v>
      </c>
      <c r="C1261" s="7">
        <v>8.3900462962962954E-2</v>
      </c>
      <c r="D1261" s="10" t="s">
        <v>16</v>
      </c>
      <c r="G1261" s="3">
        <v>38370.08390046296</v>
      </c>
    </row>
    <row r="1262" spans="2:7" x14ac:dyDescent="0.2">
      <c r="B1262" s="9">
        <v>38370</v>
      </c>
      <c r="C1262" s="7">
        <v>0.17637731481481481</v>
      </c>
      <c r="D1262" s="10" t="s">
        <v>16</v>
      </c>
      <c r="G1262" s="3">
        <v>38370.176377314812</v>
      </c>
    </row>
    <row r="1263" spans="2:7" x14ac:dyDescent="0.2">
      <c r="B1263" s="9">
        <v>38370</v>
      </c>
      <c r="C1263" s="7">
        <v>0.33584490740740741</v>
      </c>
      <c r="D1263" s="10" t="s">
        <v>16</v>
      </c>
      <c r="G1263" s="3">
        <v>38370.335844907408</v>
      </c>
    </row>
    <row r="1264" spans="2:7" x14ac:dyDescent="0.2">
      <c r="B1264" s="9">
        <v>38370</v>
      </c>
      <c r="C1264" s="7">
        <v>0.33822916666666664</v>
      </c>
      <c r="D1264" s="10" t="s">
        <v>16</v>
      </c>
      <c r="G1264" s="3">
        <v>38370.338229166664</v>
      </c>
    </row>
    <row r="1265" spans="2:7" x14ac:dyDescent="0.2">
      <c r="B1265" s="9">
        <v>38370</v>
      </c>
      <c r="C1265" s="7">
        <v>0.34975694444444444</v>
      </c>
      <c r="D1265" s="10" t="s">
        <v>16</v>
      </c>
      <c r="G1265" s="3">
        <v>38370.349756944444</v>
      </c>
    </row>
    <row r="1266" spans="2:7" x14ac:dyDescent="0.2">
      <c r="B1266" s="9">
        <v>38370</v>
      </c>
      <c r="C1266" s="7">
        <v>0.37337962962962962</v>
      </c>
      <c r="D1266" s="10" t="s">
        <v>16</v>
      </c>
      <c r="G1266" s="3">
        <v>38370.373379629629</v>
      </c>
    </row>
    <row r="1267" spans="2:7" x14ac:dyDescent="0.2">
      <c r="B1267" s="9">
        <v>38370</v>
      </c>
      <c r="C1267" s="7">
        <v>0.44807870370370373</v>
      </c>
      <c r="D1267" s="10" t="s">
        <v>16</v>
      </c>
      <c r="G1267" s="3">
        <v>38370.448078703703</v>
      </c>
    </row>
    <row r="1268" spans="2:7" x14ac:dyDescent="0.2">
      <c r="B1268" s="9">
        <v>38370</v>
      </c>
      <c r="C1268" s="7">
        <v>0.50328703703703703</v>
      </c>
      <c r="D1268" s="10" t="s">
        <v>17</v>
      </c>
      <c r="G1268" s="3">
        <v>38370.503287037034</v>
      </c>
    </row>
    <row r="1269" spans="2:7" x14ac:dyDescent="0.2">
      <c r="B1269" s="9">
        <v>38370</v>
      </c>
      <c r="C1269" s="7">
        <v>0.55662037037037038</v>
      </c>
      <c r="D1269" s="10" t="s">
        <v>17</v>
      </c>
      <c r="G1269" s="3">
        <v>38370.556620370371</v>
      </c>
    </row>
    <row r="1270" spans="2:7" x14ac:dyDescent="0.2">
      <c r="B1270" s="9">
        <v>38370</v>
      </c>
      <c r="C1270" s="7">
        <v>0.57618055555555558</v>
      </c>
      <c r="D1270" s="10" t="s">
        <v>17</v>
      </c>
      <c r="G1270" s="3">
        <v>38370.576180555552</v>
      </c>
    </row>
    <row r="1271" spans="2:7" x14ac:dyDescent="0.2">
      <c r="B1271" s="9">
        <v>38370</v>
      </c>
      <c r="C1271" s="7">
        <v>0.66221064814814812</v>
      </c>
      <c r="D1271" s="10" t="s">
        <v>17</v>
      </c>
      <c r="G1271" s="3">
        <v>38370.662210648145</v>
      </c>
    </row>
    <row r="1272" spans="2:7" x14ac:dyDescent="0.2">
      <c r="B1272" s="9">
        <v>38370</v>
      </c>
      <c r="C1272" s="7">
        <v>0.81267361111111114</v>
      </c>
      <c r="D1272" s="10" t="s">
        <v>17</v>
      </c>
      <c r="G1272" s="3">
        <v>38370.812673611108</v>
      </c>
    </row>
    <row r="1273" spans="2:7" x14ac:dyDescent="0.2">
      <c r="B1273" s="9">
        <v>38370</v>
      </c>
      <c r="C1273" s="7">
        <v>0.88012731481481488</v>
      </c>
      <c r="D1273" s="10" t="s">
        <v>17</v>
      </c>
      <c r="G1273" s="3">
        <v>38370.880127314813</v>
      </c>
    </row>
    <row r="1274" spans="2:7" x14ac:dyDescent="0.2">
      <c r="B1274" s="9">
        <v>38371</v>
      </c>
      <c r="C1274" s="7">
        <v>1.4444444444444446E-2</v>
      </c>
      <c r="D1274" s="10" t="s">
        <v>16</v>
      </c>
      <c r="G1274" s="3">
        <v>38371.014444444445</v>
      </c>
    </row>
    <row r="1275" spans="2:7" x14ac:dyDescent="0.2">
      <c r="B1275" s="9">
        <v>38371</v>
      </c>
      <c r="C1275" s="7">
        <v>3.425925925925926E-2</v>
      </c>
      <c r="D1275" s="10" t="s">
        <v>16</v>
      </c>
      <c r="G1275" s="3">
        <v>38371.034259259257</v>
      </c>
    </row>
    <row r="1276" spans="2:7" x14ac:dyDescent="0.2">
      <c r="B1276" s="9">
        <v>38371</v>
      </c>
      <c r="C1276" s="7">
        <v>0.13652777777777778</v>
      </c>
      <c r="D1276" s="10" t="s">
        <v>16</v>
      </c>
      <c r="G1276" s="3">
        <v>38371.13652777778</v>
      </c>
    </row>
    <row r="1277" spans="2:7" x14ac:dyDescent="0.2">
      <c r="B1277" s="9">
        <v>38371</v>
      </c>
      <c r="C1277" s="7">
        <v>0.21601851851851853</v>
      </c>
      <c r="D1277" s="10" t="s">
        <v>16</v>
      </c>
      <c r="G1277" s="3">
        <v>38371.21601851852</v>
      </c>
    </row>
    <row r="1278" spans="2:7" x14ac:dyDescent="0.2">
      <c r="B1278" s="9">
        <v>38371</v>
      </c>
      <c r="C1278" s="7">
        <v>0.45105324074074077</v>
      </c>
      <c r="D1278" s="10" t="s">
        <v>16</v>
      </c>
      <c r="G1278" s="3">
        <v>38371.451053240744</v>
      </c>
    </row>
    <row r="1279" spans="2:7" x14ac:dyDescent="0.2">
      <c r="B1279" s="9">
        <v>38371</v>
      </c>
      <c r="C1279" s="7">
        <v>0.67256944444444444</v>
      </c>
      <c r="D1279" s="10" t="s">
        <v>17</v>
      </c>
      <c r="G1279" s="3">
        <v>38371.672569444447</v>
      </c>
    </row>
    <row r="1280" spans="2:7" x14ac:dyDescent="0.2">
      <c r="B1280" s="9">
        <v>38371</v>
      </c>
      <c r="C1280" s="7">
        <v>0.69074074074074077</v>
      </c>
      <c r="D1280" s="10" t="s">
        <v>17</v>
      </c>
      <c r="G1280" s="3">
        <v>38371.690740740742</v>
      </c>
    </row>
    <row r="1281" spans="2:7" x14ac:dyDescent="0.2">
      <c r="B1281" s="9">
        <v>38371</v>
      </c>
      <c r="C1281" s="7">
        <v>0.73107638888888893</v>
      </c>
      <c r="D1281" s="10" t="s">
        <v>17</v>
      </c>
      <c r="G1281" s="3">
        <v>38371.731076388889</v>
      </c>
    </row>
    <row r="1282" spans="2:7" x14ac:dyDescent="0.2">
      <c r="B1282" s="9">
        <v>38371</v>
      </c>
      <c r="C1282" s="7">
        <v>0.85188657407407409</v>
      </c>
      <c r="D1282" s="10" t="s">
        <v>17</v>
      </c>
      <c r="G1282" s="3">
        <v>38371.851886574077</v>
      </c>
    </row>
    <row r="1283" spans="2:7" x14ac:dyDescent="0.2">
      <c r="B1283" s="9">
        <v>38371</v>
      </c>
      <c r="C1283" s="7">
        <v>0.97378472222222223</v>
      </c>
      <c r="D1283" s="10" t="s">
        <v>17</v>
      </c>
      <c r="G1283" s="3">
        <v>38371.97378472222</v>
      </c>
    </row>
    <row r="1284" spans="2:7" x14ac:dyDescent="0.2">
      <c r="B1284" s="9">
        <v>38372</v>
      </c>
      <c r="C1284" s="7">
        <v>2.1944444444444447E-2</v>
      </c>
      <c r="D1284" s="10" t="s">
        <v>16</v>
      </c>
      <c r="G1284" s="3">
        <v>38372.021944444445</v>
      </c>
    </row>
    <row r="1285" spans="2:7" x14ac:dyDescent="0.2">
      <c r="B1285" s="9">
        <v>38372</v>
      </c>
      <c r="C1285" s="7">
        <v>6.04050925925926E-2</v>
      </c>
      <c r="D1285" s="10" t="s">
        <v>16</v>
      </c>
      <c r="G1285" s="3">
        <v>38372.06040509259</v>
      </c>
    </row>
    <row r="1286" spans="2:7" x14ac:dyDescent="0.2">
      <c r="B1286" s="9">
        <v>38372</v>
      </c>
      <c r="C1286" s="7">
        <v>0.24914351851851854</v>
      </c>
      <c r="D1286" s="10" t="s">
        <v>16</v>
      </c>
      <c r="G1286" s="3">
        <v>38372.249143518522</v>
      </c>
    </row>
    <row r="1287" spans="2:7" x14ac:dyDescent="0.2">
      <c r="B1287" s="9">
        <v>38372</v>
      </c>
      <c r="C1287" s="7">
        <v>0.33484953703703701</v>
      </c>
      <c r="D1287" s="10" t="s">
        <v>16</v>
      </c>
      <c r="G1287" s="3">
        <v>38372.334849537037</v>
      </c>
    </row>
    <row r="1288" spans="2:7" x14ac:dyDescent="0.2">
      <c r="B1288" s="9">
        <v>38372</v>
      </c>
      <c r="C1288" s="7">
        <v>0.35954861111111108</v>
      </c>
      <c r="D1288" s="10" t="s">
        <v>16</v>
      </c>
      <c r="G1288" s="3">
        <v>38372.359548611108</v>
      </c>
    </row>
    <row r="1289" spans="2:7" x14ac:dyDescent="0.2">
      <c r="B1289" s="9">
        <v>38372</v>
      </c>
      <c r="C1289" s="7">
        <v>0.45984953703703701</v>
      </c>
      <c r="D1289" s="10" t="s">
        <v>16</v>
      </c>
      <c r="G1289" s="3">
        <v>38372.459849537037</v>
      </c>
    </row>
    <row r="1290" spans="2:7" x14ac:dyDescent="0.2">
      <c r="B1290" s="9">
        <v>38372</v>
      </c>
      <c r="C1290" s="7">
        <v>0.61776620370370372</v>
      </c>
      <c r="D1290" s="10" t="s">
        <v>17</v>
      </c>
      <c r="G1290" s="3">
        <v>38372.617766203701</v>
      </c>
    </row>
    <row r="1291" spans="2:7" x14ac:dyDescent="0.2">
      <c r="B1291" s="9">
        <v>38372</v>
      </c>
      <c r="C1291" s="7">
        <v>0.85271990740740744</v>
      </c>
      <c r="D1291" s="10" t="s">
        <v>17</v>
      </c>
      <c r="G1291" s="3">
        <v>38372.852719907409</v>
      </c>
    </row>
    <row r="1292" spans="2:7" x14ac:dyDescent="0.2">
      <c r="B1292" s="9">
        <v>38372</v>
      </c>
      <c r="C1292" s="7">
        <v>0.95114583333333336</v>
      </c>
      <c r="D1292" s="10" t="s">
        <v>17</v>
      </c>
      <c r="G1292" s="3">
        <v>38372.951145833336</v>
      </c>
    </row>
    <row r="1293" spans="2:7" x14ac:dyDescent="0.2">
      <c r="B1293" s="9">
        <v>38373</v>
      </c>
      <c r="C1293" s="7">
        <v>0.14621527777777779</v>
      </c>
      <c r="D1293" s="10" t="s">
        <v>16</v>
      </c>
      <c r="G1293" s="3">
        <v>38373.146215277775</v>
      </c>
    </row>
    <row r="1294" spans="2:7" x14ac:dyDescent="0.2">
      <c r="B1294" s="9">
        <v>38373</v>
      </c>
      <c r="C1294" s="7">
        <v>0.25230324074074073</v>
      </c>
      <c r="D1294" s="10" t="s">
        <v>16</v>
      </c>
      <c r="G1294" s="3">
        <v>38373.252303240741</v>
      </c>
    </row>
    <row r="1295" spans="2:7" x14ac:dyDescent="0.2">
      <c r="B1295" s="9">
        <v>38373</v>
      </c>
      <c r="C1295" s="7">
        <v>0.29293981481481485</v>
      </c>
      <c r="D1295" s="10" t="s">
        <v>16</v>
      </c>
      <c r="G1295" s="3">
        <v>38373.292939814812</v>
      </c>
    </row>
    <row r="1296" spans="2:7" x14ac:dyDescent="0.2">
      <c r="B1296" s="9">
        <v>38373</v>
      </c>
      <c r="C1296" s="7">
        <v>0.48986111111111108</v>
      </c>
      <c r="D1296" s="10" t="s">
        <v>16</v>
      </c>
      <c r="G1296" s="3">
        <v>38373.489861111113</v>
      </c>
    </row>
    <row r="1297" spans="2:7" x14ac:dyDescent="0.2">
      <c r="B1297" s="9">
        <v>38373</v>
      </c>
      <c r="C1297" s="7">
        <v>0.74793981481481486</v>
      </c>
      <c r="D1297" s="10" t="s">
        <v>17</v>
      </c>
      <c r="G1297" s="3">
        <v>38373.747939814813</v>
      </c>
    </row>
    <row r="1298" spans="2:7" x14ac:dyDescent="0.2">
      <c r="B1298" s="9">
        <v>38373</v>
      </c>
      <c r="C1298" s="7">
        <v>0.80434027777777783</v>
      </c>
      <c r="D1298" s="10" t="s">
        <v>17</v>
      </c>
      <c r="G1298" s="3">
        <v>38373.804340277777</v>
      </c>
    </row>
    <row r="1299" spans="2:7" x14ac:dyDescent="0.2">
      <c r="B1299" s="9">
        <v>38374</v>
      </c>
      <c r="C1299" s="7">
        <v>4.7500000000000007E-2</v>
      </c>
      <c r="D1299" s="10" t="s">
        <v>16</v>
      </c>
      <c r="G1299" s="3">
        <v>38374.047500000001</v>
      </c>
    </row>
    <row r="1300" spans="2:7" x14ac:dyDescent="0.2">
      <c r="B1300" s="9">
        <v>38374</v>
      </c>
      <c r="C1300" s="7">
        <v>7.6261574074074079E-2</v>
      </c>
      <c r="D1300" s="10" t="s">
        <v>16</v>
      </c>
      <c r="G1300" s="3">
        <v>38374.076261574075</v>
      </c>
    </row>
    <row r="1301" spans="2:7" x14ac:dyDescent="0.2">
      <c r="B1301" s="9">
        <v>38374</v>
      </c>
      <c r="C1301" s="7">
        <v>0.20504629629629631</v>
      </c>
      <c r="D1301" s="10" t="s">
        <v>16</v>
      </c>
      <c r="G1301" s="3">
        <v>38374.205046296294</v>
      </c>
    </row>
    <row r="1302" spans="2:7" x14ac:dyDescent="0.2">
      <c r="B1302" s="9">
        <v>38374</v>
      </c>
      <c r="C1302" s="7">
        <v>0.26763888888888887</v>
      </c>
      <c r="D1302" s="10" t="s">
        <v>16</v>
      </c>
      <c r="G1302" s="3">
        <v>38374.267638888887</v>
      </c>
    </row>
    <row r="1303" spans="2:7" x14ac:dyDescent="0.2">
      <c r="B1303" s="9">
        <v>38374</v>
      </c>
      <c r="C1303" s="7">
        <v>0.32618055555555553</v>
      </c>
      <c r="D1303" s="10" t="s">
        <v>16</v>
      </c>
      <c r="G1303" s="3">
        <v>38374.326180555552</v>
      </c>
    </row>
    <row r="1304" spans="2:7" x14ac:dyDescent="0.2">
      <c r="B1304" s="9">
        <v>38374</v>
      </c>
      <c r="C1304" s="7">
        <v>0.48268518518518522</v>
      </c>
      <c r="D1304" s="10" t="s">
        <v>16</v>
      </c>
      <c r="G1304" s="3">
        <v>38374.482685185183</v>
      </c>
    </row>
    <row r="1305" spans="2:7" x14ac:dyDescent="0.2">
      <c r="B1305" s="9">
        <v>38374</v>
      </c>
      <c r="C1305" s="7">
        <v>0.95361111111111108</v>
      </c>
      <c r="D1305" s="10" t="s">
        <v>17</v>
      </c>
      <c r="G1305" s="3">
        <v>38374.953611111108</v>
      </c>
    </row>
    <row r="1306" spans="2:7" x14ac:dyDescent="0.2">
      <c r="B1306" s="9">
        <v>38375</v>
      </c>
      <c r="C1306" s="7">
        <v>0.10547453703703703</v>
      </c>
      <c r="D1306" s="10" t="s">
        <v>16</v>
      </c>
      <c r="G1306" s="3">
        <v>38375.105474537035</v>
      </c>
    </row>
    <row r="1307" spans="2:7" x14ac:dyDescent="0.2">
      <c r="B1307" s="9">
        <v>38375</v>
      </c>
      <c r="C1307" s="7">
        <v>0.23930555555555555</v>
      </c>
      <c r="D1307" s="10" t="s">
        <v>16</v>
      </c>
      <c r="G1307" s="3">
        <v>38375.239305555559</v>
      </c>
    </row>
    <row r="1308" spans="2:7" x14ac:dyDescent="0.2">
      <c r="B1308" s="9">
        <v>38375</v>
      </c>
      <c r="C1308" s="7">
        <v>0.63837962962962969</v>
      </c>
      <c r="D1308" s="10" t="s">
        <v>17</v>
      </c>
      <c r="G1308" s="3">
        <v>38375.638379629629</v>
      </c>
    </row>
    <row r="1309" spans="2:7" x14ac:dyDescent="0.2">
      <c r="B1309" s="9">
        <v>38375</v>
      </c>
      <c r="C1309" s="7">
        <v>0.70049768518518529</v>
      </c>
      <c r="D1309" s="10" t="s">
        <v>17</v>
      </c>
      <c r="G1309" s="3">
        <v>38375.700497685182</v>
      </c>
    </row>
    <row r="1310" spans="2:7" x14ac:dyDescent="0.2">
      <c r="B1310" s="9">
        <v>38375</v>
      </c>
      <c r="C1310" s="7">
        <v>0.90993055555555558</v>
      </c>
      <c r="D1310" s="10" t="s">
        <v>17</v>
      </c>
      <c r="G1310" s="3">
        <v>38375.909930555557</v>
      </c>
    </row>
    <row r="1311" spans="2:7" x14ac:dyDescent="0.2">
      <c r="B1311" s="9">
        <v>38376</v>
      </c>
      <c r="C1311" s="7">
        <v>0.11247685185185186</v>
      </c>
      <c r="D1311" s="10" t="s">
        <v>16</v>
      </c>
      <c r="G1311" s="3">
        <v>38376.112476851849</v>
      </c>
    </row>
    <row r="1312" spans="2:7" x14ac:dyDescent="0.2">
      <c r="B1312" s="9">
        <v>38376</v>
      </c>
      <c r="C1312" s="7">
        <v>0.11386574074074074</v>
      </c>
      <c r="D1312" s="10" t="s">
        <v>16</v>
      </c>
      <c r="G1312" s="3">
        <v>38376.113865740743</v>
      </c>
    </row>
    <row r="1313" spans="2:7" x14ac:dyDescent="0.2">
      <c r="B1313" s="9">
        <v>38377</v>
      </c>
      <c r="C1313" s="7">
        <v>8.0798611111111113E-2</v>
      </c>
      <c r="D1313" s="10" t="s">
        <v>16</v>
      </c>
      <c r="G1313" s="3">
        <v>38377.08079861111</v>
      </c>
    </row>
    <row r="1314" spans="2:7" x14ac:dyDescent="0.2">
      <c r="B1314" s="9">
        <v>38377</v>
      </c>
      <c r="C1314" s="7">
        <v>0.13613425925925926</v>
      </c>
      <c r="D1314" s="10" t="s">
        <v>16</v>
      </c>
      <c r="G1314" s="3">
        <v>38377.136134259257</v>
      </c>
    </row>
    <row r="1315" spans="2:7" x14ac:dyDescent="0.2">
      <c r="B1315" s="9">
        <v>38377</v>
      </c>
      <c r="C1315" s="7">
        <v>0.2772337962962963</v>
      </c>
      <c r="D1315" s="10" t="s">
        <v>16</v>
      </c>
      <c r="G1315" s="3">
        <v>38377.277233796296</v>
      </c>
    </row>
    <row r="1316" spans="2:7" x14ac:dyDescent="0.2">
      <c r="B1316" s="9">
        <v>38377</v>
      </c>
      <c r="C1316" s="7">
        <v>0.65348379629629627</v>
      </c>
      <c r="D1316" s="10" t="s">
        <v>17</v>
      </c>
      <c r="G1316" s="3">
        <v>38377.653483796297</v>
      </c>
    </row>
    <row r="1317" spans="2:7" x14ac:dyDescent="0.2">
      <c r="B1317" s="9">
        <v>38378</v>
      </c>
      <c r="C1317" s="7">
        <v>1.1875000000000002E-2</v>
      </c>
      <c r="D1317" s="10" t="s">
        <v>16</v>
      </c>
      <c r="G1317" s="3">
        <v>38378.011874999997</v>
      </c>
    </row>
    <row r="1318" spans="2:7" x14ac:dyDescent="0.2">
      <c r="B1318" s="9">
        <v>38378</v>
      </c>
      <c r="C1318" s="7">
        <v>0.17734953703703704</v>
      </c>
      <c r="D1318" s="10" t="s">
        <v>16</v>
      </c>
      <c r="G1318" s="3">
        <v>38378.177349537036</v>
      </c>
    </row>
    <row r="1319" spans="2:7" x14ac:dyDescent="0.2">
      <c r="B1319" s="9">
        <v>38378</v>
      </c>
      <c r="C1319" s="7">
        <v>0.60081018518518514</v>
      </c>
      <c r="D1319" s="10" t="s">
        <v>17</v>
      </c>
      <c r="G1319" s="3">
        <v>38378.600810185184</v>
      </c>
    </row>
    <row r="1320" spans="2:7" x14ac:dyDescent="0.2">
      <c r="B1320" s="9">
        <v>38378</v>
      </c>
      <c r="C1320" s="7">
        <v>0.67940972222222218</v>
      </c>
      <c r="D1320" s="10" t="s">
        <v>17</v>
      </c>
      <c r="G1320" s="3">
        <v>38378.679409722223</v>
      </c>
    </row>
    <row r="1321" spans="2:7" x14ac:dyDescent="0.2">
      <c r="B1321" s="9">
        <v>38378</v>
      </c>
      <c r="C1321" s="7">
        <v>0.75255787037037036</v>
      </c>
      <c r="D1321" s="10" t="s">
        <v>17</v>
      </c>
      <c r="G1321" s="3">
        <v>38378.752557870372</v>
      </c>
    </row>
    <row r="1322" spans="2:7" x14ac:dyDescent="0.2">
      <c r="B1322" s="9">
        <v>38380</v>
      </c>
      <c r="C1322" s="7">
        <v>0.34136574074074072</v>
      </c>
      <c r="D1322" s="10" t="s">
        <v>16</v>
      </c>
      <c r="G1322" s="3">
        <v>38380.341365740744</v>
      </c>
    </row>
    <row r="1323" spans="2:7" x14ac:dyDescent="0.2">
      <c r="B1323" s="9">
        <v>38380</v>
      </c>
      <c r="C1323" s="7">
        <v>0.40886574074074072</v>
      </c>
      <c r="D1323" s="10" t="s">
        <v>16</v>
      </c>
      <c r="G1323" s="3">
        <v>38380.408865740741</v>
      </c>
    </row>
    <row r="1324" spans="2:7" x14ac:dyDescent="0.2">
      <c r="B1324" s="9">
        <v>38380</v>
      </c>
      <c r="C1324" s="7">
        <v>0.5774421296296296</v>
      </c>
      <c r="D1324" s="10" t="s">
        <v>17</v>
      </c>
      <c r="G1324" s="3">
        <v>38380.57744212963</v>
      </c>
    </row>
    <row r="1325" spans="2:7" x14ac:dyDescent="0.2">
      <c r="B1325" s="9">
        <v>38380</v>
      </c>
      <c r="C1325" s="7">
        <v>0.62111111111111106</v>
      </c>
      <c r="D1325" s="10" t="s">
        <v>17</v>
      </c>
      <c r="G1325" s="3">
        <v>38380.621111111112</v>
      </c>
    </row>
    <row r="1326" spans="2:7" x14ac:dyDescent="0.2">
      <c r="B1326" s="9">
        <v>38381</v>
      </c>
      <c r="C1326" s="7">
        <v>0.12578703703703703</v>
      </c>
      <c r="D1326" s="10" t="s">
        <v>16</v>
      </c>
      <c r="G1326" s="3">
        <v>38381.125787037039</v>
      </c>
    </row>
    <row r="1327" spans="2:7" x14ac:dyDescent="0.2">
      <c r="B1327" s="9">
        <v>38381</v>
      </c>
      <c r="C1327" s="7">
        <v>0.61745370370370367</v>
      </c>
      <c r="D1327" s="10" t="s">
        <v>17</v>
      </c>
      <c r="G1327" s="3">
        <v>38381.6174537037</v>
      </c>
    </row>
    <row r="1328" spans="2:7" x14ac:dyDescent="0.2">
      <c r="B1328" s="9">
        <v>38382</v>
      </c>
      <c r="C1328" s="7">
        <v>2.9178240740740741E-2</v>
      </c>
      <c r="D1328" s="10" t="s">
        <v>16</v>
      </c>
      <c r="G1328" s="3">
        <v>38382.029178240744</v>
      </c>
    </row>
    <row r="1329" spans="2:7" x14ac:dyDescent="0.2">
      <c r="B1329" s="9">
        <v>38383</v>
      </c>
      <c r="C1329" s="7">
        <v>0.21489583333333331</v>
      </c>
      <c r="D1329" s="10" t="s">
        <v>16</v>
      </c>
      <c r="G1329" s="3">
        <v>38383.214895833335</v>
      </c>
    </row>
    <row r="1330" spans="2:7" x14ac:dyDescent="0.2">
      <c r="B1330" s="9">
        <v>38383</v>
      </c>
      <c r="C1330" s="7">
        <v>0.75826388888888896</v>
      </c>
      <c r="D1330" s="10" t="s">
        <v>17</v>
      </c>
      <c r="G1330" s="3">
        <v>38383.758263888885</v>
      </c>
    </row>
    <row r="1331" spans="2:7" x14ac:dyDescent="0.2">
      <c r="B1331" s="9">
        <v>38384</v>
      </c>
      <c r="C1331" s="7">
        <v>0.80693287037037031</v>
      </c>
      <c r="D1331" s="10" t="s">
        <v>17</v>
      </c>
      <c r="G1331" s="3">
        <v>38384.806932870371</v>
      </c>
    </row>
    <row r="1332" spans="2:7" x14ac:dyDescent="0.2">
      <c r="B1332" s="9">
        <v>38384</v>
      </c>
      <c r="C1332" s="7">
        <v>0.86350694444444442</v>
      </c>
      <c r="D1332" s="10" t="s">
        <v>17</v>
      </c>
      <c r="G1332" s="3">
        <v>38384.863506944443</v>
      </c>
    </row>
    <row r="1333" spans="2:7" x14ac:dyDescent="0.2">
      <c r="B1333" s="9">
        <v>38385</v>
      </c>
      <c r="C1333" s="7">
        <v>0.26114583333333335</v>
      </c>
      <c r="D1333" s="10" t="s">
        <v>16</v>
      </c>
      <c r="G1333" s="3">
        <v>38385.261145833334</v>
      </c>
    </row>
    <row r="1334" spans="2:7" x14ac:dyDescent="0.2">
      <c r="B1334" s="9">
        <v>38385</v>
      </c>
      <c r="C1334" s="7">
        <v>0.4249768518518518</v>
      </c>
      <c r="D1334" s="10" t="s">
        <v>16</v>
      </c>
      <c r="G1334" s="3">
        <v>38385.424976851849</v>
      </c>
    </row>
    <row r="1335" spans="2:7" x14ac:dyDescent="0.2">
      <c r="B1335" s="9">
        <v>38387</v>
      </c>
      <c r="C1335" s="7">
        <v>0.82253472222222224</v>
      </c>
      <c r="D1335" s="10" t="s">
        <v>17</v>
      </c>
      <c r="G1335" s="3">
        <v>38387.822534722225</v>
      </c>
    </row>
    <row r="1336" spans="2:7" x14ac:dyDescent="0.2">
      <c r="B1336" s="9">
        <v>38388</v>
      </c>
      <c r="C1336" s="7">
        <v>0.88247685185185187</v>
      </c>
      <c r="D1336" s="10" t="s">
        <v>17</v>
      </c>
      <c r="G1336" s="3">
        <v>38388.882476851853</v>
      </c>
    </row>
    <row r="1337" spans="2:7" x14ac:dyDescent="0.2">
      <c r="B1337" s="9">
        <v>38389</v>
      </c>
      <c r="C1337" s="7">
        <v>0.40508101851851852</v>
      </c>
      <c r="D1337" s="10" t="s">
        <v>16</v>
      </c>
      <c r="G1337" s="3">
        <v>38389.405081018522</v>
      </c>
    </row>
    <row r="1338" spans="2:7" x14ac:dyDescent="0.2">
      <c r="B1338" s="9">
        <v>38389</v>
      </c>
      <c r="C1338" s="7">
        <v>0.99170138888888892</v>
      </c>
      <c r="D1338" s="10" t="s">
        <v>17</v>
      </c>
      <c r="G1338" s="3">
        <v>38389.991701388892</v>
      </c>
    </row>
    <row r="1339" spans="2:7" x14ac:dyDescent="0.2">
      <c r="B1339" s="9">
        <v>38389.991701388892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39"/>
  <sheetViews>
    <sheetView workbookViewId="0">
      <selection activeCell="K34" sqref="A22:K34"/>
    </sheetView>
  </sheetViews>
  <sheetFormatPr baseColWidth="10" defaultColWidth="8.83203125" defaultRowHeight="15" x14ac:dyDescent="0.2"/>
  <cols>
    <col min="1" max="1" width="1.83203125" customWidth="1"/>
    <col min="2" max="2" width="12.83203125" style="12" customWidth="1"/>
    <col min="3" max="3" width="12.33203125" style="13" customWidth="1"/>
    <col min="4" max="4" width="9.5" style="11" customWidth="1"/>
    <col min="5" max="5" width="18.5" customWidth="1"/>
    <col min="6" max="6" width="8.6640625" style="19" customWidth="1"/>
    <col min="7" max="7" width="11.5" style="19" customWidth="1"/>
    <col min="8" max="8" width="12.33203125" style="19" customWidth="1"/>
    <col min="9" max="9" width="13.1640625" style="19" customWidth="1"/>
    <col min="10" max="10" width="11.83203125" style="19" customWidth="1"/>
    <col min="11" max="11" width="23.1640625" style="20" customWidth="1"/>
    <col min="12" max="12" width="5.33203125" style="36" customWidth="1"/>
    <col min="13" max="13" width="8.83203125" style="11"/>
    <col min="14" max="14" width="20.33203125" customWidth="1"/>
  </cols>
  <sheetData>
    <row r="1" spans="2:14" s="19" customFormat="1" ht="30" x14ac:dyDescent="0.2">
      <c r="B1" s="21" t="s">
        <v>19</v>
      </c>
      <c r="C1" s="22" t="s">
        <v>18</v>
      </c>
      <c r="D1" s="23" t="s">
        <v>22</v>
      </c>
      <c r="E1" s="24" t="s">
        <v>1</v>
      </c>
      <c r="F1" s="24" t="s">
        <v>21</v>
      </c>
      <c r="G1" s="24" t="s">
        <v>3</v>
      </c>
      <c r="H1" s="24" t="s">
        <v>4</v>
      </c>
      <c r="I1" s="24" t="s">
        <v>5</v>
      </c>
      <c r="J1" s="24" t="s">
        <v>20</v>
      </c>
      <c r="K1" s="25" t="s">
        <v>7</v>
      </c>
      <c r="L1" s="35"/>
      <c r="M1" s="24" t="s">
        <v>20</v>
      </c>
      <c r="N1" s="24" t="s">
        <v>7</v>
      </c>
    </row>
    <row r="2" spans="2:14" s="5" customFormat="1" x14ac:dyDescent="0.2">
      <c r="B2" s="15">
        <v>38353</v>
      </c>
      <c r="C2" s="13">
        <v>0.21811342592592595</v>
      </c>
      <c r="D2" s="11" t="s">
        <v>16</v>
      </c>
      <c r="E2" t="s">
        <v>8</v>
      </c>
      <c r="F2" s="19">
        <v>0</v>
      </c>
      <c r="G2" s="19">
        <v>16</v>
      </c>
      <c r="H2" s="19">
        <v>948</v>
      </c>
      <c r="I2" s="19">
        <v>2938.8</v>
      </c>
      <c r="J2" s="19">
        <v>0</v>
      </c>
      <c r="K2" s="20" t="s">
        <v>9</v>
      </c>
      <c r="L2" s="36"/>
      <c r="M2" s="16">
        <f>0</f>
        <v>0</v>
      </c>
      <c r="N2" s="5" t="str">
        <f t="shared" ref="N2:N33" si="0">VLOOKUP(M2,Handset,2,FALSE)</f>
        <v>blackberry curve</v>
      </c>
    </row>
    <row r="3" spans="2:14" x14ac:dyDescent="0.2">
      <c r="B3" s="15">
        <v>38353</v>
      </c>
      <c r="C3" s="13">
        <v>0.63664351851851853</v>
      </c>
      <c r="D3" s="11" t="s">
        <v>17</v>
      </c>
      <c r="E3" t="s">
        <v>8</v>
      </c>
      <c r="F3" s="19">
        <v>0</v>
      </c>
      <c r="G3" s="19">
        <v>1</v>
      </c>
      <c r="H3" s="19">
        <v>318</v>
      </c>
      <c r="I3" s="19">
        <v>985.8</v>
      </c>
      <c r="J3" s="19">
        <v>0</v>
      </c>
      <c r="K3" s="20" t="s">
        <v>9</v>
      </c>
      <c r="M3" s="11">
        <f>M2+1</f>
        <v>1</v>
      </c>
      <c r="N3" s="5" t="str">
        <f t="shared" si="0"/>
        <v>motorola-c113</v>
      </c>
    </row>
    <row r="4" spans="2:14" x14ac:dyDescent="0.2">
      <c r="B4" s="15">
        <v>38353</v>
      </c>
      <c r="C4" s="13">
        <v>0.4541782407407407</v>
      </c>
      <c r="D4" s="11" t="s">
        <v>16</v>
      </c>
      <c r="E4" t="s">
        <v>11</v>
      </c>
      <c r="F4" s="19">
        <v>3</v>
      </c>
      <c r="I4" s="19">
        <v>0</v>
      </c>
      <c r="J4" s="19">
        <v>3</v>
      </c>
      <c r="K4" s="20" t="s">
        <v>10</v>
      </c>
      <c r="M4" s="11">
        <f t="shared" ref="M4:M26" si="1">M3+1</f>
        <v>2</v>
      </c>
      <c r="N4" s="5" t="str">
        <f t="shared" si="0"/>
        <v>nokia-1200</v>
      </c>
    </row>
    <row r="5" spans="2:14" x14ac:dyDescent="0.2">
      <c r="B5" s="15">
        <v>38353</v>
      </c>
      <c r="C5" s="13">
        <v>0.54180555555555554</v>
      </c>
      <c r="D5" s="11" t="s">
        <v>17</v>
      </c>
      <c r="E5" t="s">
        <v>8</v>
      </c>
      <c r="F5" s="19">
        <v>3</v>
      </c>
      <c r="G5" s="19">
        <v>71</v>
      </c>
      <c r="H5" s="19">
        <v>21</v>
      </c>
      <c r="I5" s="19">
        <v>65.099999999999994</v>
      </c>
      <c r="J5" s="19">
        <v>3</v>
      </c>
      <c r="K5" s="20" t="s">
        <v>10</v>
      </c>
      <c r="M5" s="11">
        <f t="shared" si="1"/>
        <v>3</v>
      </c>
      <c r="N5" s="5" t="str">
        <f t="shared" si="0"/>
        <v>nokia-1100</v>
      </c>
    </row>
    <row r="6" spans="2:14" x14ac:dyDescent="0.2">
      <c r="B6" s="15">
        <v>38353</v>
      </c>
      <c r="C6" s="13">
        <v>0.66759259259259263</v>
      </c>
      <c r="D6" s="11" t="s">
        <v>17</v>
      </c>
      <c r="E6" t="s">
        <v>8</v>
      </c>
      <c r="F6" s="19">
        <v>3</v>
      </c>
      <c r="G6" s="19">
        <v>30</v>
      </c>
      <c r="H6" s="19">
        <v>213</v>
      </c>
      <c r="I6" s="19">
        <v>660.3</v>
      </c>
      <c r="J6" s="19">
        <v>3</v>
      </c>
      <c r="K6" s="20" t="s">
        <v>10</v>
      </c>
      <c r="M6" s="11">
        <f t="shared" si="1"/>
        <v>4</v>
      </c>
      <c r="N6" s="5" t="str">
        <f t="shared" si="0"/>
        <v>nokia-1100</v>
      </c>
    </row>
    <row r="7" spans="2:14" x14ac:dyDescent="0.2">
      <c r="B7" s="15">
        <v>38353</v>
      </c>
      <c r="C7" s="13">
        <v>0.710474537037037</v>
      </c>
      <c r="D7" s="11" t="s">
        <v>17</v>
      </c>
      <c r="E7" t="s">
        <v>8</v>
      </c>
      <c r="F7" s="19">
        <v>3</v>
      </c>
      <c r="G7" s="19">
        <v>71</v>
      </c>
      <c r="H7" s="19">
        <v>449</v>
      </c>
      <c r="I7" s="19">
        <v>1391.9</v>
      </c>
      <c r="J7" s="19">
        <v>3</v>
      </c>
      <c r="K7" s="20" t="s">
        <v>10</v>
      </c>
      <c r="M7" s="11">
        <f t="shared" si="1"/>
        <v>5</v>
      </c>
      <c r="N7" s="5" t="str">
        <f t="shared" si="0"/>
        <v>nokia-1200</v>
      </c>
    </row>
    <row r="8" spans="2:14" x14ac:dyDescent="0.2">
      <c r="B8" s="15">
        <v>38353</v>
      </c>
      <c r="C8" s="13">
        <v>0.36416666666666669</v>
      </c>
      <c r="D8" s="11" t="s">
        <v>16</v>
      </c>
      <c r="E8" t="s">
        <v>8</v>
      </c>
      <c r="F8" s="19">
        <v>4</v>
      </c>
      <c r="G8" s="19">
        <v>0</v>
      </c>
      <c r="H8" s="19">
        <v>351</v>
      </c>
      <c r="I8" s="19">
        <v>1088.0999999999999</v>
      </c>
      <c r="J8" s="19">
        <v>4</v>
      </c>
      <c r="K8" s="20" t="s">
        <v>10</v>
      </c>
      <c r="M8" s="11">
        <f t="shared" si="1"/>
        <v>6</v>
      </c>
      <c r="N8" s="5" t="str">
        <f t="shared" si="0"/>
        <v>nokia-1200</v>
      </c>
    </row>
    <row r="9" spans="2:14" x14ac:dyDescent="0.2">
      <c r="B9" s="15">
        <v>38353</v>
      </c>
      <c r="C9" s="13">
        <v>0.47857638888888893</v>
      </c>
      <c r="D9" s="11" t="s">
        <v>16</v>
      </c>
      <c r="E9" t="s">
        <v>8</v>
      </c>
      <c r="F9" s="19">
        <v>4</v>
      </c>
      <c r="G9" s="19">
        <v>1</v>
      </c>
      <c r="H9" s="19">
        <v>4</v>
      </c>
      <c r="I9" s="19">
        <v>12.4</v>
      </c>
      <c r="J9" s="19">
        <v>4</v>
      </c>
      <c r="K9" s="20" t="s">
        <v>10</v>
      </c>
      <c r="M9" s="11">
        <f t="shared" si="1"/>
        <v>7</v>
      </c>
      <c r="N9" s="5" t="str">
        <f t="shared" si="0"/>
        <v>motorola-c113</v>
      </c>
    </row>
    <row r="10" spans="2:14" x14ac:dyDescent="0.2">
      <c r="B10" s="15">
        <v>38353</v>
      </c>
      <c r="C10" s="13">
        <v>0.57861111111111108</v>
      </c>
      <c r="D10" s="11" t="s">
        <v>17</v>
      </c>
      <c r="E10" t="s">
        <v>8</v>
      </c>
      <c r="F10" s="19">
        <v>4</v>
      </c>
      <c r="G10" s="19">
        <v>7</v>
      </c>
      <c r="H10" s="19">
        <v>265</v>
      </c>
      <c r="I10" s="19">
        <v>821.5</v>
      </c>
      <c r="J10" s="19">
        <v>4</v>
      </c>
      <c r="K10" s="20" t="s">
        <v>10</v>
      </c>
      <c r="M10" s="11">
        <f t="shared" si="1"/>
        <v>8</v>
      </c>
      <c r="N10" s="5" t="str">
        <f t="shared" si="0"/>
        <v>motorola-c113</v>
      </c>
    </row>
    <row r="11" spans="2:14" x14ac:dyDescent="0.2">
      <c r="B11" s="15">
        <v>38353</v>
      </c>
      <c r="C11" s="13">
        <v>0.58864583333333331</v>
      </c>
      <c r="D11" s="11" t="s">
        <v>17</v>
      </c>
      <c r="E11" t="s">
        <v>8</v>
      </c>
      <c r="F11" s="19">
        <v>4</v>
      </c>
      <c r="G11" s="19">
        <v>3</v>
      </c>
      <c r="H11" s="19">
        <v>435</v>
      </c>
      <c r="I11" s="19">
        <v>1348.5</v>
      </c>
      <c r="J11" s="19">
        <v>4</v>
      </c>
      <c r="K11" s="20" t="s">
        <v>10</v>
      </c>
      <c r="M11" s="11">
        <f t="shared" si="1"/>
        <v>9</v>
      </c>
      <c r="N11" s="5" t="str">
        <f t="shared" si="0"/>
        <v>motorola-c113</v>
      </c>
    </row>
    <row r="12" spans="2:14" x14ac:dyDescent="0.2">
      <c r="B12" s="15">
        <v>38353</v>
      </c>
      <c r="C12" s="13">
        <v>0.88689814814814805</v>
      </c>
      <c r="D12" s="11" t="s">
        <v>17</v>
      </c>
      <c r="E12" t="s">
        <v>8</v>
      </c>
      <c r="F12" s="19">
        <v>4</v>
      </c>
      <c r="G12" s="19">
        <v>7</v>
      </c>
      <c r="H12" s="19">
        <v>140</v>
      </c>
      <c r="I12" s="19">
        <v>434</v>
      </c>
      <c r="J12" s="19">
        <v>4</v>
      </c>
      <c r="K12" s="20" t="s">
        <v>10</v>
      </c>
      <c r="M12" s="11">
        <f t="shared" si="1"/>
        <v>10</v>
      </c>
      <c r="N12" s="5" t="str">
        <f t="shared" si="0"/>
        <v>blackberry curve</v>
      </c>
    </row>
    <row r="13" spans="2:14" x14ac:dyDescent="0.2">
      <c r="B13" s="15">
        <v>38353</v>
      </c>
      <c r="C13" s="13">
        <v>0.56879629629629636</v>
      </c>
      <c r="D13" s="11" t="s">
        <v>17</v>
      </c>
      <c r="E13" t="s">
        <v>8</v>
      </c>
      <c r="F13" s="19">
        <v>5</v>
      </c>
      <c r="G13" s="19">
        <v>23</v>
      </c>
      <c r="H13" s="19">
        <v>317</v>
      </c>
      <c r="I13" s="19">
        <v>982.7</v>
      </c>
      <c r="J13" s="19">
        <v>5</v>
      </c>
      <c r="K13" s="20" t="s">
        <v>12</v>
      </c>
      <c r="M13" s="11">
        <f t="shared" si="1"/>
        <v>11</v>
      </c>
      <c r="N13" s="5" t="str">
        <f t="shared" si="0"/>
        <v>motorola-c113</v>
      </c>
    </row>
    <row r="14" spans="2:14" x14ac:dyDescent="0.2">
      <c r="B14" s="15">
        <v>38353</v>
      </c>
      <c r="C14" s="13">
        <v>0.82643518518518511</v>
      </c>
      <c r="D14" s="11" t="s">
        <v>17</v>
      </c>
      <c r="E14" t="s">
        <v>14</v>
      </c>
      <c r="F14" s="19">
        <v>5</v>
      </c>
      <c r="G14" s="19">
        <v>46</v>
      </c>
      <c r="I14" s="19">
        <v>50</v>
      </c>
      <c r="J14" s="19">
        <v>5</v>
      </c>
      <c r="K14" s="20" t="s">
        <v>12</v>
      </c>
      <c r="M14" s="11">
        <f t="shared" si="1"/>
        <v>12</v>
      </c>
      <c r="N14" s="5" t="str">
        <f t="shared" si="0"/>
        <v>motorola-c113</v>
      </c>
    </row>
    <row r="15" spans="2:14" x14ac:dyDescent="0.2">
      <c r="B15" s="15">
        <v>38353</v>
      </c>
      <c r="C15" s="13">
        <v>0.15746527777777777</v>
      </c>
      <c r="D15" s="11" t="s">
        <v>16</v>
      </c>
      <c r="E15" t="s">
        <v>11</v>
      </c>
      <c r="F15" s="19">
        <v>6</v>
      </c>
      <c r="I15" s="19">
        <v>0</v>
      </c>
      <c r="J15" s="19">
        <v>6</v>
      </c>
      <c r="K15" s="20" t="s">
        <v>12</v>
      </c>
      <c r="M15" s="11">
        <f t="shared" si="1"/>
        <v>13</v>
      </c>
      <c r="N15" s="5" t="str">
        <f t="shared" si="0"/>
        <v>nokia-1100</v>
      </c>
    </row>
    <row r="16" spans="2:14" x14ac:dyDescent="0.2">
      <c r="B16" s="15">
        <v>38353</v>
      </c>
      <c r="C16" s="13">
        <v>0.43866898148148148</v>
      </c>
      <c r="D16" s="11" t="s">
        <v>16</v>
      </c>
      <c r="E16" t="s">
        <v>8</v>
      </c>
      <c r="F16" s="19">
        <v>6</v>
      </c>
      <c r="G16" s="19">
        <v>5</v>
      </c>
      <c r="H16" s="19">
        <v>103</v>
      </c>
      <c r="I16" s="19">
        <v>319.3</v>
      </c>
      <c r="J16" s="19">
        <v>6</v>
      </c>
      <c r="K16" s="20" t="s">
        <v>12</v>
      </c>
      <c r="M16" s="11">
        <f t="shared" si="1"/>
        <v>14</v>
      </c>
      <c r="N16" s="5" t="str">
        <f t="shared" si="0"/>
        <v>nokia-1200</v>
      </c>
    </row>
    <row r="17" spans="2:14" x14ac:dyDescent="0.2">
      <c r="B17" s="15">
        <v>38353</v>
      </c>
      <c r="C17" s="13">
        <v>0.93184027777777778</v>
      </c>
      <c r="D17" s="11" t="s">
        <v>17</v>
      </c>
      <c r="E17" t="s">
        <v>8</v>
      </c>
      <c r="F17" s="19">
        <v>6</v>
      </c>
      <c r="G17" s="19">
        <v>1</v>
      </c>
      <c r="H17" s="19">
        <v>183</v>
      </c>
      <c r="I17" s="19">
        <v>567.29999999999995</v>
      </c>
      <c r="J17" s="19">
        <v>6</v>
      </c>
      <c r="K17" s="20" t="s">
        <v>12</v>
      </c>
      <c r="M17" s="11">
        <f t="shared" si="1"/>
        <v>15</v>
      </c>
      <c r="N17" s="5" t="str">
        <f t="shared" si="0"/>
        <v>motorola-c113</v>
      </c>
    </row>
    <row r="18" spans="2:14" x14ac:dyDescent="0.2">
      <c r="B18" s="15">
        <v>38353</v>
      </c>
      <c r="C18" s="13">
        <v>0.31692129629629628</v>
      </c>
      <c r="D18" s="11" t="s">
        <v>16</v>
      </c>
      <c r="E18" t="s">
        <v>8</v>
      </c>
      <c r="F18" s="19">
        <v>7</v>
      </c>
      <c r="G18" s="19">
        <v>6</v>
      </c>
      <c r="H18" s="19">
        <v>89</v>
      </c>
      <c r="I18" s="19">
        <v>275.89999999999998</v>
      </c>
      <c r="J18" s="19">
        <v>7</v>
      </c>
      <c r="K18" s="20" t="s">
        <v>13</v>
      </c>
      <c r="M18" s="11">
        <f t="shared" si="1"/>
        <v>16</v>
      </c>
      <c r="N18" s="5" t="str">
        <f t="shared" si="0"/>
        <v>nokia-1100</v>
      </c>
    </row>
    <row r="19" spans="2:14" x14ac:dyDescent="0.2">
      <c r="B19" s="15">
        <v>38353</v>
      </c>
      <c r="C19" s="13">
        <v>0.47119212962962959</v>
      </c>
      <c r="D19" s="11" t="s">
        <v>16</v>
      </c>
      <c r="E19" t="s">
        <v>8</v>
      </c>
      <c r="F19" s="19">
        <v>7</v>
      </c>
      <c r="G19" s="19">
        <v>0</v>
      </c>
      <c r="H19" s="19">
        <v>403</v>
      </c>
      <c r="I19" s="19">
        <v>1249.3</v>
      </c>
      <c r="J19" s="19">
        <v>7</v>
      </c>
      <c r="K19" s="20" t="s">
        <v>13</v>
      </c>
      <c r="M19" s="11">
        <f t="shared" si="1"/>
        <v>17</v>
      </c>
      <c r="N19" s="5" t="str">
        <f t="shared" si="0"/>
        <v>nokia-1200</v>
      </c>
    </row>
    <row r="20" spans="2:14" x14ac:dyDescent="0.2">
      <c r="B20" s="15">
        <v>38353</v>
      </c>
      <c r="C20" s="13">
        <v>0.53314814814814815</v>
      </c>
      <c r="D20" s="11" t="s">
        <v>17</v>
      </c>
      <c r="E20" t="s">
        <v>15</v>
      </c>
      <c r="F20" s="19">
        <v>7</v>
      </c>
      <c r="I20" s="19">
        <v>-1000</v>
      </c>
      <c r="J20" s="19">
        <v>7</v>
      </c>
      <c r="K20" s="20" t="s">
        <v>13</v>
      </c>
      <c r="M20" s="11">
        <f t="shared" si="1"/>
        <v>18</v>
      </c>
      <c r="N20" s="5" t="str">
        <f t="shared" si="0"/>
        <v>nokia-1200</v>
      </c>
    </row>
    <row r="21" spans="2:14" x14ac:dyDescent="0.2">
      <c r="B21" s="15">
        <v>38353</v>
      </c>
      <c r="C21" s="13">
        <v>0.54732638888888896</v>
      </c>
      <c r="D21" s="11" t="s">
        <v>17</v>
      </c>
      <c r="E21" t="s">
        <v>8</v>
      </c>
      <c r="F21" s="19">
        <v>7</v>
      </c>
      <c r="G21" s="19">
        <v>4</v>
      </c>
      <c r="H21" s="19">
        <v>91</v>
      </c>
      <c r="I21" s="19">
        <v>282.10000000000002</v>
      </c>
      <c r="J21" s="19">
        <v>7</v>
      </c>
      <c r="K21" s="20" t="s">
        <v>13</v>
      </c>
      <c r="M21" s="11">
        <f t="shared" si="1"/>
        <v>19</v>
      </c>
      <c r="N21" s="5" t="str">
        <f t="shared" si="0"/>
        <v>nokia-1200</v>
      </c>
    </row>
    <row r="22" spans="2:14" x14ac:dyDescent="0.2">
      <c r="B22" s="15">
        <v>38353</v>
      </c>
      <c r="C22" s="13">
        <v>0.99203703703703694</v>
      </c>
      <c r="D22" s="11" t="s">
        <v>17</v>
      </c>
      <c r="E22" t="s">
        <v>8</v>
      </c>
      <c r="F22" s="19">
        <v>7</v>
      </c>
      <c r="G22" s="19">
        <v>6</v>
      </c>
      <c r="H22" s="19">
        <v>172</v>
      </c>
      <c r="I22" s="19">
        <v>533.20000000000005</v>
      </c>
      <c r="J22" s="19">
        <v>7</v>
      </c>
      <c r="K22" s="20" t="s">
        <v>13</v>
      </c>
      <c r="M22" s="11">
        <f t="shared" si="1"/>
        <v>20</v>
      </c>
      <c r="N22" s="5" t="str">
        <f t="shared" si="0"/>
        <v>motorola-c113</v>
      </c>
    </row>
    <row r="23" spans="2:14" x14ac:dyDescent="0.2">
      <c r="B23" s="15">
        <v>38353</v>
      </c>
      <c r="C23" s="13">
        <v>0.87171296296296286</v>
      </c>
      <c r="D23" s="11" t="s">
        <v>17</v>
      </c>
      <c r="E23" t="s">
        <v>8</v>
      </c>
      <c r="F23" s="19">
        <v>9</v>
      </c>
      <c r="G23" s="19">
        <v>0</v>
      </c>
      <c r="H23" s="19">
        <v>875</v>
      </c>
      <c r="I23" s="19">
        <v>2712.5</v>
      </c>
      <c r="J23" s="19">
        <v>9</v>
      </c>
      <c r="K23" s="20" t="s">
        <v>13</v>
      </c>
      <c r="M23" s="11">
        <f t="shared" si="1"/>
        <v>21</v>
      </c>
      <c r="N23" s="5" t="str">
        <f t="shared" si="0"/>
        <v>nokia-1200</v>
      </c>
    </row>
    <row r="24" spans="2:14" x14ac:dyDescent="0.2">
      <c r="B24" s="15">
        <v>38353</v>
      </c>
      <c r="C24" s="13">
        <v>0.18842592592592591</v>
      </c>
      <c r="D24" s="11" t="s">
        <v>16</v>
      </c>
      <c r="E24" t="s">
        <v>15</v>
      </c>
      <c r="F24" s="19">
        <v>10</v>
      </c>
      <c r="I24" s="19">
        <v>-1000</v>
      </c>
      <c r="J24" s="19">
        <v>10</v>
      </c>
      <c r="K24" s="20" t="s">
        <v>9</v>
      </c>
      <c r="M24" s="11">
        <f t="shared" si="1"/>
        <v>22</v>
      </c>
      <c r="N24" s="5" t="str">
        <f t="shared" si="0"/>
        <v>nokia-1100</v>
      </c>
    </row>
    <row r="25" spans="2:14" x14ac:dyDescent="0.2">
      <c r="B25" s="15">
        <v>38353</v>
      </c>
      <c r="C25" s="13">
        <v>0.46886574074074078</v>
      </c>
      <c r="D25" s="11" t="s">
        <v>16</v>
      </c>
      <c r="E25" t="s">
        <v>8</v>
      </c>
      <c r="F25" s="19">
        <v>10</v>
      </c>
      <c r="G25" s="19">
        <v>8</v>
      </c>
      <c r="H25" s="19">
        <v>140</v>
      </c>
      <c r="I25" s="19">
        <v>434</v>
      </c>
      <c r="J25" s="19">
        <v>10</v>
      </c>
      <c r="K25" s="20" t="s">
        <v>9</v>
      </c>
      <c r="M25" s="11">
        <f t="shared" si="1"/>
        <v>23</v>
      </c>
      <c r="N25" s="5" t="str">
        <f t="shared" si="0"/>
        <v>motorola-c113</v>
      </c>
    </row>
    <row r="26" spans="2:14" x14ac:dyDescent="0.2">
      <c r="B26" s="15">
        <v>38353</v>
      </c>
      <c r="C26" s="13">
        <v>0.65459490740740744</v>
      </c>
      <c r="D26" s="11" t="s">
        <v>17</v>
      </c>
      <c r="E26" t="s">
        <v>8</v>
      </c>
      <c r="F26" s="19">
        <v>10</v>
      </c>
      <c r="G26" s="19">
        <v>2</v>
      </c>
      <c r="H26" s="19">
        <v>307</v>
      </c>
      <c r="I26" s="19">
        <v>951.7</v>
      </c>
      <c r="J26" s="19">
        <v>10</v>
      </c>
      <c r="K26" s="20" t="s">
        <v>9</v>
      </c>
      <c r="M26" s="11">
        <f t="shared" si="1"/>
        <v>24</v>
      </c>
      <c r="N26" s="5" t="str">
        <f t="shared" si="0"/>
        <v>nokia-1200</v>
      </c>
    </row>
    <row r="27" spans="2:14" x14ac:dyDescent="0.2">
      <c r="B27" s="15">
        <v>38353</v>
      </c>
      <c r="C27" s="13">
        <v>0.94319444444444445</v>
      </c>
      <c r="D27" s="11" t="s">
        <v>17</v>
      </c>
      <c r="E27" t="s">
        <v>8</v>
      </c>
      <c r="F27" s="19">
        <v>10</v>
      </c>
      <c r="G27" s="19">
        <v>1</v>
      </c>
      <c r="H27" s="19">
        <v>510</v>
      </c>
      <c r="I27" s="19">
        <v>1581</v>
      </c>
      <c r="J27" s="19">
        <v>10</v>
      </c>
      <c r="K27" s="20" t="s">
        <v>9</v>
      </c>
      <c r="M27" s="11">
        <v>26</v>
      </c>
      <c r="N27" s="5" t="str">
        <f t="shared" si="0"/>
        <v>motorola-c113</v>
      </c>
    </row>
    <row r="28" spans="2:14" x14ac:dyDescent="0.2">
      <c r="B28" s="15">
        <v>38353</v>
      </c>
      <c r="C28" s="13">
        <v>0.94987268518518519</v>
      </c>
      <c r="D28" s="11" t="s">
        <v>17</v>
      </c>
      <c r="E28" t="s">
        <v>11</v>
      </c>
      <c r="F28" s="19">
        <v>10</v>
      </c>
      <c r="I28" s="19">
        <v>0</v>
      </c>
      <c r="J28" s="19">
        <v>10</v>
      </c>
      <c r="K28" s="20" t="s">
        <v>9</v>
      </c>
      <c r="M28" s="11">
        <f t="shared" ref="M28:M60" si="2">M27+1</f>
        <v>27</v>
      </c>
      <c r="N28" s="5" t="str">
        <f t="shared" si="0"/>
        <v>nokia-1100</v>
      </c>
    </row>
    <row r="29" spans="2:14" x14ac:dyDescent="0.2">
      <c r="B29" s="15">
        <v>38353</v>
      </c>
      <c r="C29" s="13">
        <v>0.11672453703703704</v>
      </c>
      <c r="D29" s="11" t="s">
        <v>16</v>
      </c>
      <c r="E29" t="s">
        <v>8</v>
      </c>
      <c r="F29" s="19">
        <v>11</v>
      </c>
      <c r="G29" s="19">
        <v>7</v>
      </c>
      <c r="H29" s="19">
        <v>15</v>
      </c>
      <c r="I29" s="19">
        <v>46.5</v>
      </c>
      <c r="J29" s="19">
        <v>11</v>
      </c>
      <c r="K29" s="20" t="s">
        <v>13</v>
      </c>
      <c r="M29" s="11">
        <f t="shared" si="2"/>
        <v>28</v>
      </c>
      <c r="N29" s="5" t="str">
        <f t="shared" si="0"/>
        <v>motorola-c113</v>
      </c>
    </row>
    <row r="30" spans="2:14" x14ac:dyDescent="0.2">
      <c r="B30" s="15">
        <v>38353</v>
      </c>
      <c r="C30" s="13">
        <v>0.19677083333333334</v>
      </c>
      <c r="D30" s="11" t="s">
        <v>16</v>
      </c>
      <c r="E30" t="s">
        <v>14</v>
      </c>
      <c r="F30" s="19">
        <v>11</v>
      </c>
      <c r="G30" s="19">
        <v>63</v>
      </c>
      <c r="I30" s="19">
        <v>50</v>
      </c>
      <c r="J30" s="19">
        <v>11</v>
      </c>
      <c r="K30" s="20" t="s">
        <v>13</v>
      </c>
      <c r="M30" s="11">
        <f t="shared" si="2"/>
        <v>29</v>
      </c>
      <c r="N30" s="5" t="str">
        <f t="shared" si="0"/>
        <v>motorola-c113</v>
      </c>
    </row>
    <row r="31" spans="2:14" x14ac:dyDescent="0.2">
      <c r="B31" s="15">
        <v>38353</v>
      </c>
      <c r="C31" s="13">
        <v>0.78357638888888881</v>
      </c>
      <c r="D31" s="11" t="s">
        <v>17</v>
      </c>
      <c r="E31" t="s">
        <v>8</v>
      </c>
      <c r="F31" s="19">
        <v>11</v>
      </c>
      <c r="G31" s="19">
        <v>0</v>
      </c>
      <c r="H31" s="19">
        <v>154</v>
      </c>
      <c r="I31" s="19">
        <v>477.4</v>
      </c>
      <c r="J31" s="19">
        <v>11</v>
      </c>
      <c r="K31" s="20" t="s">
        <v>13</v>
      </c>
      <c r="M31" s="11">
        <f t="shared" si="2"/>
        <v>30</v>
      </c>
      <c r="N31" s="5" t="str">
        <f t="shared" si="0"/>
        <v>nokia-1100</v>
      </c>
    </row>
    <row r="32" spans="2:14" x14ac:dyDescent="0.2">
      <c r="B32" s="15">
        <v>38353</v>
      </c>
      <c r="C32" s="13">
        <v>0.48504629629629631</v>
      </c>
      <c r="D32" s="11" t="s">
        <v>16</v>
      </c>
      <c r="E32" t="s">
        <v>8</v>
      </c>
      <c r="F32" s="19">
        <v>13</v>
      </c>
      <c r="G32" s="19">
        <v>11</v>
      </c>
      <c r="H32" s="19">
        <v>1222</v>
      </c>
      <c r="I32" s="19">
        <v>3788.2</v>
      </c>
      <c r="J32" s="19">
        <v>13</v>
      </c>
      <c r="K32" s="20" t="s">
        <v>10</v>
      </c>
      <c r="M32" s="11">
        <f t="shared" si="2"/>
        <v>31</v>
      </c>
      <c r="N32" s="5" t="str">
        <f t="shared" si="0"/>
        <v>motorola-c113</v>
      </c>
    </row>
    <row r="33" spans="2:14" x14ac:dyDescent="0.2">
      <c r="B33" s="15">
        <v>38353</v>
      </c>
      <c r="C33" s="13">
        <v>0.46435185185185185</v>
      </c>
      <c r="D33" s="11" t="s">
        <v>16</v>
      </c>
      <c r="E33" t="s">
        <v>8</v>
      </c>
      <c r="F33" s="19">
        <v>15</v>
      </c>
      <c r="G33" s="19">
        <v>68</v>
      </c>
      <c r="H33" s="19">
        <v>337</v>
      </c>
      <c r="I33" s="19">
        <v>1044.7</v>
      </c>
      <c r="J33" s="19">
        <v>15</v>
      </c>
      <c r="K33" s="20" t="s">
        <v>13</v>
      </c>
      <c r="M33" s="11">
        <f t="shared" si="2"/>
        <v>32</v>
      </c>
      <c r="N33" s="5" t="str">
        <f t="shared" si="0"/>
        <v>blackberry curve</v>
      </c>
    </row>
    <row r="34" spans="2:14" x14ac:dyDescent="0.2">
      <c r="B34" s="15">
        <v>38353</v>
      </c>
      <c r="C34" s="13">
        <v>0.88208333333333344</v>
      </c>
      <c r="D34" s="11" t="s">
        <v>17</v>
      </c>
      <c r="E34" t="s">
        <v>14</v>
      </c>
      <c r="F34" s="19">
        <v>15</v>
      </c>
      <c r="G34" s="19">
        <v>1</v>
      </c>
      <c r="I34" s="19">
        <v>50</v>
      </c>
      <c r="J34" s="19">
        <v>15</v>
      </c>
      <c r="K34" s="20" t="s">
        <v>13</v>
      </c>
      <c r="M34" s="11">
        <f t="shared" si="2"/>
        <v>33</v>
      </c>
      <c r="N34" s="5" t="str">
        <f t="shared" ref="N34:N65" si="3">VLOOKUP(M34,Handset,2,FALSE)</f>
        <v>blackberry curve</v>
      </c>
    </row>
    <row r="35" spans="2:14" x14ac:dyDescent="0.2">
      <c r="B35" s="15">
        <v>38353</v>
      </c>
      <c r="C35" s="13">
        <v>0.2436689814814815</v>
      </c>
      <c r="D35" s="11" t="s">
        <v>16</v>
      </c>
      <c r="E35" t="s">
        <v>15</v>
      </c>
      <c r="F35" s="19">
        <v>17</v>
      </c>
      <c r="I35" s="19">
        <v>-500</v>
      </c>
      <c r="J35" s="19">
        <v>17</v>
      </c>
      <c r="K35" s="20" t="s">
        <v>12</v>
      </c>
      <c r="M35" s="11">
        <f t="shared" si="2"/>
        <v>34</v>
      </c>
      <c r="N35" s="5" t="str">
        <f t="shared" si="3"/>
        <v>nokia-1100</v>
      </c>
    </row>
    <row r="36" spans="2:14" x14ac:dyDescent="0.2">
      <c r="B36" s="15">
        <v>38353</v>
      </c>
      <c r="C36" s="13">
        <v>0.61023148148148143</v>
      </c>
      <c r="D36" s="11" t="s">
        <v>17</v>
      </c>
      <c r="E36" t="s">
        <v>8</v>
      </c>
      <c r="F36" s="19">
        <v>19</v>
      </c>
      <c r="G36" s="19">
        <v>7</v>
      </c>
      <c r="H36" s="19">
        <v>293</v>
      </c>
      <c r="I36" s="19">
        <v>908.3</v>
      </c>
      <c r="J36" s="19">
        <v>19</v>
      </c>
      <c r="K36" s="20" t="s">
        <v>12</v>
      </c>
      <c r="M36" s="11">
        <f t="shared" si="2"/>
        <v>35</v>
      </c>
      <c r="N36" s="5" t="str">
        <f t="shared" si="3"/>
        <v>nokia-1200</v>
      </c>
    </row>
    <row r="37" spans="2:14" x14ac:dyDescent="0.2">
      <c r="B37" s="15">
        <v>38353</v>
      </c>
      <c r="C37" s="13">
        <v>0.96513888888888888</v>
      </c>
      <c r="D37" s="11" t="s">
        <v>17</v>
      </c>
      <c r="E37" t="s">
        <v>8</v>
      </c>
      <c r="F37" s="19">
        <v>19</v>
      </c>
      <c r="G37" s="19">
        <v>7</v>
      </c>
      <c r="H37" s="19">
        <v>140</v>
      </c>
      <c r="I37" s="19">
        <v>434</v>
      </c>
      <c r="J37" s="19">
        <v>19</v>
      </c>
      <c r="K37" s="20" t="s">
        <v>12</v>
      </c>
      <c r="M37" s="11">
        <f t="shared" si="2"/>
        <v>36</v>
      </c>
      <c r="N37" s="5" t="str">
        <f t="shared" si="3"/>
        <v>nokia-1100</v>
      </c>
    </row>
    <row r="38" spans="2:14" x14ac:dyDescent="0.2">
      <c r="B38" s="15">
        <v>38353</v>
      </c>
      <c r="C38" s="13">
        <v>0.37459490740740736</v>
      </c>
      <c r="D38" s="11" t="s">
        <v>16</v>
      </c>
      <c r="E38" t="s">
        <v>8</v>
      </c>
      <c r="F38" s="19">
        <v>20</v>
      </c>
      <c r="G38" s="19">
        <v>10</v>
      </c>
      <c r="H38" s="19">
        <v>146</v>
      </c>
      <c r="I38" s="19">
        <v>452.6</v>
      </c>
      <c r="J38" s="19">
        <v>20</v>
      </c>
      <c r="K38" s="20" t="s">
        <v>13</v>
      </c>
      <c r="M38" s="11">
        <f t="shared" si="2"/>
        <v>37</v>
      </c>
      <c r="N38" s="5" t="str">
        <f t="shared" si="3"/>
        <v>motorola-c113</v>
      </c>
    </row>
    <row r="39" spans="2:14" x14ac:dyDescent="0.2">
      <c r="B39" s="15">
        <v>38353</v>
      </c>
      <c r="C39" s="13">
        <v>0.38951388888888888</v>
      </c>
      <c r="D39" s="11" t="s">
        <v>16</v>
      </c>
      <c r="E39" t="s">
        <v>14</v>
      </c>
      <c r="F39" s="19">
        <v>20</v>
      </c>
      <c r="G39" s="19">
        <v>8</v>
      </c>
      <c r="I39" s="19">
        <v>50</v>
      </c>
      <c r="J39" s="19">
        <v>20</v>
      </c>
      <c r="K39" s="20" t="s">
        <v>13</v>
      </c>
      <c r="M39" s="11">
        <f t="shared" si="2"/>
        <v>38</v>
      </c>
      <c r="N39" s="5" t="str">
        <f t="shared" si="3"/>
        <v>nokia-1100</v>
      </c>
    </row>
    <row r="40" spans="2:14" x14ac:dyDescent="0.2">
      <c r="B40" s="15">
        <v>38353</v>
      </c>
      <c r="C40" s="13">
        <v>0.44884259259259257</v>
      </c>
      <c r="D40" s="11" t="s">
        <v>16</v>
      </c>
      <c r="E40" t="s">
        <v>8</v>
      </c>
      <c r="F40" s="19">
        <v>20</v>
      </c>
      <c r="G40" s="19">
        <v>6</v>
      </c>
      <c r="H40" s="19">
        <v>113</v>
      </c>
      <c r="I40" s="19">
        <v>350.3</v>
      </c>
      <c r="J40" s="19">
        <v>20</v>
      </c>
      <c r="K40" s="20" t="s">
        <v>13</v>
      </c>
      <c r="M40" s="11">
        <f t="shared" si="2"/>
        <v>39</v>
      </c>
      <c r="N40" s="5" t="str">
        <f t="shared" si="3"/>
        <v>blackberry curve</v>
      </c>
    </row>
    <row r="41" spans="2:14" x14ac:dyDescent="0.2">
      <c r="B41" s="15">
        <v>38353</v>
      </c>
      <c r="C41" s="13">
        <v>0.83559027777777783</v>
      </c>
      <c r="D41" s="11" t="s">
        <v>17</v>
      </c>
      <c r="E41" t="s">
        <v>8</v>
      </c>
      <c r="F41" s="19">
        <v>20</v>
      </c>
      <c r="G41" s="19">
        <v>58</v>
      </c>
      <c r="H41" s="19">
        <v>199</v>
      </c>
      <c r="I41" s="19">
        <v>616.9</v>
      </c>
      <c r="J41" s="19">
        <v>20</v>
      </c>
      <c r="K41" s="20" t="s">
        <v>13</v>
      </c>
      <c r="M41" s="11">
        <f t="shared" si="2"/>
        <v>40</v>
      </c>
      <c r="N41" s="5" t="str">
        <f t="shared" si="3"/>
        <v>nokia-1100</v>
      </c>
    </row>
    <row r="42" spans="2:14" x14ac:dyDescent="0.2">
      <c r="B42" s="15">
        <v>38353</v>
      </c>
      <c r="C42" s="13">
        <v>0.21890046296296295</v>
      </c>
      <c r="D42" s="11" t="s">
        <v>16</v>
      </c>
      <c r="E42" t="s">
        <v>11</v>
      </c>
      <c r="F42" s="19">
        <v>23</v>
      </c>
      <c r="I42" s="19">
        <v>0</v>
      </c>
      <c r="J42" s="19">
        <v>23</v>
      </c>
      <c r="K42" s="20" t="s">
        <v>13</v>
      </c>
      <c r="M42" s="11">
        <f t="shared" si="2"/>
        <v>41</v>
      </c>
      <c r="N42" s="5" t="str">
        <f t="shared" si="3"/>
        <v>nokia-1200</v>
      </c>
    </row>
    <row r="43" spans="2:14" x14ac:dyDescent="0.2">
      <c r="B43" s="15">
        <v>38353</v>
      </c>
      <c r="C43" s="13">
        <v>0.22723379629629628</v>
      </c>
      <c r="D43" s="11" t="s">
        <v>16</v>
      </c>
      <c r="E43" t="s">
        <v>8</v>
      </c>
      <c r="F43" s="19">
        <v>23</v>
      </c>
      <c r="G43" s="19">
        <v>6</v>
      </c>
      <c r="H43" s="19">
        <v>37</v>
      </c>
      <c r="I43" s="19">
        <v>114.7</v>
      </c>
      <c r="J43" s="19">
        <v>23</v>
      </c>
      <c r="K43" s="20" t="s">
        <v>13</v>
      </c>
      <c r="M43" s="11">
        <f t="shared" si="2"/>
        <v>42</v>
      </c>
      <c r="N43" s="5" t="str">
        <f t="shared" si="3"/>
        <v>nokia-1100</v>
      </c>
    </row>
    <row r="44" spans="2:14" x14ac:dyDescent="0.2">
      <c r="B44" s="15">
        <v>38353</v>
      </c>
      <c r="C44" s="13">
        <v>0.2691087962962963</v>
      </c>
      <c r="D44" s="11" t="s">
        <v>16</v>
      </c>
      <c r="E44" t="s">
        <v>8</v>
      </c>
      <c r="F44" s="19">
        <v>23</v>
      </c>
      <c r="G44" s="19">
        <v>11</v>
      </c>
      <c r="H44" s="19">
        <v>482</v>
      </c>
      <c r="I44" s="19">
        <v>1494.2</v>
      </c>
      <c r="J44" s="19">
        <v>23</v>
      </c>
      <c r="K44" s="20" t="s">
        <v>13</v>
      </c>
      <c r="M44" s="11">
        <f t="shared" si="2"/>
        <v>43</v>
      </c>
      <c r="N44" s="5" t="str">
        <f t="shared" si="3"/>
        <v>nokia-1200</v>
      </c>
    </row>
    <row r="45" spans="2:14" x14ac:dyDescent="0.2">
      <c r="B45" s="15">
        <v>38353</v>
      </c>
      <c r="C45" s="13">
        <v>0.72780092592592593</v>
      </c>
      <c r="D45" s="11" t="s">
        <v>17</v>
      </c>
      <c r="E45" t="s">
        <v>14</v>
      </c>
      <c r="F45" s="19">
        <v>23</v>
      </c>
      <c r="G45" s="19">
        <v>4</v>
      </c>
      <c r="I45" s="19">
        <v>50</v>
      </c>
      <c r="J45" s="19">
        <v>23</v>
      </c>
      <c r="K45" s="20" t="s">
        <v>13</v>
      </c>
      <c r="M45" s="11">
        <f t="shared" si="2"/>
        <v>44</v>
      </c>
      <c r="N45" s="5" t="str">
        <f t="shared" si="3"/>
        <v>nokia-1200</v>
      </c>
    </row>
    <row r="46" spans="2:14" x14ac:dyDescent="0.2">
      <c r="B46" s="15">
        <v>38353</v>
      </c>
      <c r="C46" s="13">
        <v>0.88065972222222222</v>
      </c>
      <c r="D46" s="11" t="s">
        <v>17</v>
      </c>
      <c r="E46" t="s">
        <v>8</v>
      </c>
      <c r="F46" s="19">
        <v>24</v>
      </c>
      <c r="G46" s="19">
        <v>23</v>
      </c>
      <c r="H46" s="19">
        <v>431</v>
      </c>
      <c r="I46" s="19">
        <v>1336.1</v>
      </c>
      <c r="J46" s="19">
        <v>24</v>
      </c>
      <c r="K46" s="20" t="s">
        <v>12</v>
      </c>
      <c r="M46" s="11">
        <f t="shared" si="2"/>
        <v>45</v>
      </c>
      <c r="N46" s="5" t="str">
        <f t="shared" si="3"/>
        <v>nokia-1100</v>
      </c>
    </row>
    <row r="47" spans="2:14" x14ac:dyDescent="0.2">
      <c r="B47" s="15">
        <v>38353</v>
      </c>
      <c r="C47" s="13">
        <v>0.3187962962962963</v>
      </c>
      <c r="D47" s="11" t="s">
        <v>16</v>
      </c>
      <c r="E47" t="s">
        <v>8</v>
      </c>
      <c r="F47" s="19">
        <v>27</v>
      </c>
      <c r="G47" s="19">
        <v>5</v>
      </c>
      <c r="H47" s="19">
        <v>540</v>
      </c>
      <c r="I47" s="19">
        <v>1674</v>
      </c>
      <c r="J47" s="19">
        <v>27</v>
      </c>
      <c r="K47" s="20" t="s">
        <v>10</v>
      </c>
      <c r="M47" s="11">
        <f t="shared" si="2"/>
        <v>46</v>
      </c>
      <c r="N47" s="5" t="str">
        <f t="shared" si="3"/>
        <v>motorola-c113</v>
      </c>
    </row>
    <row r="48" spans="2:14" x14ac:dyDescent="0.2">
      <c r="B48" s="15">
        <v>38353</v>
      </c>
      <c r="C48" s="13">
        <v>0.32539351851851855</v>
      </c>
      <c r="D48" s="11" t="s">
        <v>16</v>
      </c>
      <c r="E48" t="s">
        <v>15</v>
      </c>
      <c r="F48" s="19">
        <v>29</v>
      </c>
      <c r="I48" s="19">
        <v>-2000</v>
      </c>
      <c r="J48" s="19">
        <v>29</v>
      </c>
      <c r="K48" s="20" t="s">
        <v>13</v>
      </c>
      <c r="M48" s="11">
        <f t="shared" si="2"/>
        <v>47</v>
      </c>
      <c r="N48" s="5" t="str">
        <f t="shared" si="3"/>
        <v>motorola-c113</v>
      </c>
    </row>
    <row r="49" spans="2:14" x14ac:dyDescent="0.2">
      <c r="B49" s="15">
        <v>38353</v>
      </c>
      <c r="C49" s="13">
        <v>0.5644675925925926</v>
      </c>
      <c r="D49" s="11" t="s">
        <v>17</v>
      </c>
      <c r="E49" t="s">
        <v>8</v>
      </c>
      <c r="F49" s="19">
        <v>30</v>
      </c>
      <c r="G49" s="19">
        <v>82</v>
      </c>
      <c r="H49" s="19">
        <v>183</v>
      </c>
      <c r="I49" s="19">
        <v>567.29999999999995</v>
      </c>
      <c r="J49" s="19">
        <v>30</v>
      </c>
      <c r="K49" s="20" t="s">
        <v>10</v>
      </c>
      <c r="M49" s="11">
        <f t="shared" si="2"/>
        <v>48</v>
      </c>
      <c r="N49" s="5" t="str">
        <f t="shared" si="3"/>
        <v>nokia-1200</v>
      </c>
    </row>
    <row r="50" spans="2:14" x14ac:dyDescent="0.2">
      <c r="B50" s="15">
        <v>38353</v>
      </c>
      <c r="C50" s="13">
        <v>0.8421643518518519</v>
      </c>
      <c r="D50" s="11" t="s">
        <v>17</v>
      </c>
      <c r="E50" t="s">
        <v>8</v>
      </c>
      <c r="F50" s="19">
        <v>30</v>
      </c>
      <c r="G50" s="19">
        <v>3</v>
      </c>
      <c r="H50" s="19">
        <v>532</v>
      </c>
      <c r="I50" s="19">
        <v>1649.2</v>
      </c>
      <c r="J50" s="19">
        <v>30</v>
      </c>
      <c r="K50" s="20" t="s">
        <v>10</v>
      </c>
      <c r="M50" s="11">
        <f t="shared" si="2"/>
        <v>49</v>
      </c>
      <c r="N50" s="5" t="str">
        <f t="shared" si="3"/>
        <v>motorola-c113</v>
      </c>
    </row>
    <row r="51" spans="2:14" x14ac:dyDescent="0.2">
      <c r="B51" s="15">
        <v>38353</v>
      </c>
      <c r="C51" s="13">
        <v>0.25329861111111113</v>
      </c>
      <c r="D51" s="11" t="s">
        <v>16</v>
      </c>
      <c r="E51" t="s">
        <v>8</v>
      </c>
      <c r="F51" s="19">
        <v>31</v>
      </c>
      <c r="G51" s="19">
        <v>90</v>
      </c>
      <c r="H51" s="19">
        <v>869</v>
      </c>
      <c r="I51" s="19">
        <v>2693.9</v>
      </c>
      <c r="J51" s="19">
        <v>31</v>
      </c>
      <c r="K51" s="20" t="s">
        <v>13</v>
      </c>
      <c r="M51" s="11">
        <f t="shared" si="2"/>
        <v>50</v>
      </c>
      <c r="N51" s="5" t="str">
        <f t="shared" si="3"/>
        <v>nokia-1100</v>
      </c>
    </row>
    <row r="52" spans="2:14" x14ac:dyDescent="0.2">
      <c r="B52" s="15">
        <v>38353</v>
      </c>
      <c r="C52" s="13">
        <v>0.25329861111111113</v>
      </c>
      <c r="D52" s="11" t="s">
        <v>16</v>
      </c>
      <c r="E52" t="s">
        <v>8</v>
      </c>
      <c r="F52" s="19">
        <v>31</v>
      </c>
      <c r="G52" s="19">
        <v>6</v>
      </c>
      <c r="H52" s="19">
        <v>1160</v>
      </c>
      <c r="I52" s="19">
        <v>3596</v>
      </c>
      <c r="J52" s="19">
        <v>31</v>
      </c>
      <c r="K52" s="20" t="s">
        <v>13</v>
      </c>
      <c r="M52" s="11">
        <f t="shared" si="2"/>
        <v>51</v>
      </c>
      <c r="N52" s="5" t="str">
        <f t="shared" si="3"/>
        <v>motorola-c113</v>
      </c>
    </row>
    <row r="53" spans="2:14" x14ac:dyDescent="0.2">
      <c r="B53" s="15">
        <v>38353</v>
      </c>
      <c r="C53" s="13">
        <v>0.1822222222222222</v>
      </c>
      <c r="D53" s="11" t="s">
        <v>16</v>
      </c>
      <c r="E53" t="s">
        <v>8</v>
      </c>
      <c r="F53" s="19">
        <v>32</v>
      </c>
      <c r="G53" s="19">
        <v>36</v>
      </c>
      <c r="H53" s="19">
        <v>25</v>
      </c>
      <c r="I53" s="19">
        <v>77.5</v>
      </c>
      <c r="J53" s="19">
        <v>32</v>
      </c>
      <c r="K53" s="20" t="s">
        <v>9</v>
      </c>
      <c r="M53" s="11">
        <f t="shared" si="2"/>
        <v>52</v>
      </c>
      <c r="N53" s="5" t="str">
        <f t="shared" si="3"/>
        <v>nokia-1200</v>
      </c>
    </row>
    <row r="54" spans="2:14" x14ac:dyDescent="0.2">
      <c r="B54" s="15">
        <v>38353</v>
      </c>
      <c r="C54" s="13">
        <v>0.64473379629629635</v>
      </c>
      <c r="D54" s="11" t="s">
        <v>17</v>
      </c>
      <c r="E54" t="s">
        <v>14</v>
      </c>
      <c r="F54" s="19">
        <v>32</v>
      </c>
      <c r="G54" s="19">
        <v>33</v>
      </c>
      <c r="I54" s="19">
        <v>50</v>
      </c>
      <c r="J54" s="19">
        <v>32</v>
      </c>
      <c r="K54" s="20" t="s">
        <v>9</v>
      </c>
      <c r="M54" s="11">
        <f t="shared" si="2"/>
        <v>53</v>
      </c>
      <c r="N54" s="5" t="str">
        <f t="shared" si="3"/>
        <v>motorola-c113</v>
      </c>
    </row>
    <row r="55" spans="2:14" x14ac:dyDescent="0.2">
      <c r="B55" s="15">
        <v>38353</v>
      </c>
      <c r="C55" s="13">
        <v>0.67905092592592586</v>
      </c>
      <c r="D55" s="11" t="s">
        <v>17</v>
      </c>
      <c r="E55" t="s">
        <v>8</v>
      </c>
      <c r="F55" s="19">
        <v>32</v>
      </c>
      <c r="G55" s="19">
        <v>11</v>
      </c>
      <c r="H55" s="19">
        <v>150</v>
      </c>
      <c r="I55" s="19">
        <v>465</v>
      </c>
      <c r="J55" s="19">
        <v>32</v>
      </c>
      <c r="K55" s="20" t="s">
        <v>9</v>
      </c>
      <c r="M55" s="11">
        <f t="shared" si="2"/>
        <v>54</v>
      </c>
      <c r="N55" s="5" t="str">
        <f t="shared" si="3"/>
        <v>nokia-1100</v>
      </c>
    </row>
    <row r="56" spans="2:14" x14ac:dyDescent="0.2">
      <c r="B56" s="15">
        <v>38353</v>
      </c>
      <c r="C56" s="13">
        <v>0.95421296296296287</v>
      </c>
      <c r="D56" s="11" t="s">
        <v>17</v>
      </c>
      <c r="E56" t="s">
        <v>11</v>
      </c>
      <c r="F56" s="19">
        <v>32</v>
      </c>
      <c r="I56" s="19">
        <v>0</v>
      </c>
      <c r="J56" s="19">
        <v>32</v>
      </c>
      <c r="K56" s="20" t="s">
        <v>9</v>
      </c>
      <c r="M56" s="11">
        <f t="shared" si="2"/>
        <v>55</v>
      </c>
      <c r="N56" s="5" t="str">
        <f t="shared" si="3"/>
        <v>nokia-1100</v>
      </c>
    </row>
    <row r="57" spans="2:14" x14ac:dyDescent="0.2">
      <c r="B57" s="15">
        <v>38353</v>
      </c>
      <c r="C57" s="13">
        <v>0.10275462962962963</v>
      </c>
      <c r="D57" s="11" t="s">
        <v>16</v>
      </c>
      <c r="E57" t="s">
        <v>8</v>
      </c>
      <c r="F57" s="19">
        <v>33</v>
      </c>
      <c r="G57" s="19">
        <v>32</v>
      </c>
      <c r="H57" s="19">
        <v>4</v>
      </c>
      <c r="I57" s="19">
        <v>12.4</v>
      </c>
      <c r="J57" s="19">
        <v>33</v>
      </c>
      <c r="K57" s="20" t="s">
        <v>9</v>
      </c>
      <c r="M57" s="11">
        <f t="shared" si="2"/>
        <v>56</v>
      </c>
      <c r="N57" s="5" t="str">
        <f t="shared" si="3"/>
        <v>motorola-c113</v>
      </c>
    </row>
    <row r="58" spans="2:14" x14ac:dyDescent="0.2">
      <c r="B58" s="15">
        <v>38353</v>
      </c>
      <c r="C58" s="13">
        <v>0.56072916666666661</v>
      </c>
      <c r="D58" s="11" t="s">
        <v>17</v>
      </c>
      <c r="E58" t="s">
        <v>8</v>
      </c>
      <c r="F58" s="19">
        <v>33</v>
      </c>
      <c r="G58" s="19">
        <v>32</v>
      </c>
      <c r="H58" s="19">
        <v>141</v>
      </c>
      <c r="I58" s="19">
        <v>437.1</v>
      </c>
      <c r="J58" s="19">
        <v>33</v>
      </c>
      <c r="K58" s="20" t="s">
        <v>9</v>
      </c>
      <c r="M58" s="11">
        <f t="shared" si="2"/>
        <v>57</v>
      </c>
      <c r="N58" s="5" t="str">
        <f t="shared" si="3"/>
        <v>nokia-1100</v>
      </c>
    </row>
    <row r="59" spans="2:14" x14ac:dyDescent="0.2">
      <c r="B59" s="15">
        <v>38353</v>
      </c>
      <c r="C59" s="13">
        <v>0.90302083333333327</v>
      </c>
      <c r="D59" s="11" t="s">
        <v>17</v>
      </c>
      <c r="E59" t="s">
        <v>8</v>
      </c>
      <c r="F59" s="19">
        <v>33</v>
      </c>
      <c r="G59" s="19">
        <v>10</v>
      </c>
      <c r="H59" s="19">
        <v>47</v>
      </c>
      <c r="I59" s="19">
        <v>145.69999999999999</v>
      </c>
      <c r="J59" s="19">
        <v>33</v>
      </c>
      <c r="K59" s="20" t="s">
        <v>9</v>
      </c>
      <c r="M59" s="11">
        <f t="shared" si="2"/>
        <v>58</v>
      </c>
      <c r="N59" s="5" t="str">
        <f t="shared" si="3"/>
        <v>motorola-c113</v>
      </c>
    </row>
    <row r="60" spans="2:14" x14ac:dyDescent="0.2">
      <c r="B60" s="15">
        <v>38353</v>
      </c>
      <c r="C60" s="13">
        <v>8.9687499999999989E-2</v>
      </c>
      <c r="D60" s="11" t="s">
        <v>16</v>
      </c>
      <c r="E60" t="s">
        <v>8</v>
      </c>
      <c r="F60" s="19">
        <v>34</v>
      </c>
      <c r="G60" s="19">
        <v>24</v>
      </c>
      <c r="H60" s="19">
        <v>782</v>
      </c>
      <c r="I60" s="19">
        <v>2424.1999999999998</v>
      </c>
      <c r="J60" s="19">
        <v>34</v>
      </c>
      <c r="K60" s="20" t="s">
        <v>10</v>
      </c>
      <c r="M60" s="11">
        <f t="shared" si="2"/>
        <v>59</v>
      </c>
      <c r="N60" s="5" t="str">
        <f t="shared" si="3"/>
        <v>nokia-1200</v>
      </c>
    </row>
    <row r="61" spans="2:14" x14ac:dyDescent="0.2">
      <c r="B61" s="15">
        <v>38353</v>
      </c>
      <c r="C61" s="13">
        <v>0.13642361111111112</v>
      </c>
      <c r="D61" s="11" t="s">
        <v>16</v>
      </c>
      <c r="E61" t="s">
        <v>8</v>
      </c>
      <c r="F61" s="19">
        <v>34</v>
      </c>
      <c r="G61" s="19">
        <v>77</v>
      </c>
      <c r="H61" s="19">
        <v>44</v>
      </c>
      <c r="I61" s="19">
        <v>136.4</v>
      </c>
      <c r="J61" s="19">
        <v>34</v>
      </c>
      <c r="K61" s="20" t="s">
        <v>10</v>
      </c>
      <c r="M61" s="11">
        <v>61</v>
      </c>
      <c r="N61" s="5" t="str">
        <f t="shared" si="3"/>
        <v>nokia-1100</v>
      </c>
    </row>
    <row r="62" spans="2:14" x14ac:dyDescent="0.2">
      <c r="B62" s="15">
        <v>38353</v>
      </c>
      <c r="C62" s="13">
        <v>6.1527777777777772E-2</v>
      </c>
      <c r="D62" s="11" t="s">
        <v>16</v>
      </c>
      <c r="E62" t="s">
        <v>11</v>
      </c>
      <c r="F62" s="19">
        <v>35</v>
      </c>
      <c r="I62" s="19">
        <v>0</v>
      </c>
      <c r="J62" s="19">
        <v>35</v>
      </c>
      <c r="K62" s="20" t="s">
        <v>12</v>
      </c>
      <c r="M62" s="11">
        <f>M61+1</f>
        <v>62</v>
      </c>
      <c r="N62" s="5" t="str">
        <f t="shared" si="3"/>
        <v>motorola-c113</v>
      </c>
    </row>
    <row r="63" spans="2:14" x14ac:dyDescent="0.2">
      <c r="B63" s="15">
        <v>38353</v>
      </c>
      <c r="C63" s="13">
        <v>0.12778935185185183</v>
      </c>
      <c r="D63" s="11" t="s">
        <v>16</v>
      </c>
      <c r="E63" t="s">
        <v>14</v>
      </c>
      <c r="F63" s="19">
        <v>35</v>
      </c>
      <c r="G63" s="19">
        <v>33</v>
      </c>
      <c r="I63" s="19">
        <v>50</v>
      </c>
      <c r="J63" s="19">
        <v>35</v>
      </c>
      <c r="K63" s="20" t="s">
        <v>12</v>
      </c>
      <c r="M63" s="11">
        <f>M62+1</f>
        <v>63</v>
      </c>
      <c r="N63" s="5" t="str">
        <f t="shared" si="3"/>
        <v>nokia-1100</v>
      </c>
    </row>
    <row r="64" spans="2:14" x14ac:dyDescent="0.2">
      <c r="B64" s="15">
        <v>38353</v>
      </c>
      <c r="C64" s="13">
        <v>0.20342592592592593</v>
      </c>
      <c r="D64" s="11" t="s">
        <v>16</v>
      </c>
      <c r="E64" t="s">
        <v>15</v>
      </c>
      <c r="F64" s="19">
        <v>35</v>
      </c>
      <c r="I64" s="19">
        <v>-1000</v>
      </c>
      <c r="J64" s="19">
        <v>35</v>
      </c>
      <c r="K64" s="20" t="s">
        <v>12</v>
      </c>
      <c r="M64" s="11">
        <f>M63+1</f>
        <v>64</v>
      </c>
      <c r="N64" s="5" t="str">
        <f t="shared" si="3"/>
        <v>nokia-1200</v>
      </c>
    </row>
    <row r="65" spans="2:14" x14ac:dyDescent="0.2">
      <c r="B65" s="15">
        <v>38353</v>
      </c>
      <c r="C65" s="13">
        <v>0.85335648148148147</v>
      </c>
      <c r="D65" s="11" t="s">
        <v>17</v>
      </c>
      <c r="E65" t="s">
        <v>8</v>
      </c>
      <c r="F65" s="19">
        <v>35</v>
      </c>
      <c r="G65" s="19">
        <v>1</v>
      </c>
      <c r="H65" s="19">
        <v>565</v>
      </c>
      <c r="I65" s="19">
        <v>1751.5</v>
      </c>
      <c r="J65" s="19">
        <v>35</v>
      </c>
      <c r="K65" s="20" t="s">
        <v>12</v>
      </c>
      <c r="M65" s="11">
        <f>M64+1</f>
        <v>65</v>
      </c>
      <c r="N65" s="5" t="str">
        <f t="shared" si="3"/>
        <v>nokia-1200</v>
      </c>
    </row>
    <row r="66" spans="2:14" x14ac:dyDescent="0.2">
      <c r="B66" s="15">
        <v>38353</v>
      </c>
      <c r="C66" s="13">
        <v>0.16741898148148149</v>
      </c>
      <c r="D66" s="11" t="s">
        <v>16</v>
      </c>
      <c r="E66" t="s">
        <v>8</v>
      </c>
      <c r="F66" s="19">
        <v>36</v>
      </c>
      <c r="G66" s="19">
        <v>1</v>
      </c>
      <c r="H66" s="19">
        <v>195</v>
      </c>
      <c r="I66" s="19">
        <v>604.5</v>
      </c>
      <c r="J66" s="19">
        <v>36</v>
      </c>
      <c r="K66" s="20" t="s">
        <v>10</v>
      </c>
      <c r="M66" s="11">
        <f t="shared" ref="M66:M99" si="4">M65+1</f>
        <v>66</v>
      </c>
      <c r="N66" s="5" t="str">
        <f t="shared" ref="N66:N97" si="5">VLOOKUP(M66,Handset,2,FALSE)</f>
        <v>nokia-1100</v>
      </c>
    </row>
    <row r="67" spans="2:14" x14ac:dyDescent="0.2">
      <c r="B67" s="15">
        <v>38353</v>
      </c>
      <c r="C67" s="13">
        <v>0.74877314814814822</v>
      </c>
      <c r="D67" s="11" t="s">
        <v>17</v>
      </c>
      <c r="E67" t="s">
        <v>8</v>
      </c>
      <c r="F67" s="19">
        <v>36</v>
      </c>
      <c r="G67" s="19">
        <v>2</v>
      </c>
      <c r="H67" s="19">
        <v>25</v>
      </c>
      <c r="I67" s="19">
        <v>77.5</v>
      </c>
      <c r="J67" s="19">
        <v>36</v>
      </c>
      <c r="K67" s="20" t="s">
        <v>10</v>
      </c>
      <c r="M67" s="11">
        <f t="shared" si="4"/>
        <v>67</v>
      </c>
      <c r="N67" s="5" t="str">
        <f t="shared" si="5"/>
        <v>blackberry curve</v>
      </c>
    </row>
    <row r="68" spans="2:14" x14ac:dyDescent="0.2">
      <c r="B68" s="15">
        <v>38353</v>
      </c>
      <c r="C68" s="13">
        <v>9.4560185185185178E-2</v>
      </c>
      <c r="D68" s="11" t="s">
        <v>16</v>
      </c>
      <c r="E68" t="s">
        <v>8</v>
      </c>
      <c r="F68" s="19">
        <v>38</v>
      </c>
      <c r="G68" s="19">
        <v>12</v>
      </c>
      <c r="H68" s="19">
        <v>424</v>
      </c>
      <c r="I68" s="19">
        <v>1314.4</v>
      </c>
      <c r="J68" s="19">
        <v>38</v>
      </c>
      <c r="K68" s="20" t="s">
        <v>10</v>
      </c>
      <c r="M68" s="11">
        <f t="shared" si="4"/>
        <v>68</v>
      </c>
      <c r="N68" s="5" t="str">
        <f t="shared" si="5"/>
        <v>nokia-1200</v>
      </c>
    </row>
    <row r="69" spans="2:14" x14ac:dyDescent="0.2">
      <c r="B69" s="15">
        <v>38353</v>
      </c>
      <c r="C69" s="13">
        <v>0.42734953703703704</v>
      </c>
      <c r="D69" s="11" t="s">
        <v>16</v>
      </c>
      <c r="E69" t="s">
        <v>15</v>
      </c>
      <c r="F69" s="19">
        <v>38</v>
      </c>
      <c r="I69" s="19">
        <v>-10000</v>
      </c>
      <c r="J69" s="19">
        <v>38</v>
      </c>
      <c r="K69" s="20" t="s">
        <v>10</v>
      </c>
      <c r="M69" s="11">
        <f t="shared" si="4"/>
        <v>69</v>
      </c>
      <c r="N69" s="5" t="str">
        <f t="shared" si="5"/>
        <v>motorola-c113</v>
      </c>
    </row>
    <row r="70" spans="2:14" x14ac:dyDescent="0.2">
      <c r="B70" s="15">
        <v>38353</v>
      </c>
      <c r="C70" s="13">
        <v>0.24023148148148146</v>
      </c>
      <c r="D70" s="11" t="s">
        <v>16</v>
      </c>
      <c r="E70" t="s">
        <v>8</v>
      </c>
      <c r="F70" s="19">
        <v>39</v>
      </c>
      <c r="G70" s="19">
        <v>24</v>
      </c>
      <c r="H70" s="19">
        <v>213</v>
      </c>
      <c r="I70" s="19">
        <v>660.3</v>
      </c>
      <c r="J70" s="19">
        <v>39</v>
      </c>
      <c r="K70" s="20" t="s">
        <v>9</v>
      </c>
      <c r="M70" s="11">
        <f t="shared" si="4"/>
        <v>70</v>
      </c>
      <c r="N70" s="5" t="str">
        <f t="shared" si="5"/>
        <v>motorola-c113</v>
      </c>
    </row>
    <row r="71" spans="2:14" x14ac:dyDescent="0.2">
      <c r="B71" s="15">
        <v>38353</v>
      </c>
      <c r="C71" s="13">
        <v>0.4342361111111111</v>
      </c>
      <c r="D71" s="11" t="s">
        <v>16</v>
      </c>
      <c r="E71" t="s">
        <v>8</v>
      </c>
      <c r="F71" s="19">
        <v>40</v>
      </c>
      <c r="G71" s="19">
        <v>3</v>
      </c>
      <c r="H71" s="19">
        <v>576</v>
      </c>
      <c r="I71" s="19">
        <v>1785.6</v>
      </c>
      <c r="J71" s="19">
        <v>40</v>
      </c>
      <c r="K71" s="20" t="s">
        <v>10</v>
      </c>
      <c r="M71" s="11">
        <f t="shared" si="4"/>
        <v>71</v>
      </c>
      <c r="N71" s="5" t="str">
        <f t="shared" si="5"/>
        <v>nokia-1100</v>
      </c>
    </row>
    <row r="72" spans="2:14" x14ac:dyDescent="0.2">
      <c r="B72" s="15">
        <v>38353</v>
      </c>
      <c r="C72" s="13">
        <v>0.52385416666666662</v>
      </c>
      <c r="D72" s="11" t="s">
        <v>17</v>
      </c>
      <c r="E72" t="s">
        <v>8</v>
      </c>
      <c r="F72" s="19">
        <v>40</v>
      </c>
      <c r="G72" s="19">
        <v>20</v>
      </c>
      <c r="H72" s="19">
        <v>455</v>
      </c>
      <c r="I72" s="19">
        <v>1410.5</v>
      </c>
      <c r="J72" s="19">
        <v>40</v>
      </c>
      <c r="K72" s="20" t="s">
        <v>10</v>
      </c>
      <c r="M72" s="11">
        <f t="shared" si="4"/>
        <v>72</v>
      </c>
      <c r="N72" s="5" t="str">
        <f t="shared" si="5"/>
        <v>nokia-1100</v>
      </c>
    </row>
    <row r="73" spans="2:14" x14ac:dyDescent="0.2">
      <c r="B73" s="15">
        <v>38353</v>
      </c>
      <c r="C73" s="13">
        <v>0.73910879629629633</v>
      </c>
      <c r="D73" s="11" t="s">
        <v>17</v>
      </c>
      <c r="E73" t="s">
        <v>8</v>
      </c>
      <c r="F73" s="19">
        <v>40</v>
      </c>
      <c r="G73" s="19">
        <v>59</v>
      </c>
      <c r="H73" s="19">
        <v>79</v>
      </c>
      <c r="I73" s="19">
        <v>244.9</v>
      </c>
      <c r="J73" s="19">
        <v>40</v>
      </c>
      <c r="K73" s="20" t="s">
        <v>10</v>
      </c>
      <c r="M73" s="11">
        <f t="shared" si="4"/>
        <v>73</v>
      </c>
      <c r="N73" s="5" t="str">
        <f t="shared" si="5"/>
        <v>blackberry curve</v>
      </c>
    </row>
    <row r="74" spans="2:14" x14ac:dyDescent="0.2">
      <c r="B74" s="15">
        <v>38353</v>
      </c>
      <c r="C74" s="13">
        <v>0.77578703703703711</v>
      </c>
      <c r="D74" s="11" t="s">
        <v>17</v>
      </c>
      <c r="E74" t="s">
        <v>8</v>
      </c>
      <c r="F74" s="19">
        <v>40</v>
      </c>
      <c r="G74" s="19">
        <v>3</v>
      </c>
      <c r="H74" s="19">
        <v>225</v>
      </c>
      <c r="I74" s="19">
        <v>697.5</v>
      </c>
      <c r="J74" s="19">
        <v>40</v>
      </c>
      <c r="K74" s="20" t="s">
        <v>10</v>
      </c>
      <c r="M74" s="11">
        <f t="shared" si="4"/>
        <v>74</v>
      </c>
      <c r="N74" s="5" t="str">
        <f t="shared" si="5"/>
        <v>nokia-1200</v>
      </c>
    </row>
    <row r="75" spans="2:14" x14ac:dyDescent="0.2">
      <c r="B75" s="15">
        <v>38353</v>
      </c>
      <c r="C75" s="13">
        <v>0.26097222222222222</v>
      </c>
      <c r="D75" s="11" t="s">
        <v>16</v>
      </c>
      <c r="E75" t="s">
        <v>8</v>
      </c>
      <c r="F75" s="19">
        <v>41</v>
      </c>
      <c r="G75" s="19">
        <v>57</v>
      </c>
      <c r="H75" s="19">
        <v>64</v>
      </c>
      <c r="I75" s="19">
        <v>198.4</v>
      </c>
      <c r="J75" s="19">
        <v>41</v>
      </c>
      <c r="K75" s="20" t="s">
        <v>12</v>
      </c>
      <c r="M75" s="11">
        <f t="shared" si="4"/>
        <v>75</v>
      </c>
      <c r="N75" s="5" t="str">
        <f t="shared" si="5"/>
        <v>nokia-1200</v>
      </c>
    </row>
    <row r="76" spans="2:14" x14ac:dyDescent="0.2">
      <c r="B76" s="15">
        <v>38353</v>
      </c>
      <c r="C76" s="13">
        <v>0.42043981481481479</v>
      </c>
      <c r="D76" s="11" t="s">
        <v>16</v>
      </c>
      <c r="E76" t="s">
        <v>8</v>
      </c>
      <c r="F76" s="19">
        <v>41</v>
      </c>
      <c r="G76" s="19">
        <v>10</v>
      </c>
      <c r="H76" s="19">
        <v>423</v>
      </c>
      <c r="I76" s="19">
        <v>1311.3</v>
      </c>
      <c r="J76" s="19">
        <v>41</v>
      </c>
      <c r="K76" s="20" t="s">
        <v>12</v>
      </c>
      <c r="M76" s="11">
        <f t="shared" si="4"/>
        <v>76</v>
      </c>
      <c r="N76" s="5" t="str">
        <f t="shared" si="5"/>
        <v>blackberry curve</v>
      </c>
    </row>
    <row r="77" spans="2:14" x14ac:dyDescent="0.2">
      <c r="B77" s="15">
        <v>38353</v>
      </c>
      <c r="C77" s="13">
        <v>0.63092592592592589</v>
      </c>
      <c r="D77" s="11" t="s">
        <v>17</v>
      </c>
      <c r="E77" t="s">
        <v>8</v>
      </c>
      <c r="F77" s="19">
        <v>41</v>
      </c>
      <c r="G77" s="19">
        <v>54</v>
      </c>
      <c r="H77" s="19">
        <v>1386</v>
      </c>
      <c r="I77" s="19">
        <v>4296.6000000000004</v>
      </c>
      <c r="J77" s="19">
        <v>41</v>
      </c>
      <c r="K77" s="20" t="s">
        <v>12</v>
      </c>
      <c r="M77" s="11">
        <f t="shared" si="4"/>
        <v>77</v>
      </c>
      <c r="N77" s="5" t="str">
        <f t="shared" si="5"/>
        <v>motorola-c113</v>
      </c>
    </row>
    <row r="78" spans="2:14" x14ac:dyDescent="0.2">
      <c r="B78" s="15">
        <v>38353</v>
      </c>
      <c r="C78" s="13">
        <v>0.72605324074074085</v>
      </c>
      <c r="D78" s="11" t="s">
        <v>17</v>
      </c>
      <c r="E78" t="s">
        <v>11</v>
      </c>
      <c r="F78" s="19">
        <v>41</v>
      </c>
      <c r="I78" s="19">
        <v>0</v>
      </c>
      <c r="J78" s="19">
        <v>41</v>
      </c>
      <c r="K78" s="20" t="s">
        <v>12</v>
      </c>
      <c r="M78" s="11">
        <f t="shared" si="4"/>
        <v>78</v>
      </c>
      <c r="N78" s="5" t="str">
        <f t="shared" si="5"/>
        <v>nokia-1200</v>
      </c>
    </row>
    <row r="79" spans="2:14" x14ac:dyDescent="0.2">
      <c r="B79" s="15">
        <v>38353</v>
      </c>
      <c r="C79" s="13">
        <v>0.83543981481481477</v>
      </c>
      <c r="D79" s="11" t="s">
        <v>17</v>
      </c>
      <c r="E79" t="s">
        <v>8</v>
      </c>
      <c r="F79" s="19">
        <v>41</v>
      </c>
      <c r="G79" s="19">
        <v>15</v>
      </c>
      <c r="H79" s="19">
        <v>181</v>
      </c>
      <c r="I79" s="19">
        <v>561.1</v>
      </c>
      <c r="J79" s="19">
        <v>41</v>
      </c>
      <c r="K79" s="20" t="s">
        <v>12</v>
      </c>
      <c r="M79" s="11">
        <f t="shared" si="4"/>
        <v>79</v>
      </c>
      <c r="N79" s="5" t="str">
        <f t="shared" si="5"/>
        <v>nokia-1100</v>
      </c>
    </row>
    <row r="80" spans="2:14" x14ac:dyDescent="0.2">
      <c r="B80" s="15">
        <v>38353</v>
      </c>
      <c r="C80" s="13">
        <v>0.86966435185185187</v>
      </c>
      <c r="D80" s="11" t="s">
        <v>17</v>
      </c>
      <c r="E80" t="s">
        <v>8</v>
      </c>
      <c r="F80" s="19">
        <v>41</v>
      </c>
      <c r="G80" s="19">
        <v>10</v>
      </c>
      <c r="H80" s="19">
        <v>342</v>
      </c>
      <c r="I80" s="19">
        <v>1060.2</v>
      </c>
      <c r="J80" s="19">
        <v>41</v>
      </c>
      <c r="K80" s="20" t="s">
        <v>12</v>
      </c>
      <c r="M80" s="11">
        <f t="shared" si="4"/>
        <v>80</v>
      </c>
      <c r="N80" s="5" t="str">
        <f t="shared" si="5"/>
        <v>nokia-1200</v>
      </c>
    </row>
    <row r="81" spans="2:14" x14ac:dyDescent="0.2">
      <c r="B81" s="15">
        <v>38353</v>
      </c>
      <c r="C81" s="13">
        <v>0.26292824074074073</v>
      </c>
      <c r="D81" s="11" t="s">
        <v>16</v>
      </c>
      <c r="E81" t="s">
        <v>15</v>
      </c>
      <c r="F81" s="19">
        <v>43</v>
      </c>
      <c r="I81" s="19">
        <v>-2000</v>
      </c>
      <c r="J81" s="19">
        <v>43</v>
      </c>
      <c r="K81" s="20" t="s">
        <v>12</v>
      </c>
      <c r="M81" s="11">
        <f t="shared" si="4"/>
        <v>81</v>
      </c>
      <c r="N81" s="5" t="str">
        <f t="shared" si="5"/>
        <v>nokia-1100</v>
      </c>
    </row>
    <row r="82" spans="2:14" x14ac:dyDescent="0.2">
      <c r="B82" s="15">
        <v>38353</v>
      </c>
      <c r="C82" s="13">
        <v>0.76495370370370364</v>
      </c>
      <c r="D82" s="11" t="s">
        <v>17</v>
      </c>
      <c r="E82" t="s">
        <v>8</v>
      </c>
      <c r="F82" s="19">
        <v>43</v>
      </c>
      <c r="G82" s="19">
        <v>6</v>
      </c>
      <c r="H82" s="19">
        <v>159</v>
      </c>
      <c r="I82" s="19">
        <v>492.9</v>
      </c>
      <c r="J82" s="19">
        <v>43</v>
      </c>
      <c r="K82" s="20" t="s">
        <v>12</v>
      </c>
      <c r="M82" s="11">
        <f t="shared" si="4"/>
        <v>82</v>
      </c>
      <c r="N82" s="5" t="str">
        <f t="shared" si="5"/>
        <v>motorola-c113</v>
      </c>
    </row>
    <row r="83" spans="2:14" x14ac:dyDescent="0.2">
      <c r="B83" s="15">
        <v>38353</v>
      </c>
      <c r="C83" s="13">
        <v>0.24333333333333332</v>
      </c>
      <c r="D83" s="11" t="s">
        <v>16</v>
      </c>
      <c r="E83" t="s">
        <v>8</v>
      </c>
      <c r="F83" s="19">
        <v>45</v>
      </c>
      <c r="G83" s="19">
        <v>32</v>
      </c>
      <c r="H83" s="19">
        <v>60</v>
      </c>
      <c r="I83" s="19">
        <v>186</v>
      </c>
      <c r="J83" s="19">
        <v>45</v>
      </c>
      <c r="K83" s="20" t="s">
        <v>10</v>
      </c>
      <c r="M83" s="11">
        <f t="shared" si="4"/>
        <v>83</v>
      </c>
      <c r="N83" s="5" t="str">
        <f t="shared" si="5"/>
        <v>nokia-1100</v>
      </c>
    </row>
    <row r="84" spans="2:14" x14ac:dyDescent="0.2">
      <c r="B84" s="15">
        <v>38353</v>
      </c>
      <c r="C84" s="13">
        <v>0.71909722222222217</v>
      </c>
      <c r="D84" s="11" t="s">
        <v>17</v>
      </c>
      <c r="E84" t="s">
        <v>11</v>
      </c>
      <c r="F84" s="19">
        <v>45</v>
      </c>
      <c r="I84" s="19">
        <v>0</v>
      </c>
      <c r="J84" s="19">
        <v>45</v>
      </c>
      <c r="K84" s="20" t="s">
        <v>10</v>
      </c>
      <c r="M84" s="11">
        <f t="shared" si="4"/>
        <v>84</v>
      </c>
      <c r="N84" s="5" t="str">
        <f t="shared" si="5"/>
        <v>motorola-c113</v>
      </c>
    </row>
    <row r="85" spans="2:14" x14ac:dyDescent="0.2">
      <c r="B85" s="15">
        <v>38353</v>
      </c>
      <c r="C85" s="13">
        <v>0.64043981481481482</v>
      </c>
      <c r="D85" s="11" t="s">
        <v>17</v>
      </c>
      <c r="E85" t="s">
        <v>8</v>
      </c>
      <c r="F85" s="19">
        <v>46</v>
      </c>
      <c r="G85" s="19">
        <v>63</v>
      </c>
      <c r="H85" s="19">
        <v>145</v>
      </c>
      <c r="I85" s="19">
        <v>449.5</v>
      </c>
      <c r="J85" s="19">
        <v>46</v>
      </c>
      <c r="K85" s="20" t="s">
        <v>13</v>
      </c>
      <c r="M85" s="11">
        <f t="shared" si="4"/>
        <v>85</v>
      </c>
      <c r="N85" s="5" t="str">
        <f t="shared" si="5"/>
        <v>nokia-1200</v>
      </c>
    </row>
    <row r="86" spans="2:14" x14ac:dyDescent="0.2">
      <c r="B86" s="15">
        <v>38353</v>
      </c>
      <c r="C86" s="13">
        <v>0.91157407407407398</v>
      </c>
      <c r="D86" s="11" t="s">
        <v>17</v>
      </c>
      <c r="E86" t="s">
        <v>8</v>
      </c>
      <c r="F86" s="19">
        <v>46</v>
      </c>
      <c r="G86" s="19">
        <v>19</v>
      </c>
      <c r="H86" s="19">
        <v>303</v>
      </c>
      <c r="I86" s="19">
        <v>939.3</v>
      </c>
      <c r="J86" s="19">
        <v>46</v>
      </c>
      <c r="K86" s="20" t="s">
        <v>13</v>
      </c>
      <c r="M86" s="11">
        <f t="shared" si="4"/>
        <v>86</v>
      </c>
      <c r="N86" s="5" t="str">
        <f t="shared" si="5"/>
        <v>motorola-c113</v>
      </c>
    </row>
    <row r="87" spans="2:14" x14ac:dyDescent="0.2">
      <c r="B87" s="15">
        <v>38353</v>
      </c>
      <c r="C87" s="13">
        <v>0.40770833333333334</v>
      </c>
      <c r="D87" s="11" t="s">
        <v>16</v>
      </c>
      <c r="E87" t="s">
        <v>8</v>
      </c>
      <c r="F87" s="19">
        <v>48</v>
      </c>
      <c r="G87" s="19">
        <v>13</v>
      </c>
      <c r="H87" s="19">
        <v>472</v>
      </c>
      <c r="I87" s="19">
        <v>1463.2</v>
      </c>
      <c r="J87" s="19">
        <v>48</v>
      </c>
      <c r="K87" s="20" t="s">
        <v>12</v>
      </c>
      <c r="M87" s="11">
        <f t="shared" si="4"/>
        <v>87</v>
      </c>
      <c r="N87" s="5" t="str">
        <f t="shared" si="5"/>
        <v>blackberry curve</v>
      </c>
    </row>
    <row r="88" spans="2:14" x14ac:dyDescent="0.2">
      <c r="B88" s="15">
        <v>38353</v>
      </c>
      <c r="C88" s="13">
        <v>0.49549768518518517</v>
      </c>
      <c r="D88" s="11" t="s">
        <v>16</v>
      </c>
      <c r="E88" t="s">
        <v>14</v>
      </c>
      <c r="F88" s="19">
        <v>49</v>
      </c>
      <c r="G88" s="19">
        <v>5</v>
      </c>
      <c r="I88" s="19">
        <v>50</v>
      </c>
      <c r="J88" s="19">
        <v>49</v>
      </c>
      <c r="K88" s="20" t="s">
        <v>13</v>
      </c>
      <c r="M88" s="11">
        <f t="shared" si="4"/>
        <v>88</v>
      </c>
      <c r="N88" s="5" t="str">
        <f t="shared" si="5"/>
        <v>nokia-1200</v>
      </c>
    </row>
    <row r="89" spans="2:14" x14ac:dyDescent="0.2">
      <c r="B89" s="15">
        <v>38353</v>
      </c>
      <c r="C89" s="13">
        <v>0.94158564814814805</v>
      </c>
      <c r="D89" s="11" t="s">
        <v>17</v>
      </c>
      <c r="E89" t="s">
        <v>8</v>
      </c>
      <c r="F89" s="19">
        <v>49</v>
      </c>
      <c r="G89" s="19">
        <v>5</v>
      </c>
      <c r="H89" s="19">
        <v>549</v>
      </c>
      <c r="I89" s="19">
        <v>1701.9</v>
      </c>
      <c r="J89" s="19">
        <v>49</v>
      </c>
      <c r="K89" s="20" t="s">
        <v>13</v>
      </c>
      <c r="M89" s="11">
        <f t="shared" si="4"/>
        <v>89</v>
      </c>
      <c r="N89" s="5" t="str">
        <f t="shared" si="5"/>
        <v>motorola-c113</v>
      </c>
    </row>
    <row r="90" spans="2:14" x14ac:dyDescent="0.2">
      <c r="B90" s="15">
        <v>38353</v>
      </c>
      <c r="C90" s="13">
        <v>0.10858796296296297</v>
      </c>
      <c r="D90" s="11" t="s">
        <v>16</v>
      </c>
      <c r="E90" t="s">
        <v>8</v>
      </c>
      <c r="F90" s="19">
        <v>51</v>
      </c>
      <c r="G90" s="19">
        <v>82</v>
      </c>
      <c r="H90" s="19">
        <v>58</v>
      </c>
      <c r="I90" s="19">
        <v>179.8</v>
      </c>
      <c r="J90" s="19">
        <v>51</v>
      </c>
      <c r="K90" s="20" t="s">
        <v>13</v>
      </c>
      <c r="M90" s="11">
        <f t="shared" si="4"/>
        <v>90</v>
      </c>
      <c r="N90" s="5" t="str">
        <f t="shared" si="5"/>
        <v>nokia-1100</v>
      </c>
    </row>
    <row r="91" spans="2:14" x14ac:dyDescent="0.2">
      <c r="B91" s="15">
        <v>38353</v>
      </c>
      <c r="C91" s="13">
        <v>0.82871527777777787</v>
      </c>
      <c r="D91" s="11" t="s">
        <v>17</v>
      </c>
      <c r="E91" t="s">
        <v>14</v>
      </c>
      <c r="F91" s="19">
        <v>52</v>
      </c>
      <c r="G91" s="19">
        <v>1</v>
      </c>
      <c r="I91" s="19">
        <v>50</v>
      </c>
      <c r="J91" s="19">
        <v>52</v>
      </c>
      <c r="K91" s="20" t="s">
        <v>12</v>
      </c>
      <c r="M91" s="11">
        <f t="shared" si="4"/>
        <v>91</v>
      </c>
      <c r="N91" s="5" t="str">
        <f t="shared" si="5"/>
        <v>motorola-c113</v>
      </c>
    </row>
    <row r="92" spans="2:14" x14ac:dyDescent="0.2">
      <c r="B92" s="15">
        <v>38353</v>
      </c>
      <c r="C92" s="13">
        <v>0.82913194444444438</v>
      </c>
      <c r="D92" s="11" t="s">
        <v>17</v>
      </c>
      <c r="E92" t="s">
        <v>14</v>
      </c>
      <c r="F92" s="19">
        <v>55</v>
      </c>
      <c r="G92" s="19">
        <v>26</v>
      </c>
      <c r="I92" s="19">
        <v>50</v>
      </c>
      <c r="J92" s="19">
        <v>55</v>
      </c>
      <c r="K92" s="20" t="s">
        <v>10</v>
      </c>
      <c r="M92" s="11">
        <f t="shared" si="4"/>
        <v>92</v>
      </c>
      <c r="N92" s="5" t="str">
        <f t="shared" si="5"/>
        <v>blackberry curve</v>
      </c>
    </row>
    <row r="93" spans="2:14" x14ac:dyDescent="0.2">
      <c r="B93" s="15">
        <v>38353</v>
      </c>
      <c r="C93" s="13">
        <v>0.75339120370370372</v>
      </c>
      <c r="D93" s="11" t="s">
        <v>17</v>
      </c>
      <c r="E93" t="s">
        <v>15</v>
      </c>
      <c r="F93" s="19">
        <v>56</v>
      </c>
      <c r="I93" s="19">
        <v>-500</v>
      </c>
      <c r="J93" s="19">
        <v>56</v>
      </c>
      <c r="K93" s="20" t="s">
        <v>13</v>
      </c>
      <c r="M93" s="11">
        <f t="shared" si="4"/>
        <v>93</v>
      </c>
      <c r="N93" s="5" t="str">
        <f t="shared" si="5"/>
        <v>nokia-1200</v>
      </c>
    </row>
    <row r="94" spans="2:14" x14ac:dyDescent="0.2">
      <c r="B94" s="15">
        <v>38353</v>
      </c>
      <c r="C94" s="13">
        <v>0.55118055555555556</v>
      </c>
      <c r="D94" s="11" t="s">
        <v>17</v>
      </c>
      <c r="E94" t="s">
        <v>8</v>
      </c>
      <c r="F94" s="19">
        <v>57</v>
      </c>
      <c r="G94" s="19">
        <v>41</v>
      </c>
      <c r="H94" s="19">
        <v>159</v>
      </c>
      <c r="I94" s="19">
        <v>492.9</v>
      </c>
      <c r="J94" s="19">
        <v>57</v>
      </c>
      <c r="K94" s="20" t="s">
        <v>10</v>
      </c>
      <c r="M94" s="11">
        <f t="shared" si="4"/>
        <v>94</v>
      </c>
      <c r="N94" s="5" t="str">
        <f t="shared" si="5"/>
        <v>motorola-c113</v>
      </c>
    </row>
    <row r="95" spans="2:14" x14ac:dyDescent="0.2">
      <c r="B95" s="15">
        <v>38353</v>
      </c>
      <c r="C95" s="13">
        <v>0.6194560185185185</v>
      </c>
      <c r="D95" s="11" t="s">
        <v>17</v>
      </c>
      <c r="E95" t="s">
        <v>8</v>
      </c>
      <c r="F95" s="19">
        <v>57</v>
      </c>
      <c r="G95" s="19">
        <v>55</v>
      </c>
      <c r="H95" s="19">
        <v>32</v>
      </c>
      <c r="I95" s="19">
        <v>99.2</v>
      </c>
      <c r="J95" s="19">
        <v>57</v>
      </c>
      <c r="K95" s="20" t="s">
        <v>10</v>
      </c>
      <c r="M95" s="11">
        <f t="shared" si="4"/>
        <v>95</v>
      </c>
      <c r="N95" s="5" t="str">
        <f t="shared" si="5"/>
        <v>motorola-c113</v>
      </c>
    </row>
    <row r="96" spans="2:14" x14ac:dyDescent="0.2">
      <c r="B96" s="15">
        <v>38353</v>
      </c>
      <c r="C96" s="13">
        <v>6.8379629629629637E-2</v>
      </c>
      <c r="D96" s="11" t="s">
        <v>16</v>
      </c>
      <c r="E96" t="s">
        <v>8</v>
      </c>
      <c r="F96" s="19">
        <v>58</v>
      </c>
      <c r="G96" s="19">
        <v>35</v>
      </c>
      <c r="H96" s="19">
        <v>192</v>
      </c>
      <c r="I96" s="19">
        <v>595.20000000000005</v>
      </c>
      <c r="J96" s="19">
        <v>58</v>
      </c>
      <c r="K96" s="20" t="s">
        <v>13</v>
      </c>
      <c r="M96" s="11">
        <f t="shared" si="4"/>
        <v>96</v>
      </c>
      <c r="N96" s="5" t="str">
        <f t="shared" si="5"/>
        <v>nokia-1100</v>
      </c>
    </row>
    <row r="97" spans="2:14" x14ac:dyDescent="0.2">
      <c r="B97" s="15">
        <v>38353</v>
      </c>
      <c r="C97" s="13">
        <v>0.91543981481481485</v>
      </c>
      <c r="D97" s="11" t="s">
        <v>17</v>
      </c>
      <c r="E97" t="s">
        <v>8</v>
      </c>
      <c r="F97" s="19">
        <v>58</v>
      </c>
      <c r="G97" s="19">
        <v>10</v>
      </c>
      <c r="H97" s="19">
        <v>281</v>
      </c>
      <c r="I97" s="19">
        <v>871.1</v>
      </c>
      <c r="J97" s="19">
        <v>58</v>
      </c>
      <c r="K97" s="20" t="s">
        <v>13</v>
      </c>
      <c r="M97" s="11">
        <f t="shared" si="4"/>
        <v>97</v>
      </c>
      <c r="N97" s="5" t="str">
        <f t="shared" si="5"/>
        <v>motorola-c113</v>
      </c>
    </row>
    <row r="98" spans="2:14" x14ac:dyDescent="0.2">
      <c r="B98" s="15">
        <v>38353</v>
      </c>
      <c r="C98" s="13">
        <v>0.34246527777777774</v>
      </c>
      <c r="D98" s="11" t="s">
        <v>16</v>
      </c>
      <c r="E98" t="s">
        <v>8</v>
      </c>
      <c r="F98" s="19">
        <v>59</v>
      </c>
      <c r="G98" s="19">
        <v>35</v>
      </c>
      <c r="H98" s="19">
        <v>577</v>
      </c>
      <c r="I98" s="19">
        <v>1788.7</v>
      </c>
      <c r="J98" s="19">
        <v>59</v>
      </c>
      <c r="K98" s="20" t="s">
        <v>12</v>
      </c>
      <c r="M98" s="11">
        <f t="shared" si="4"/>
        <v>98</v>
      </c>
      <c r="N98" s="5" t="str">
        <f t="shared" ref="N98:N99" si="6">VLOOKUP(M98,Handset,2,FALSE)</f>
        <v>blackberry curve</v>
      </c>
    </row>
    <row r="99" spans="2:14" x14ac:dyDescent="0.2">
      <c r="B99" s="15">
        <v>38353</v>
      </c>
      <c r="C99" s="13">
        <v>0.89324074074074078</v>
      </c>
      <c r="D99" s="11" t="s">
        <v>17</v>
      </c>
      <c r="E99" t="s">
        <v>8</v>
      </c>
      <c r="F99" s="19">
        <v>59</v>
      </c>
      <c r="G99" s="19">
        <v>9</v>
      </c>
      <c r="H99" s="19">
        <v>47</v>
      </c>
      <c r="I99" s="19">
        <v>145.69999999999999</v>
      </c>
      <c r="J99" s="19">
        <v>59</v>
      </c>
      <c r="K99" s="20" t="s">
        <v>12</v>
      </c>
      <c r="M99" s="11">
        <f t="shared" si="4"/>
        <v>99</v>
      </c>
      <c r="N99" s="5" t="str">
        <f t="shared" si="6"/>
        <v>nokia-1100</v>
      </c>
    </row>
    <row r="100" spans="2:14" x14ac:dyDescent="0.2">
      <c r="B100" s="15">
        <v>38353</v>
      </c>
      <c r="C100" s="13">
        <v>0.52174768518518522</v>
      </c>
      <c r="D100" s="11" t="s">
        <v>17</v>
      </c>
      <c r="E100" t="s">
        <v>8</v>
      </c>
      <c r="F100" s="19">
        <v>61</v>
      </c>
      <c r="G100" s="19">
        <v>88</v>
      </c>
      <c r="H100" s="19">
        <v>104</v>
      </c>
      <c r="I100" s="19">
        <v>322.39999999999998</v>
      </c>
      <c r="J100" s="19">
        <v>61</v>
      </c>
      <c r="K100" s="20" t="s">
        <v>10</v>
      </c>
    </row>
    <row r="101" spans="2:14" x14ac:dyDescent="0.2">
      <c r="B101" s="15">
        <v>38353</v>
      </c>
      <c r="C101" s="13">
        <v>0.35216435185185185</v>
      </c>
      <c r="D101" s="11" t="s">
        <v>16</v>
      </c>
      <c r="E101" t="s">
        <v>14</v>
      </c>
      <c r="F101" s="19">
        <v>62</v>
      </c>
      <c r="G101" s="19">
        <v>97</v>
      </c>
      <c r="I101" s="19">
        <v>50</v>
      </c>
      <c r="J101" s="19">
        <v>62</v>
      </c>
      <c r="K101" s="20" t="s">
        <v>13</v>
      </c>
    </row>
    <row r="102" spans="2:14" x14ac:dyDescent="0.2">
      <c r="B102" s="15">
        <v>38353</v>
      </c>
      <c r="C102" s="13">
        <v>0.39753472222222225</v>
      </c>
      <c r="D102" s="11" t="s">
        <v>16</v>
      </c>
      <c r="E102" t="s">
        <v>8</v>
      </c>
      <c r="F102" s="19">
        <v>62</v>
      </c>
      <c r="G102" s="19">
        <v>97</v>
      </c>
      <c r="H102" s="19">
        <v>122</v>
      </c>
      <c r="I102" s="19">
        <v>378.2</v>
      </c>
      <c r="J102" s="19">
        <v>62</v>
      </c>
      <c r="K102" s="20" t="s">
        <v>13</v>
      </c>
    </row>
    <row r="103" spans="2:14" x14ac:dyDescent="0.2">
      <c r="B103" s="15">
        <v>38353</v>
      </c>
      <c r="C103" s="13">
        <v>0.65993055555555558</v>
      </c>
      <c r="D103" s="11" t="s">
        <v>17</v>
      </c>
      <c r="E103" t="s">
        <v>8</v>
      </c>
      <c r="F103" s="19">
        <v>62</v>
      </c>
      <c r="G103" s="19">
        <v>40</v>
      </c>
      <c r="H103" s="19">
        <v>484</v>
      </c>
      <c r="I103" s="19">
        <v>1500.4</v>
      </c>
      <c r="J103" s="19">
        <v>62</v>
      </c>
      <c r="K103" s="20" t="s">
        <v>13</v>
      </c>
    </row>
    <row r="104" spans="2:14" x14ac:dyDescent="0.2">
      <c r="B104" s="15">
        <v>38353</v>
      </c>
      <c r="C104" s="13">
        <v>0.90515046296296298</v>
      </c>
      <c r="D104" s="11" t="s">
        <v>17</v>
      </c>
      <c r="E104" t="s">
        <v>8</v>
      </c>
      <c r="F104" s="19">
        <v>62</v>
      </c>
      <c r="G104" s="19">
        <v>61</v>
      </c>
      <c r="H104" s="19">
        <v>372</v>
      </c>
      <c r="I104" s="19">
        <v>1153.2</v>
      </c>
      <c r="J104" s="19">
        <v>62</v>
      </c>
      <c r="K104" s="20" t="s">
        <v>13</v>
      </c>
    </row>
    <row r="105" spans="2:14" x14ac:dyDescent="0.2">
      <c r="B105" s="15">
        <v>38353</v>
      </c>
      <c r="C105" s="13">
        <v>0.20836805555555557</v>
      </c>
      <c r="D105" s="11" t="s">
        <v>16</v>
      </c>
      <c r="E105" t="s">
        <v>8</v>
      </c>
      <c r="F105" s="19">
        <v>63</v>
      </c>
      <c r="G105" s="19">
        <v>11</v>
      </c>
      <c r="H105" s="19">
        <v>361</v>
      </c>
      <c r="I105" s="19">
        <v>1119.0999999999999</v>
      </c>
      <c r="J105" s="19">
        <v>63</v>
      </c>
      <c r="K105" s="20" t="s">
        <v>10</v>
      </c>
    </row>
    <row r="106" spans="2:14" x14ac:dyDescent="0.2">
      <c r="B106" s="15">
        <v>38353</v>
      </c>
      <c r="C106" s="13">
        <v>0.38475694444444447</v>
      </c>
      <c r="D106" s="11" t="s">
        <v>16</v>
      </c>
      <c r="E106" t="s">
        <v>15</v>
      </c>
      <c r="F106" s="19">
        <v>63</v>
      </c>
      <c r="I106" s="19">
        <v>-500</v>
      </c>
      <c r="J106" s="19">
        <v>63</v>
      </c>
      <c r="K106" s="20" t="s">
        <v>10</v>
      </c>
    </row>
    <row r="107" spans="2:14" x14ac:dyDescent="0.2">
      <c r="B107" s="15">
        <v>38353</v>
      </c>
      <c r="C107" s="13">
        <v>0.79197916666666668</v>
      </c>
      <c r="D107" s="11" t="s">
        <v>17</v>
      </c>
      <c r="E107" t="s">
        <v>8</v>
      </c>
      <c r="F107" s="19">
        <v>64</v>
      </c>
      <c r="G107" s="19">
        <v>10</v>
      </c>
      <c r="H107" s="19">
        <v>71</v>
      </c>
      <c r="I107" s="19">
        <v>220.1</v>
      </c>
      <c r="J107" s="19">
        <v>64</v>
      </c>
      <c r="K107" s="20" t="s">
        <v>12</v>
      </c>
    </row>
    <row r="108" spans="2:14" x14ac:dyDescent="0.2">
      <c r="B108" s="15">
        <v>38353</v>
      </c>
      <c r="C108" s="13">
        <v>0.79490740740740751</v>
      </c>
      <c r="D108" s="11" t="s">
        <v>17</v>
      </c>
      <c r="E108" t="s">
        <v>8</v>
      </c>
      <c r="F108" s="19">
        <v>65</v>
      </c>
      <c r="G108" s="19">
        <v>21</v>
      </c>
      <c r="H108" s="19">
        <v>36</v>
      </c>
      <c r="I108" s="19">
        <v>111.6</v>
      </c>
      <c r="J108" s="19">
        <v>65</v>
      </c>
      <c r="K108" s="20" t="s">
        <v>12</v>
      </c>
    </row>
    <row r="109" spans="2:14" x14ac:dyDescent="0.2">
      <c r="B109" s="15">
        <v>38353</v>
      </c>
      <c r="C109" s="13">
        <v>0.97214120370370372</v>
      </c>
      <c r="D109" s="11" t="s">
        <v>17</v>
      </c>
      <c r="E109" t="s">
        <v>14</v>
      </c>
      <c r="F109" s="19">
        <v>65</v>
      </c>
      <c r="G109" s="19">
        <v>20</v>
      </c>
      <c r="I109" s="19">
        <v>50</v>
      </c>
      <c r="J109" s="19">
        <v>65</v>
      </c>
      <c r="K109" s="20" t="s">
        <v>12</v>
      </c>
    </row>
    <row r="110" spans="2:14" x14ac:dyDescent="0.2">
      <c r="B110" s="15">
        <v>38353</v>
      </c>
      <c r="C110" s="13">
        <v>6.1944444444444441E-2</v>
      </c>
      <c r="D110" s="11" t="s">
        <v>16</v>
      </c>
      <c r="E110" t="s">
        <v>8</v>
      </c>
      <c r="F110" s="19">
        <v>66</v>
      </c>
      <c r="G110" s="19">
        <v>2</v>
      </c>
      <c r="H110" s="19">
        <v>246</v>
      </c>
      <c r="I110" s="19">
        <v>762.6</v>
      </c>
      <c r="J110" s="19">
        <v>66</v>
      </c>
      <c r="K110" s="20" t="s">
        <v>10</v>
      </c>
    </row>
    <row r="111" spans="2:14" x14ac:dyDescent="0.2">
      <c r="B111" s="14">
        <v>38353</v>
      </c>
      <c r="C111" s="13">
        <v>4.5081018518518513E-2</v>
      </c>
      <c r="D111" s="11" t="s">
        <v>16</v>
      </c>
      <c r="E111" t="s">
        <v>8</v>
      </c>
      <c r="F111" s="19">
        <v>67</v>
      </c>
      <c r="G111" s="19">
        <v>40</v>
      </c>
      <c r="H111" s="19">
        <v>1996</v>
      </c>
      <c r="I111" s="19">
        <v>6187.6</v>
      </c>
      <c r="J111" s="19">
        <v>67</v>
      </c>
      <c r="K111" s="20" t="s">
        <v>9</v>
      </c>
    </row>
    <row r="112" spans="2:14" x14ac:dyDescent="0.2">
      <c r="B112" s="15">
        <v>38353</v>
      </c>
      <c r="C112" s="13">
        <v>0.52890046296296289</v>
      </c>
      <c r="D112" s="11" t="s">
        <v>17</v>
      </c>
      <c r="E112" t="s">
        <v>8</v>
      </c>
      <c r="F112" s="19">
        <v>67</v>
      </c>
      <c r="G112" s="19">
        <v>48</v>
      </c>
      <c r="H112" s="19">
        <v>487</v>
      </c>
      <c r="I112" s="19">
        <v>1509.7</v>
      </c>
      <c r="J112" s="19">
        <v>67</v>
      </c>
      <c r="K112" s="20" t="s">
        <v>9</v>
      </c>
    </row>
    <row r="113" spans="2:11" x14ac:dyDescent="0.2">
      <c r="B113" s="15">
        <v>38353</v>
      </c>
      <c r="C113" s="13">
        <v>0.96834490740740742</v>
      </c>
      <c r="D113" s="11" t="s">
        <v>17</v>
      </c>
      <c r="E113" t="s">
        <v>8</v>
      </c>
      <c r="F113" s="19">
        <v>67</v>
      </c>
      <c r="G113" s="19">
        <v>36</v>
      </c>
      <c r="H113" s="19">
        <v>422</v>
      </c>
      <c r="I113" s="19">
        <v>1308.2</v>
      </c>
      <c r="J113" s="19">
        <v>67</v>
      </c>
      <c r="K113" s="20" t="s">
        <v>9</v>
      </c>
    </row>
    <row r="114" spans="2:11" x14ac:dyDescent="0.2">
      <c r="B114" s="15">
        <v>38353</v>
      </c>
      <c r="C114" s="13">
        <v>0.62314814814814812</v>
      </c>
      <c r="D114" s="11" t="s">
        <v>17</v>
      </c>
      <c r="E114" t="s">
        <v>8</v>
      </c>
      <c r="F114" s="19">
        <v>68</v>
      </c>
      <c r="G114" s="19">
        <v>8</v>
      </c>
      <c r="H114" s="19">
        <v>14</v>
      </c>
      <c r="I114" s="19">
        <v>43.4</v>
      </c>
      <c r="J114" s="19">
        <v>68</v>
      </c>
      <c r="K114" s="20" t="s">
        <v>12</v>
      </c>
    </row>
    <row r="115" spans="2:11" x14ac:dyDescent="0.2">
      <c r="B115" s="15">
        <v>38353</v>
      </c>
      <c r="C115" s="13">
        <v>0.92033564814814817</v>
      </c>
      <c r="D115" s="11" t="s">
        <v>17</v>
      </c>
      <c r="E115" t="s">
        <v>8</v>
      </c>
      <c r="F115" s="19">
        <v>68</v>
      </c>
      <c r="G115" s="19">
        <v>15</v>
      </c>
      <c r="H115" s="19">
        <v>453</v>
      </c>
      <c r="I115" s="19">
        <v>1404.3</v>
      </c>
      <c r="J115" s="19">
        <v>68</v>
      </c>
      <c r="K115" s="20" t="s">
        <v>12</v>
      </c>
    </row>
    <row r="116" spans="2:11" x14ac:dyDescent="0.2">
      <c r="B116" s="15">
        <v>38353</v>
      </c>
      <c r="C116" s="13">
        <v>0.14792824074074074</v>
      </c>
      <c r="D116" s="11" t="s">
        <v>16</v>
      </c>
      <c r="E116" t="s">
        <v>8</v>
      </c>
      <c r="F116" s="19">
        <v>69</v>
      </c>
      <c r="G116" s="19">
        <v>24</v>
      </c>
      <c r="H116" s="19">
        <v>22</v>
      </c>
      <c r="I116" s="19">
        <v>68.2</v>
      </c>
      <c r="J116" s="19">
        <v>69</v>
      </c>
      <c r="K116" s="20" t="s">
        <v>13</v>
      </c>
    </row>
    <row r="117" spans="2:11" x14ac:dyDescent="0.2">
      <c r="B117" s="15">
        <v>38353</v>
      </c>
      <c r="C117" s="13">
        <v>0.86246527777777782</v>
      </c>
      <c r="D117" s="11" t="s">
        <v>17</v>
      </c>
      <c r="E117" t="s">
        <v>8</v>
      </c>
      <c r="F117" s="19">
        <v>70</v>
      </c>
      <c r="G117" s="19">
        <v>29</v>
      </c>
      <c r="H117" s="19">
        <v>233</v>
      </c>
      <c r="I117" s="19">
        <v>722.3</v>
      </c>
      <c r="J117" s="19">
        <v>70</v>
      </c>
      <c r="K117" s="20" t="s">
        <v>13</v>
      </c>
    </row>
    <row r="118" spans="2:11" x14ac:dyDescent="0.2">
      <c r="B118" s="15">
        <v>38353</v>
      </c>
      <c r="C118" s="13">
        <v>0.53317129629629634</v>
      </c>
      <c r="D118" s="11" t="s">
        <v>17</v>
      </c>
      <c r="E118" t="s">
        <v>11</v>
      </c>
      <c r="F118" s="19">
        <v>71</v>
      </c>
      <c r="I118" s="19">
        <v>0</v>
      </c>
      <c r="J118" s="19">
        <v>71</v>
      </c>
      <c r="K118" s="20" t="s">
        <v>10</v>
      </c>
    </row>
    <row r="119" spans="2:11" x14ac:dyDescent="0.2">
      <c r="B119" s="15">
        <v>38353</v>
      </c>
      <c r="C119" s="13">
        <v>0.84699074074074077</v>
      </c>
      <c r="D119" s="11" t="s">
        <v>17</v>
      </c>
      <c r="E119" t="s">
        <v>11</v>
      </c>
      <c r="F119" s="19">
        <v>71</v>
      </c>
      <c r="I119" s="19">
        <v>0</v>
      </c>
      <c r="J119" s="19">
        <v>71</v>
      </c>
      <c r="K119" s="20" t="s">
        <v>10</v>
      </c>
    </row>
    <row r="120" spans="2:11" x14ac:dyDescent="0.2">
      <c r="B120" s="15">
        <v>38353</v>
      </c>
      <c r="C120" s="13">
        <v>0.31763888888888886</v>
      </c>
      <c r="D120" s="11" t="s">
        <v>16</v>
      </c>
      <c r="E120" t="s">
        <v>15</v>
      </c>
      <c r="F120" s="19">
        <v>72</v>
      </c>
      <c r="I120" s="19">
        <v>-1000</v>
      </c>
      <c r="J120" s="19">
        <v>72</v>
      </c>
      <c r="K120" s="20" t="s">
        <v>10</v>
      </c>
    </row>
    <row r="121" spans="2:11" x14ac:dyDescent="0.2">
      <c r="B121" s="15">
        <v>38353</v>
      </c>
      <c r="C121" s="13">
        <v>0.50645833333333334</v>
      </c>
      <c r="D121" s="11" t="s">
        <v>17</v>
      </c>
      <c r="E121" t="s">
        <v>8</v>
      </c>
      <c r="F121" s="19">
        <v>72</v>
      </c>
      <c r="G121" s="19">
        <v>59</v>
      </c>
      <c r="H121" s="19">
        <v>440</v>
      </c>
      <c r="I121" s="19">
        <v>1364</v>
      </c>
      <c r="J121" s="19">
        <v>72</v>
      </c>
      <c r="K121" s="20" t="s">
        <v>10</v>
      </c>
    </row>
    <row r="122" spans="2:11" x14ac:dyDescent="0.2">
      <c r="B122" s="15">
        <v>38353</v>
      </c>
      <c r="C122" s="13">
        <v>0.96271990740740743</v>
      </c>
      <c r="D122" s="11" t="s">
        <v>17</v>
      </c>
      <c r="E122" t="s">
        <v>8</v>
      </c>
      <c r="F122" s="19">
        <v>72</v>
      </c>
      <c r="G122" s="19">
        <v>93</v>
      </c>
      <c r="H122" s="19">
        <v>178</v>
      </c>
      <c r="I122" s="19">
        <v>551.79999999999995</v>
      </c>
      <c r="J122" s="19">
        <v>72</v>
      </c>
      <c r="K122" s="20" t="s">
        <v>10</v>
      </c>
    </row>
    <row r="123" spans="2:11" x14ac:dyDescent="0.2">
      <c r="B123" s="15">
        <v>38353</v>
      </c>
      <c r="C123" s="13">
        <v>0.80192129629629638</v>
      </c>
      <c r="D123" s="11" t="s">
        <v>17</v>
      </c>
      <c r="E123" t="s">
        <v>8</v>
      </c>
      <c r="F123" s="19">
        <v>74</v>
      </c>
      <c r="G123" s="19">
        <v>10</v>
      </c>
      <c r="H123" s="19">
        <v>882</v>
      </c>
      <c r="I123" s="19">
        <v>2734.2</v>
      </c>
      <c r="J123" s="19">
        <v>74</v>
      </c>
      <c r="K123" s="20" t="s">
        <v>12</v>
      </c>
    </row>
    <row r="124" spans="2:11" x14ac:dyDescent="0.2">
      <c r="B124" s="15">
        <v>38353</v>
      </c>
      <c r="C124" s="13">
        <v>0.6693634259259259</v>
      </c>
      <c r="D124" s="11" t="s">
        <v>17</v>
      </c>
      <c r="E124" t="s">
        <v>8</v>
      </c>
      <c r="F124" s="19">
        <v>75</v>
      </c>
      <c r="G124" s="19">
        <v>57</v>
      </c>
      <c r="H124" s="19">
        <v>469</v>
      </c>
      <c r="I124" s="19">
        <v>1453.9</v>
      </c>
      <c r="J124" s="19">
        <v>75</v>
      </c>
      <c r="K124" s="20" t="s">
        <v>12</v>
      </c>
    </row>
    <row r="125" spans="2:11" x14ac:dyDescent="0.2">
      <c r="B125" s="15">
        <v>38353</v>
      </c>
      <c r="C125" s="13">
        <v>0.14105324074074074</v>
      </c>
      <c r="D125" s="11" t="s">
        <v>16</v>
      </c>
      <c r="E125" t="s">
        <v>8</v>
      </c>
      <c r="F125" s="19">
        <v>76</v>
      </c>
      <c r="G125" s="19">
        <v>48</v>
      </c>
      <c r="H125" s="19">
        <v>430</v>
      </c>
      <c r="I125" s="19">
        <v>1333</v>
      </c>
      <c r="J125" s="19">
        <v>76</v>
      </c>
      <c r="K125" s="20" t="s">
        <v>9</v>
      </c>
    </row>
    <row r="126" spans="2:11" x14ac:dyDescent="0.2">
      <c r="B126" s="15">
        <v>38353</v>
      </c>
      <c r="C126" s="13">
        <v>0.71141203703703704</v>
      </c>
      <c r="D126" s="11" t="s">
        <v>17</v>
      </c>
      <c r="E126" t="s">
        <v>8</v>
      </c>
      <c r="F126" s="19">
        <v>76</v>
      </c>
      <c r="G126" s="19">
        <v>27</v>
      </c>
      <c r="H126" s="19">
        <v>849</v>
      </c>
      <c r="I126" s="19">
        <v>2631.9</v>
      </c>
      <c r="J126" s="19">
        <v>76</v>
      </c>
      <c r="K126" s="20" t="s">
        <v>9</v>
      </c>
    </row>
    <row r="127" spans="2:11" x14ac:dyDescent="0.2">
      <c r="B127" s="15">
        <v>38353</v>
      </c>
      <c r="C127" s="13">
        <v>7.2291666666666657E-2</v>
      </c>
      <c r="D127" s="11" t="s">
        <v>16</v>
      </c>
      <c r="E127" t="s">
        <v>8</v>
      </c>
      <c r="F127" s="19">
        <v>77</v>
      </c>
      <c r="G127" s="19">
        <v>4</v>
      </c>
      <c r="H127" s="19">
        <v>486</v>
      </c>
      <c r="I127" s="19">
        <v>1506.6</v>
      </c>
      <c r="J127" s="19">
        <v>77</v>
      </c>
      <c r="K127" s="20" t="s">
        <v>13</v>
      </c>
    </row>
    <row r="128" spans="2:11" x14ac:dyDescent="0.2">
      <c r="B128" s="15">
        <v>38353</v>
      </c>
      <c r="C128" s="13">
        <v>0.17814814814814817</v>
      </c>
      <c r="D128" s="11" t="s">
        <v>16</v>
      </c>
      <c r="E128" t="s">
        <v>15</v>
      </c>
      <c r="F128" s="19">
        <v>77</v>
      </c>
      <c r="I128" s="19">
        <v>-1000</v>
      </c>
      <c r="J128" s="19">
        <v>77</v>
      </c>
      <c r="K128" s="20" t="s">
        <v>13</v>
      </c>
    </row>
    <row r="129" spans="2:11" x14ac:dyDescent="0.2">
      <c r="B129" s="15">
        <v>38353</v>
      </c>
      <c r="C129" s="13">
        <v>0.23648148148148149</v>
      </c>
      <c r="D129" s="11" t="s">
        <v>16</v>
      </c>
      <c r="E129" t="s">
        <v>8</v>
      </c>
      <c r="F129" s="19">
        <v>77</v>
      </c>
      <c r="G129" s="19">
        <v>15</v>
      </c>
      <c r="H129" s="19">
        <v>330</v>
      </c>
      <c r="I129" s="19">
        <v>1023</v>
      </c>
      <c r="J129" s="19">
        <v>77</v>
      </c>
      <c r="K129" s="20" t="s">
        <v>13</v>
      </c>
    </row>
    <row r="130" spans="2:11" x14ac:dyDescent="0.2">
      <c r="B130" s="15">
        <v>38353</v>
      </c>
      <c r="C130" s="13">
        <v>0.69547453703703699</v>
      </c>
      <c r="D130" s="11" t="s">
        <v>17</v>
      </c>
      <c r="E130" t="s">
        <v>8</v>
      </c>
      <c r="F130" s="19">
        <v>77</v>
      </c>
      <c r="G130" s="19">
        <v>91</v>
      </c>
      <c r="H130" s="19">
        <v>398</v>
      </c>
      <c r="I130" s="19">
        <v>1233.8</v>
      </c>
      <c r="J130" s="19">
        <v>77</v>
      </c>
      <c r="K130" s="20" t="s">
        <v>13</v>
      </c>
    </row>
    <row r="131" spans="2:11" x14ac:dyDescent="0.2">
      <c r="B131" s="15">
        <v>38353</v>
      </c>
      <c r="C131" s="13">
        <v>0.33495370370370375</v>
      </c>
      <c r="D131" s="11" t="s">
        <v>16</v>
      </c>
      <c r="E131" t="s">
        <v>15</v>
      </c>
      <c r="F131" s="19">
        <v>78</v>
      </c>
      <c r="I131" s="19">
        <v>-500</v>
      </c>
      <c r="J131" s="19">
        <v>78</v>
      </c>
      <c r="K131" s="20" t="s">
        <v>12</v>
      </c>
    </row>
    <row r="132" spans="2:11" x14ac:dyDescent="0.2">
      <c r="B132" s="15">
        <v>38353</v>
      </c>
      <c r="C132" s="13">
        <v>0.34440972222222221</v>
      </c>
      <c r="D132" s="11" t="s">
        <v>16</v>
      </c>
      <c r="E132" t="s">
        <v>8</v>
      </c>
      <c r="F132" s="19">
        <v>79</v>
      </c>
      <c r="G132" s="19">
        <v>22</v>
      </c>
      <c r="H132" s="19">
        <v>132</v>
      </c>
      <c r="I132" s="19">
        <v>409.2</v>
      </c>
      <c r="J132" s="19">
        <v>79</v>
      </c>
      <c r="K132" s="20" t="s">
        <v>10</v>
      </c>
    </row>
    <row r="133" spans="2:11" x14ac:dyDescent="0.2">
      <c r="B133" s="15">
        <v>38353</v>
      </c>
      <c r="C133" s="13">
        <v>0.51774305555555555</v>
      </c>
      <c r="D133" s="11" t="s">
        <v>17</v>
      </c>
      <c r="E133" t="s">
        <v>8</v>
      </c>
      <c r="F133" s="19">
        <v>79</v>
      </c>
      <c r="G133" s="19">
        <v>10</v>
      </c>
      <c r="H133" s="19">
        <v>245</v>
      </c>
      <c r="I133" s="19">
        <v>759.5</v>
      </c>
      <c r="J133" s="19">
        <v>79</v>
      </c>
      <c r="K133" s="20" t="s">
        <v>10</v>
      </c>
    </row>
    <row r="134" spans="2:11" x14ac:dyDescent="0.2">
      <c r="B134" s="15">
        <v>38353</v>
      </c>
      <c r="C134" s="13">
        <v>0.68722222222222218</v>
      </c>
      <c r="D134" s="11" t="s">
        <v>17</v>
      </c>
      <c r="E134" t="s">
        <v>15</v>
      </c>
      <c r="F134" s="19">
        <v>80</v>
      </c>
      <c r="I134" s="19">
        <v>-500</v>
      </c>
      <c r="J134" s="19">
        <v>80</v>
      </c>
      <c r="K134" s="20" t="s">
        <v>12</v>
      </c>
    </row>
    <row r="135" spans="2:11" x14ac:dyDescent="0.2">
      <c r="B135" s="15">
        <v>38353</v>
      </c>
      <c r="C135" s="13">
        <v>0.69587962962962957</v>
      </c>
      <c r="D135" s="11" t="s">
        <v>17</v>
      </c>
      <c r="E135" t="s">
        <v>8</v>
      </c>
      <c r="F135" s="19">
        <v>81</v>
      </c>
      <c r="G135" s="19">
        <v>22</v>
      </c>
      <c r="H135" s="19">
        <v>219</v>
      </c>
      <c r="I135" s="19">
        <v>678.9</v>
      </c>
      <c r="J135" s="19">
        <v>81</v>
      </c>
      <c r="K135" s="20" t="s">
        <v>10</v>
      </c>
    </row>
    <row r="136" spans="2:11" x14ac:dyDescent="0.2">
      <c r="B136" s="15">
        <v>38353</v>
      </c>
      <c r="C136" s="13">
        <v>0.54526620370370371</v>
      </c>
      <c r="D136" s="11" t="s">
        <v>17</v>
      </c>
      <c r="E136" t="s">
        <v>14</v>
      </c>
      <c r="F136" s="19">
        <v>82</v>
      </c>
      <c r="G136" s="19">
        <v>64</v>
      </c>
      <c r="I136" s="19">
        <v>50</v>
      </c>
      <c r="J136" s="19">
        <v>82</v>
      </c>
      <c r="K136" s="20" t="s">
        <v>13</v>
      </c>
    </row>
    <row r="137" spans="2:11" x14ac:dyDescent="0.2">
      <c r="B137" s="15">
        <v>38353</v>
      </c>
      <c r="C137" s="13">
        <v>0.91641203703703711</v>
      </c>
      <c r="D137" s="11" t="s">
        <v>17</v>
      </c>
      <c r="E137" t="s">
        <v>8</v>
      </c>
      <c r="F137" s="19">
        <v>82</v>
      </c>
      <c r="G137" s="19">
        <v>64</v>
      </c>
      <c r="H137" s="19">
        <v>403</v>
      </c>
      <c r="I137" s="19">
        <v>1249.3</v>
      </c>
      <c r="J137" s="19">
        <v>82</v>
      </c>
      <c r="K137" s="20" t="s">
        <v>13</v>
      </c>
    </row>
    <row r="138" spans="2:11" x14ac:dyDescent="0.2">
      <c r="B138" s="15">
        <v>38353</v>
      </c>
      <c r="C138" s="13">
        <v>0.70281249999999995</v>
      </c>
      <c r="D138" s="11" t="s">
        <v>17</v>
      </c>
      <c r="E138" t="s">
        <v>8</v>
      </c>
      <c r="F138" s="19">
        <v>83</v>
      </c>
      <c r="G138" s="19">
        <v>72</v>
      </c>
      <c r="H138" s="19">
        <v>400</v>
      </c>
      <c r="I138" s="19">
        <v>1240</v>
      </c>
      <c r="J138" s="19">
        <v>83</v>
      </c>
      <c r="K138" s="20" t="s">
        <v>10</v>
      </c>
    </row>
    <row r="139" spans="2:11" x14ac:dyDescent="0.2">
      <c r="B139" s="15">
        <v>38353</v>
      </c>
      <c r="C139" s="13">
        <v>0.74878472222222225</v>
      </c>
      <c r="D139" s="11" t="s">
        <v>17</v>
      </c>
      <c r="E139" t="s">
        <v>8</v>
      </c>
      <c r="F139" s="19">
        <v>84</v>
      </c>
      <c r="G139" s="19">
        <v>13</v>
      </c>
      <c r="H139" s="19">
        <v>257</v>
      </c>
      <c r="I139" s="19">
        <v>796.7</v>
      </c>
      <c r="J139" s="19">
        <v>84</v>
      </c>
      <c r="K139" s="20" t="s">
        <v>13</v>
      </c>
    </row>
    <row r="140" spans="2:11" x14ac:dyDescent="0.2">
      <c r="B140" s="15">
        <v>38353</v>
      </c>
      <c r="C140" s="13">
        <v>0.10344907407407407</v>
      </c>
      <c r="D140" s="11" t="s">
        <v>16</v>
      </c>
      <c r="E140" t="s">
        <v>8</v>
      </c>
      <c r="F140" s="19">
        <v>88</v>
      </c>
      <c r="G140" s="19">
        <v>63</v>
      </c>
      <c r="H140" s="19">
        <v>791</v>
      </c>
      <c r="I140" s="19">
        <v>2452.1</v>
      </c>
      <c r="J140" s="19">
        <v>88</v>
      </c>
      <c r="K140" s="20" t="s">
        <v>12</v>
      </c>
    </row>
    <row r="141" spans="2:11" x14ac:dyDescent="0.2">
      <c r="B141" s="15">
        <v>38353</v>
      </c>
      <c r="C141" s="13">
        <v>0.7934606481481481</v>
      </c>
      <c r="D141" s="11" t="s">
        <v>17</v>
      </c>
      <c r="E141" t="s">
        <v>11</v>
      </c>
      <c r="F141" s="19">
        <v>88</v>
      </c>
      <c r="I141" s="19">
        <v>0</v>
      </c>
      <c r="J141" s="19">
        <v>88</v>
      </c>
      <c r="K141" s="20" t="s">
        <v>12</v>
      </c>
    </row>
    <row r="142" spans="2:11" x14ac:dyDescent="0.2">
      <c r="B142" s="15">
        <v>38353</v>
      </c>
      <c r="C142" s="13">
        <v>0.10782407407407407</v>
      </c>
      <c r="D142" s="11" t="s">
        <v>16</v>
      </c>
      <c r="E142" t="s">
        <v>11</v>
      </c>
      <c r="F142" s="19">
        <v>90</v>
      </c>
      <c r="I142" s="19">
        <v>0</v>
      </c>
      <c r="J142" s="19">
        <v>90</v>
      </c>
      <c r="K142" s="20" t="s">
        <v>10</v>
      </c>
    </row>
    <row r="143" spans="2:11" x14ac:dyDescent="0.2">
      <c r="B143" s="15">
        <v>38353</v>
      </c>
      <c r="C143" s="13">
        <v>0.98263888888888884</v>
      </c>
      <c r="D143" s="11" t="s">
        <v>17</v>
      </c>
      <c r="E143" t="s">
        <v>8</v>
      </c>
      <c r="F143" s="19">
        <v>90</v>
      </c>
      <c r="G143" s="19">
        <v>24</v>
      </c>
      <c r="H143" s="19">
        <v>347</v>
      </c>
      <c r="I143" s="19">
        <v>1075.7</v>
      </c>
      <c r="J143" s="19">
        <v>90</v>
      </c>
      <c r="K143" s="20" t="s">
        <v>10</v>
      </c>
    </row>
    <row r="144" spans="2:11" x14ac:dyDescent="0.2">
      <c r="B144" s="15">
        <v>38353</v>
      </c>
      <c r="C144" s="13">
        <v>0.53452546296296299</v>
      </c>
      <c r="D144" s="11" t="s">
        <v>17</v>
      </c>
      <c r="E144" t="s">
        <v>8</v>
      </c>
      <c r="F144" s="19">
        <v>91</v>
      </c>
      <c r="G144" s="19">
        <v>55</v>
      </c>
      <c r="H144" s="19">
        <v>257</v>
      </c>
      <c r="I144" s="19">
        <v>796.7</v>
      </c>
      <c r="J144" s="19">
        <v>91</v>
      </c>
      <c r="K144" s="20" t="s">
        <v>13</v>
      </c>
    </row>
    <row r="145" spans="2:11" x14ac:dyDescent="0.2">
      <c r="B145" s="15">
        <v>38353</v>
      </c>
      <c r="C145" s="13">
        <v>0.5988310185185185</v>
      </c>
      <c r="D145" s="11" t="s">
        <v>17</v>
      </c>
      <c r="E145" t="s">
        <v>8</v>
      </c>
      <c r="F145" s="19">
        <v>91</v>
      </c>
      <c r="G145" s="19">
        <v>33</v>
      </c>
      <c r="H145" s="19">
        <v>531</v>
      </c>
      <c r="I145" s="19">
        <v>1646.1</v>
      </c>
      <c r="J145" s="19">
        <v>91</v>
      </c>
      <c r="K145" s="20" t="s">
        <v>13</v>
      </c>
    </row>
    <row r="146" spans="2:11" x14ac:dyDescent="0.2">
      <c r="B146" s="15">
        <v>38353</v>
      </c>
      <c r="C146" s="13">
        <v>0.95837962962962964</v>
      </c>
      <c r="D146" s="11" t="s">
        <v>17</v>
      </c>
      <c r="E146" t="s">
        <v>8</v>
      </c>
      <c r="F146" s="19">
        <v>91</v>
      </c>
      <c r="G146" s="19">
        <v>55</v>
      </c>
      <c r="H146" s="19">
        <v>160</v>
      </c>
      <c r="I146" s="19">
        <v>496</v>
      </c>
      <c r="J146" s="19">
        <v>91</v>
      </c>
      <c r="K146" s="20" t="s">
        <v>13</v>
      </c>
    </row>
    <row r="147" spans="2:11" x14ac:dyDescent="0.2">
      <c r="B147" s="15">
        <v>38353</v>
      </c>
      <c r="C147" s="13">
        <v>0.2792013888888889</v>
      </c>
      <c r="D147" s="11" t="s">
        <v>16</v>
      </c>
      <c r="E147" t="s">
        <v>8</v>
      </c>
      <c r="F147" s="19">
        <v>93</v>
      </c>
      <c r="G147" s="19">
        <v>72</v>
      </c>
      <c r="H147" s="19">
        <v>1016</v>
      </c>
      <c r="I147" s="19">
        <v>3149.6</v>
      </c>
      <c r="J147" s="19">
        <v>93</v>
      </c>
      <c r="K147" s="20" t="s">
        <v>12</v>
      </c>
    </row>
    <row r="148" spans="2:11" x14ac:dyDescent="0.2">
      <c r="B148" s="15">
        <v>38353</v>
      </c>
      <c r="C148" s="13">
        <v>0.35425925925925927</v>
      </c>
      <c r="D148" s="11" t="s">
        <v>16</v>
      </c>
      <c r="E148" t="s">
        <v>15</v>
      </c>
      <c r="F148" s="19">
        <v>93</v>
      </c>
      <c r="I148" s="19">
        <v>-10000</v>
      </c>
      <c r="J148" s="19">
        <v>93</v>
      </c>
      <c r="K148" s="20" t="s">
        <v>12</v>
      </c>
    </row>
    <row r="149" spans="2:11" x14ac:dyDescent="0.2">
      <c r="B149" s="15">
        <v>38353</v>
      </c>
      <c r="C149" s="13">
        <v>0.39506944444444447</v>
      </c>
      <c r="D149" s="11" t="s">
        <v>16</v>
      </c>
      <c r="E149" t="s">
        <v>8</v>
      </c>
      <c r="F149" s="19">
        <v>93</v>
      </c>
      <c r="G149" s="19">
        <v>1</v>
      </c>
      <c r="H149" s="19">
        <v>305</v>
      </c>
      <c r="I149" s="19">
        <v>945.5</v>
      </c>
      <c r="J149" s="19">
        <v>93</v>
      </c>
      <c r="K149" s="20" t="s">
        <v>12</v>
      </c>
    </row>
    <row r="150" spans="2:11" x14ac:dyDescent="0.2">
      <c r="B150" s="15">
        <v>38353</v>
      </c>
      <c r="C150" s="13">
        <v>0.69635416666666661</v>
      </c>
      <c r="D150" s="11" t="s">
        <v>17</v>
      </c>
      <c r="E150" t="s">
        <v>8</v>
      </c>
      <c r="F150" s="19">
        <v>95</v>
      </c>
      <c r="G150" s="19">
        <v>54</v>
      </c>
      <c r="H150" s="19">
        <v>293</v>
      </c>
      <c r="I150" s="19">
        <v>908.3</v>
      </c>
      <c r="J150" s="19">
        <v>95</v>
      </c>
      <c r="K150" s="20" t="s">
        <v>13</v>
      </c>
    </row>
    <row r="151" spans="2:11" x14ac:dyDescent="0.2">
      <c r="B151" s="15">
        <v>38353</v>
      </c>
      <c r="C151" s="13">
        <v>5.1296296296296291E-2</v>
      </c>
      <c r="D151" s="11" t="s">
        <v>16</v>
      </c>
      <c r="E151" t="s">
        <v>8</v>
      </c>
      <c r="F151" s="19">
        <v>96</v>
      </c>
      <c r="G151" s="19">
        <v>20</v>
      </c>
      <c r="H151" s="19">
        <v>84</v>
      </c>
      <c r="I151" s="19">
        <v>260.39999999999998</v>
      </c>
      <c r="J151" s="19">
        <v>96</v>
      </c>
      <c r="K151" s="20" t="s">
        <v>10</v>
      </c>
    </row>
    <row r="152" spans="2:11" x14ac:dyDescent="0.2">
      <c r="B152" s="15">
        <v>38353</v>
      </c>
      <c r="C152" s="13">
        <v>0.15834490740740739</v>
      </c>
      <c r="D152" s="11" t="s">
        <v>16</v>
      </c>
      <c r="E152" t="s">
        <v>8</v>
      </c>
      <c r="F152" s="19">
        <v>96</v>
      </c>
      <c r="G152" s="19">
        <v>31</v>
      </c>
      <c r="H152" s="19">
        <v>157</v>
      </c>
      <c r="I152" s="19">
        <v>486.7</v>
      </c>
      <c r="J152" s="19">
        <v>96</v>
      </c>
      <c r="K152" s="20" t="s">
        <v>10</v>
      </c>
    </row>
    <row r="153" spans="2:11" x14ac:dyDescent="0.2">
      <c r="B153" s="15">
        <v>38353</v>
      </c>
      <c r="C153" s="13">
        <v>0.2898148148148148</v>
      </c>
      <c r="D153" s="11" t="s">
        <v>16</v>
      </c>
      <c r="E153" t="s">
        <v>8</v>
      </c>
      <c r="F153" s="19">
        <v>99</v>
      </c>
      <c r="G153" s="19">
        <v>38</v>
      </c>
      <c r="H153" s="19">
        <v>107</v>
      </c>
      <c r="I153" s="19">
        <v>331.7</v>
      </c>
      <c r="J153" s="19">
        <v>99</v>
      </c>
      <c r="K153" s="20" t="s">
        <v>10</v>
      </c>
    </row>
    <row r="154" spans="2:11" x14ac:dyDescent="0.2">
      <c r="B154" s="15">
        <v>38354</v>
      </c>
      <c r="C154" s="13">
        <v>0.52552083333333333</v>
      </c>
      <c r="D154" s="11" t="s">
        <v>17</v>
      </c>
      <c r="E154" t="s">
        <v>8</v>
      </c>
      <c r="F154" s="19">
        <v>0</v>
      </c>
      <c r="G154" s="19">
        <v>16</v>
      </c>
      <c r="H154" s="19">
        <v>366</v>
      </c>
      <c r="I154" s="19">
        <v>1134.5999999999999</v>
      </c>
      <c r="J154" s="19">
        <v>0</v>
      </c>
      <c r="K154" s="20" t="s">
        <v>9</v>
      </c>
    </row>
    <row r="155" spans="2:11" x14ac:dyDescent="0.2">
      <c r="B155" s="15">
        <v>38354</v>
      </c>
      <c r="C155" s="13">
        <v>0.10812500000000001</v>
      </c>
      <c r="D155" s="11" t="s">
        <v>16</v>
      </c>
      <c r="E155" t="s">
        <v>8</v>
      </c>
      <c r="F155" s="19">
        <v>1</v>
      </c>
      <c r="G155" s="19">
        <v>4</v>
      </c>
      <c r="H155" s="19">
        <v>200</v>
      </c>
      <c r="I155" s="19">
        <v>620</v>
      </c>
      <c r="J155" s="19">
        <v>1</v>
      </c>
      <c r="K155" s="20" t="s">
        <v>13</v>
      </c>
    </row>
    <row r="156" spans="2:11" x14ac:dyDescent="0.2">
      <c r="B156" s="15">
        <v>38354</v>
      </c>
      <c r="C156" s="13">
        <v>0.39369212962962963</v>
      </c>
      <c r="D156" s="11" t="s">
        <v>16</v>
      </c>
      <c r="E156" t="s">
        <v>15</v>
      </c>
      <c r="F156" s="19">
        <v>1</v>
      </c>
      <c r="I156" s="19">
        <v>-10000</v>
      </c>
      <c r="J156" s="19">
        <v>1</v>
      </c>
      <c r="K156" s="20" t="s">
        <v>13</v>
      </c>
    </row>
    <row r="157" spans="2:11" x14ac:dyDescent="0.2">
      <c r="B157" s="15">
        <v>38354</v>
      </c>
      <c r="C157" s="13">
        <v>0.75364583333333324</v>
      </c>
      <c r="D157" s="11" t="s">
        <v>17</v>
      </c>
      <c r="E157" t="s">
        <v>8</v>
      </c>
      <c r="F157" s="19">
        <v>1</v>
      </c>
      <c r="G157" s="19">
        <v>0</v>
      </c>
      <c r="H157" s="19">
        <v>378</v>
      </c>
      <c r="I157" s="19">
        <v>1171.8</v>
      </c>
      <c r="J157" s="19">
        <v>1</v>
      </c>
      <c r="K157" s="20" t="s">
        <v>13</v>
      </c>
    </row>
    <row r="158" spans="2:11" x14ac:dyDescent="0.2">
      <c r="B158" s="15">
        <v>38354</v>
      </c>
      <c r="C158" s="13">
        <v>0.99908564814814815</v>
      </c>
      <c r="D158" s="11" t="s">
        <v>17</v>
      </c>
      <c r="E158" t="s">
        <v>11</v>
      </c>
      <c r="F158" s="19">
        <v>1</v>
      </c>
      <c r="I158" s="19">
        <v>0</v>
      </c>
      <c r="J158" s="19">
        <v>1</v>
      </c>
      <c r="K158" s="20" t="s">
        <v>13</v>
      </c>
    </row>
    <row r="159" spans="2:11" x14ac:dyDescent="0.2">
      <c r="B159" s="15">
        <v>38354</v>
      </c>
      <c r="C159" s="13">
        <v>0.97709490740740745</v>
      </c>
      <c r="D159" s="11" t="s">
        <v>17</v>
      </c>
      <c r="E159" t="s">
        <v>8</v>
      </c>
      <c r="F159" s="19">
        <v>3</v>
      </c>
      <c r="G159" s="19">
        <v>71</v>
      </c>
      <c r="H159" s="19">
        <v>146</v>
      </c>
      <c r="I159" s="19">
        <v>452.6</v>
      </c>
      <c r="J159" s="19">
        <v>3</v>
      </c>
      <c r="K159" s="20" t="s">
        <v>10</v>
      </c>
    </row>
    <row r="160" spans="2:11" x14ac:dyDescent="0.2">
      <c r="B160" s="15">
        <v>38354</v>
      </c>
      <c r="C160" s="13">
        <v>0.29454861111111114</v>
      </c>
      <c r="D160" s="11" t="s">
        <v>16</v>
      </c>
      <c r="E160" t="s">
        <v>15</v>
      </c>
      <c r="F160" s="19">
        <v>4</v>
      </c>
      <c r="I160" s="19">
        <v>-500</v>
      </c>
      <c r="J160" s="19">
        <v>4</v>
      </c>
      <c r="K160" s="20" t="s">
        <v>10</v>
      </c>
    </row>
    <row r="161" spans="2:11" x14ac:dyDescent="0.2">
      <c r="B161" s="15">
        <v>38354</v>
      </c>
      <c r="C161" s="13">
        <v>0.81665509259259261</v>
      </c>
      <c r="D161" s="11" t="s">
        <v>17</v>
      </c>
      <c r="E161" t="s">
        <v>8</v>
      </c>
      <c r="F161" s="19">
        <v>4</v>
      </c>
      <c r="G161" s="19">
        <v>26</v>
      </c>
      <c r="H161" s="19">
        <v>20</v>
      </c>
      <c r="I161" s="19">
        <v>62</v>
      </c>
      <c r="J161" s="19">
        <v>4</v>
      </c>
      <c r="K161" s="20" t="s">
        <v>10</v>
      </c>
    </row>
    <row r="162" spans="2:11" x14ac:dyDescent="0.2">
      <c r="B162" s="15">
        <v>38354</v>
      </c>
      <c r="C162" s="13">
        <v>0.91841435185185183</v>
      </c>
      <c r="D162" s="11" t="s">
        <v>17</v>
      </c>
      <c r="E162" t="s">
        <v>8</v>
      </c>
      <c r="F162" s="19">
        <v>4</v>
      </c>
      <c r="G162" s="19">
        <v>1</v>
      </c>
      <c r="H162" s="19">
        <v>441</v>
      </c>
      <c r="I162" s="19">
        <v>1367.1</v>
      </c>
      <c r="J162" s="19">
        <v>4</v>
      </c>
      <c r="K162" s="20" t="s">
        <v>10</v>
      </c>
    </row>
    <row r="163" spans="2:11" x14ac:dyDescent="0.2">
      <c r="B163" s="15">
        <v>38354</v>
      </c>
      <c r="C163" s="13">
        <v>0.76957175925925936</v>
      </c>
      <c r="D163" s="11" t="s">
        <v>17</v>
      </c>
      <c r="E163" t="s">
        <v>8</v>
      </c>
      <c r="F163" s="19">
        <v>5</v>
      </c>
      <c r="G163" s="19">
        <v>23</v>
      </c>
      <c r="H163" s="19">
        <v>1547</v>
      </c>
      <c r="I163" s="19">
        <v>4795.7</v>
      </c>
      <c r="J163" s="19">
        <v>5</v>
      </c>
      <c r="K163" s="20" t="s">
        <v>12</v>
      </c>
    </row>
    <row r="164" spans="2:11" x14ac:dyDescent="0.2">
      <c r="B164" s="15">
        <v>38354</v>
      </c>
      <c r="C164" s="13">
        <v>0.15328703703703703</v>
      </c>
      <c r="D164" s="11" t="s">
        <v>16</v>
      </c>
      <c r="E164" t="s">
        <v>8</v>
      </c>
      <c r="F164" s="19">
        <v>6</v>
      </c>
      <c r="G164" s="19">
        <v>5</v>
      </c>
      <c r="H164" s="19">
        <v>1188</v>
      </c>
      <c r="I164" s="19">
        <v>3682.8</v>
      </c>
      <c r="J164" s="19">
        <v>6</v>
      </c>
      <c r="K164" s="20" t="s">
        <v>12</v>
      </c>
    </row>
    <row r="165" spans="2:11" x14ac:dyDescent="0.2">
      <c r="B165" s="15">
        <v>38354</v>
      </c>
      <c r="C165" s="13">
        <v>0.31571759259259258</v>
      </c>
      <c r="D165" s="11" t="s">
        <v>16</v>
      </c>
      <c r="E165" t="s">
        <v>8</v>
      </c>
      <c r="F165" s="19">
        <v>6</v>
      </c>
      <c r="G165" s="19">
        <v>11</v>
      </c>
      <c r="H165" s="19">
        <v>317</v>
      </c>
      <c r="I165" s="19">
        <v>982.7</v>
      </c>
      <c r="J165" s="19">
        <v>6</v>
      </c>
      <c r="K165" s="20" t="s">
        <v>12</v>
      </c>
    </row>
    <row r="166" spans="2:11" x14ac:dyDescent="0.2">
      <c r="B166" s="15">
        <v>38354</v>
      </c>
      <c r="C166" s="13">
        <v>0.40376157407407409</v>
      </c>
      <c r="D166" s="11" t="s">
        <v>16</v>
      </c>
      <c r="E166" t="s">
        <v>15</v>
      </c>
      <c r="F166" s="19">
        <v>6</v>
      </c>
      <c r="I166" s="19">
        <v>-2000</v>
      </c>
      <c r="J166" s="19">
        <v>6</v>
      </c>
      <c r="K166" s="20" t="s">
        <v>12</v>
      </c>
    </row>
    <row r="167" spans="2:11" x14ac:dyDescent="0.2">
      <c r="B167" s="15">
        <v>38354</v>
      </c>
      <c r="C167" s="13">
        <v>0.80931712962962965</v>
      </c>
      <c r="D167" s="11" t="s">
        <v>17</v>
      </c>
      <c r="E167" t="s">
        <v>15</v>
      </c>
      <c r="F167" s="19">
        <v>6</v>
      </c>
      <c r="I167" s="19">
        <v>-500</v>
      </c>
      <c r="J167" s="19">
        <v>6</v>
      </c>
      <c r="K167" s="20" t="s">
        <v>12</v>
      </c>
    </row>
    <row r="168" spans="2:11" x14ac:dyDescent="0.2">
      <c r="B168" s="15">
        <v>38354</v>
      </c>
      <c r="C168" s="13">
        <v>0.58959490740740739</v>
      </c>
      <c r="D168" s="11" t="s">
        <v>17</v>
      </c>
      <c r="E168" t="s">
        <v>8</v>
      </c>
      <c r="F168" s="19">
        <v>7</v>
      </c>
      <c r="G168" s="19">
        <v>53</v>
      </c>
      <c r="H168" s="19">
        <v>53</v>
      </c>
      <c r="I168" s="19">
        <v>164.3</v>
      </c>
      <c r="J168" s="19">
        <v>7</v>
      </c>
      <c r="K168" s="20" t="s">
        <v>13</v>
      </c>
    </row>
    <row r="169" spans="2:11" x14ac:dyDescent="0.2">
      <c r="B169" s="15">
        <v>38354</v>
      </c>
      <c r="C169" s="13">
        <v>0.13655092592592591</v>
      </c>
      <c r="D169" s="11" t="s">
        <v>16</v>
      </c>
      <c r="E169" t="s">
        <v>8</v>
      </c>
      <c r="F169" s="19">
        <v>8</v>
      </c>
      <c r="G169" s="19">
        <v>15</v>
      </c>
      <c r="H169" s="19">
        <v>184</v>
      </c>
      <c r="I169" s="19">
        <v>570.4</v>
      </c>
      <c r="J169" s="19">
        <v>8</v>
      </c>
      <c r="K169" s="20" t="s">
        <v>13</v>
      </c>
    </row>
    <row r="170" spans="2:11" x14ac:dyDescent="0.2">
      <c r="B170" s="15">
        <v>38354</v>
      </c>
      <c r="C170" s="13">
        <v>0.30702546296296296</v>
      </c>
      <c r="D170" s="11" t="s">
        <v>16</v>
      </c>
      <c r="E170" t="s">
        <v>11</v>
      </c>
      <c r="F170" s="19">
        <v>8</v>
      </c>
      <c r="I170" s="19">
        <v>0</v>
      </c>
      <c r="J170" s="19">
        <v>8</v>
      </c>
      <c r="K170" s="20" t="s">
        <v>13</v>
      </c>
    </row>
    <row r="171" spans="2:11" x14ac:dyDescent="0.2">
      <c r="B171" s="15">
        <v>38354</v>
      </c>
      <c r="C171" s="13">
        <v>0.47608796296296302</v>
      </c>
      <c r="D171" s="11" t="s">
        <v>16</v>
      </c>
      <c r="E171" t="s">
        <v>15</v>
      </c>
      <c r="F171" s="19">
        <v>8</v>
      </c>
      <c r="I171" s="19">
        <v>-500</v>
      </c>
      <c r="J171" s="19">
        <v>8</v>
      </c>
      <c r="K171" s="20" t="s">
        <v>13</v>
      </c>
    </row>
    <row r="172" spans="2:11" x14ac:dyDescent="0.2">
      <c r="B172" s="15">
        <v>38354</v>
      </c>
      <c r="C172" s="13">
        <v>0.57106481481481486</v>
      </c>
      <c r="D172" s="11" t="s">
        <v>17</v>
      </c>
      <c r="E172" t="s">
        <v>8</v>
      </c>
      <c r="F172" s="19">
        <v>8</v>
      </c>
      <c r="G172" s="19">
        <v>1</v>
      </c>
      <c r="H172" s="19">
        <v>363</v>
      </c>
      <c r="I172" s="19">
        <v>1125.3</v>
      </c>
      <c r="J172" s="19">
        <v>8</v>
      </c>
      <c r="K172" s="20" t="s">
        <v>13</v>
      </c>
    </row>
    <row r="173" spans="2:11" x14ac:dyDescent="0.2">
      <c r="B173" s="15">
        <v>38354</v>
      </c>
      <c r="C173" s="13">
        <v>0.99266203703703704</v>
      </c>
      <c r="D173" s="11" t="s">
        <v>17</v>
      </c>
      <c r="E173" t="s">
        <v>8</v>
      </c>
      <c r="F173" s="19">
        <v>8</v>
      </c>
      <c r="G173" s="19">
        <v>20</v>
      </c>
      <c r="H173" s="19">
        <v>253</v>
      </c>
      <c r="I173" s="19">
        <v>784.3</v>
      </c>
      <c r="J173" s="19">
        <v>8</v>
      </c>
      <c r="K173" s="20" t="s">
        <v>13</v>
      </c>
    </row>
    <row r="174" spans="2:11" x14ac:dyDescent="0.2">
      <c r="B174" s="15">
        <v>38354</v>
      </c>
      <c r="C174" s="13">
        <v>0.1955787037037037</v>
      </c>
      <c r="D174" s="11" t="s">
        <v>16</v>
      </c>
      <c r="E174" t="s">
        <v>15</v>
      </c>
      <c r="F174" s="19">
        <v>9</v>
      </c>
      <c r="I174" s="19">
        <v>-2000</v>
      </c>
      <c r="J174" s="19">
        <v>9</v>
      </c>
      <c r="K174" s="20" t="s">
        <v>13</v>
      </c>
    </row>
    <row r="175" spans="2:11" x14ac:dyDescent="0.2">
      <c r="B175" s="15">
        <v>38354</v>
      </c>
      <c r="C175" s="13">
        <v>0.7063194444444445</v>
      </c>
      <c r="D175" s="11" t="s">
        <v>17</v>
      </c>
      <c r="E175" t="s">
        <v>8</v>
      </c>
      <c r="F175" s="19">
        <v>9</v>
      </c>
      <c r="G175" s="19">
        <v>62</v>
      </c>
      <c r="H175" s="19">
        <v>29</v>
      </c>
      <c r="I175" s="19">
        <v>89.9</v>
      </c>
      <c r="J175" s="19">
        <v>9</v>
      </c>
      <c r="K175" s="20" t="s">
        <v>13</v>
      </c>
    </row>
    <row r="176" spans="2:11" x14ac:dyDescent="0.2">
      <c r="B176" s="15">
        <v>38354</v>
      </c>
      <c r="C176" s="13">
        <v>0.79828703703703707</v>
      </c>
      <c r="D176" s="11" t="s">
        <v>17</v>
      </c>
      <c r="E176" t="s">
        <v>8</v>
      </c>
      <c r="F176" s="19">
        <v>9</v>
      </c>
      <c r="G176" s="19">
        <v>6</v>
      </c>
      <c r="H176" s="19">
        <v>372</v>
      </c>
      <c r="I176" s="19">
        <v>1153.2</v>
      </c>
      <c r="J176" s="19">
        <v>9</v>
      </c>
      <c r="K176" s="20" t="s">
        <v>13</v>
      </c>
    </row>
    <row r="177" spans="2:11" x14ac:dyDescent="0.2">
      <c r="B177" s="15">
        <v>38354</v>
      </c>
      <c r="C177" s="13">
        <v>0.46736111111111112</v>
      </c>
      <c r="D177" s="11" t="s">
        <v>16</v>
      </c>
      <c r="E177" t="s">
        <v>14</v>
      </c>
      <c r="F177" s="19">
        <v>10</v>
      </c>
      <c r="G177" s="19">
        <v>1</v>
      </c>
      <c r="I177" s="19">
        <v>50</v>
      </c>
      <c r="J177" s="19">
        <v>10</v>
      </c>
      <c r="K177" s="20" t="s">
        <v>9</v>
      </c>
    </row>
    <row r="178" spans="2:11" x14ac:dyDescent="0.2">
      <c r="B178" s="15">
        <v>38354</v>
      </c>
      <c r="C178" s="13">
        <v>0.73825231481481479</v>
      </c>
      <c r="D178" s="11" t="s">
        <v>17</v>
      </c>
      <c r="E178" t="s">
        <v>8</v>
      </c>
      <c r="F178" s="19">
        <v>10</v>
      </c>
      <c r="G178" s="19">
        <v>58</v>
      </c>
      <c r="H178" s="19">
        <v>130</v>
      </c>
      <c r="I178" s="19">
        <v>403</v>
      </c>
      <c r="J178" s="19">
        <v>10</v>
      </c>
      <c r="K178" s="20" t="s">
        <v>9</v>
      </c>
    </row>
    <row r="179" spans="2:11" x14ac:dyDescent="0.2">
      <c r="B179" s="15">
        <v>38354</v>
      </c>
      <c r="C179" s="13">
        <v>0.17238425925925926</v>
      </c>
      <c r="D179" s="11" t="s">
        <v>16</v>
      </c>
      <c r="E179" t="s">
        <v>8</v>
      </c>
      <c r="F179" s="19">
        <v>11</v>
      </c>
      <c r="G179" s="19">
        <v>0</v>
      </c>
      <c r="H179" s="19">
        <v>690</v>
      </c>
      <c r="I179" s="19">
        <v>2139</v>
      </c>
      <c r="J179" s="19">
        <v>11</v>
      </c>
      <c r="K179" s="20" t="s">
        <v>13</v>
      </c>
    </row>
    <row r="180" spans="2:11" x14ac:dyDescent="0.2">
      <c r="B180" s="15">
        <v>38354</v>
      </c>
      <c r="C180" s="13">
        <v>0.59509259259259262</v>
      </c>
      <c r="D180" s="11" t="s">
        <v>17</v>
      </c>
      <c r="E180" t="s">
        <v>8</v>
      </c>
      <c r="F180" s="19">
        <v>11</v>
      </c>
      <c r="G180" s="19">
        <v>4</v>
      </c>
      <c r="H180" s="19">
        <v>237</v>
      </c>
      <c r="I180" s="19">
        <v>734.7</v>
      </c>
      <c r="J180" s="19">
        <v>11</v>
      </c>
      <c r="K180" s="20" t="s">
        <v>13</v>
      </c>
    </row>
    <row r="181" spans="2:11" x14ac:dyDescent="0.2">
      <c r="B181" s="15">
        <v>38354</v>
      </c>
      <c r="C181" s="13">
        <v>0.88395833333333329</v>
      </c>
      <c r="D181" s="11" t="s">
        <v>17</v>
      </c>
      <c r="E181" t="s">
        <v>8</v>
      </c>
      <c r="F181" s="19">
        <v>11</v>
      </c>
      <c r="G181" s="19">
        <v>63</v>
      </c>
      <c r="H181" s="19">
        <v>659</v>
      </c>
      <c r="I181" s="19">
        <v>2042.9</v>
      </c>
      <c r="J181" s="19">
        <v>11</v>
      </c>
      <c r="K181" s="20" t="s">
        <v>13</v>
      </c>
    </row>
    <row r="182" spans="2:11" x14ac:dyDescent="0.2">
      <c r="B182" s="15">
        <v>38354</v>
      </c>
      <c r="C182" s="13">
        <v>0.35030092592592593</v>
      </c>
      <c r="D182" s="11" t="s">
        <v>16</v>
      </c>
      <c r="E182" t="s">
        <v>8</v>
      </c>
      <c r="F182" s="19">
        <v>12</v>
      </c>
      <c r="G182" s="19">
        <v>21</v>
      </c>
      <c r="H182" s="19">
        <v>607</v>
      </c>
      <c r="I182" s="19">
        <v>1881.7</v>
      </c>
      <c r="J182" s="19">
        <v>12</v>
      </c>
      <c r="K182" s="20" t="s">
        <v>13</v>
      </c>
    </row>
    <row r="183" spans="2:11" x14ac:dyDescent="0.2">
      <c r="B183" s="15">
        <v>38354</v>
      </c>
      <c r="C183" s="13">
        <v>0.50925925925925919</v>
      </c>
      <c r="D183" s="11" t="s">
        <v>17</v>
      </c>
      <c r="E183" t="s">
        <v>8</v>
      </c>
      <c r="F183" s="19">
        <v>12</v>
      </c>
      <c r="G183" s="19">
        <v>5</v>
      </c>
      <c r="H183" s="19">
        <v>7</v>
      </c>
      <c r="I183" s="19">
        <v>21.7</v>
      </c>
      <c r="J183" s="19">
        <v>12</v>
      </c>
      <c r="K183" s="20" t="s">
        <v>13</v>
      </c>
    </row>
    <row r="184" spans="2:11" x14ac:dyDescent="0.2">
      <c r="B184" s="15">
        <v>38354</v>
      </c>
      <c r="C184" s="13">
        <v>0.63686342592592593</v>
      </c>
      <c r="D184" s="11" t="s">
        <v>17</v>
      </c>
      <c r="E184" t="s">
        <v>8</v>
      </c>
      <c r="F184" s="19">
        <v>14</v>
      </c>
      <c r="G184" s="19">
        <v>75</v>
      </c>
      <c r="H184" s="19">
        <v>233</v>
      </c>
      <c r="I184" s="19">
        <v>722.3</v>
      </c>
      <c r="J184" s="19">
        <v>14</v>
      </c>
      <c r="K184" s="20" t="s">
        <v>12</v>
      </c>
    </row>
    <row r="185" spans="2:11" x14ac:dyDescent="0.2">
      <c r="B185" s="15">
        <v>38354</v>
      </c>
      <c r="C185" s="13">
        <v>0.71582175925925917</v>
      </c>
      <c r="D185" s="11" t="s">
        <v>17</v>
      </c>
      <c r="E185" t="s">
        <v>8</v>
      </c>
      <c r="F185" s="19">
        <v>14</v>
      </c>
      <c r="G185" s="19">
        <v>1</v>
      </c>
      <c r="H185" s="19">
        <v>33</v>
      </c>
      <c r="I185" s="19">
        <v>102.3</v>
      </c>
      <c r="J185" s="19">
        <v>14</v>
      </c>
      <c r="K185" s="20" t="s">
        <v>12</v>
      </c>
    </row>
    <row r="186" spans="2:11" x14ac:dyDescent="0.2">
      <c r="B186" s="15">
        <v>38354</v>
      </c>
      <c r="C186" s="13">
        <v>2.342592592592593E-2</v>
      </c>
      <c r="D186" s="11" t="s">
        <v>16</v>
      </c>
      <c r="E186" t="s">
        <v>8</v>
      </c>
      <c r="F186" s="19">
        <v>15</v>
      </c>
      <c r="G186" s="19">
        <v>68</v>
      </c>
      <c r="H186" s="19">
        <v>995</v>
      </c>
      <c r="I186" s="19">
        <v>3084.5</v>
      </c>
      <c r="J186" s="19">
        <v>15</v>
      </c>
      <c r="K186" s="20" t="s">
        <v>13</v>
      </c>
    </row>
    <row r="187" spans="2:11" x14ac:dyDescent="0.2">
      <c r="B187" s="15">
        <v>38354</v>
      </c>
      <c r="C187" s="13">
        <v>0.28844907407407411</v>
      </c>
      <c r="D187" s="11" t="s">
        <v>16</v>
      </c>
      <c r="E187" t="s">
        <v>8</v>
      </c>
      <c r="F187" s="19">
        <v>15</v>
      </c>
      <c r="G187" s="19">
        <v>8</v>
      </c>
      <c r="H187" s="19">
        <v>705</v>
      </c>
      <c r="I187" s="19">
        <v>2185.5</v>
      </c>
      <c r="J187" s="19">
        <v>15</v>
      </c>
      <c r="K187" s="20" t="s">
        <v>13</v>
      </c>
    </row>
    <row r="188" spans="2:11" x14ac:dyDescent="0.2">
      <c r="B188" s="15">
        <v>38354</v>
      </c>
      <c r="C188" s="13">
        <v>0.33994212962962966</v>
      </c>
      <c r="D188" s="11" t="s">
        <v>16</v>
      </c>
      <c r="E188" t="s">
        <v>11</v>
      </c>
      <c r="F188" s="19">
        <v>16</v>
      </c>
      <c r="I188" s="19">
        <v>0</v>
      </c>
      <c r="J188" s="19">
        <v>16</v>
      </c>
      <c r="K188" s="20" t="s">
        <v>10</v>
      </c>
    </row>
    <row r="189" spans="2:11" x14ac:dyDescent="0.2">
      <c r="B189" s="15">
        <v>38354</v>
      </c>
      <c r="C189" s="13">
        <v>0.69664351851851858</v>
      </c>
      <c r="D189" s="11" t="s">
        <v>17</v>
      </c>
      <c r="E189" t="s">
        <v>8</v>
      </c>
      <c r="F189" s="19">
        <v>17</v>
      </c>
      <c r="G189" s="19">
        <v>40</v>
      </c>
      <c r="H189" s="19">
        <v>1135</v>
      </c>
      <c r="I189" s="19">
        <v>3518.5</v>
      </c>
      <c r="J189" s="19">
        <v>17</v>
      </c>
      <c r="K189" s="20" t="s">
        <v>12</v>
      </c>
    </row>
    <row r="190" spans="2:11" x14ac:dyDescent="0.2">
      <c r="B190" s="15">
        <v>38354</v>
      </c>
      <c r="C190" s="13">
        <v>0.63726851851851851</v>
      </c>
      <c r="D190" s="11" t="s">
        <v>17</v>
      </c>
      <c r="E190" t="s">
        <v>15</v>
      </c>
      <c r="F190" s="19">
        <v>19</v>
      </c>
      <c r="I190" s="19">
        <v>-5000</v>
      </c>
      <c r="J190" s="19">
        <v>19</v>
      </c>
      <c r="K190" s="20" t="s">
        <v>12</v>
      </c>
    </row>
    <row r="191" spans="2:11" x14ac:dyDescent="0.2">
      <c r="B191" s="15">
        <v>38354</v>
      </c>
      <c r="C191" s="13">
        <v>0.2325925925925926</v>
      </c>
      <c r="D191" s="11" t="s">
        <v>16</v>
      </c>
      <c r="E191" t="s">
        <v>8</v>
      </c>
      <c r="F191" s="19">
        <v>20</v>
      </c>
      <c r="G191" s="19">
        <v>6</v>
      </c>
      <c r="H191" s="19">
        <v>799</v>
      </c>
      <c r="I191" s="19">
        <v>2476.9</v>
      </c>
      <c r="J191" s="19">
        <v>20</v>
      </c>
      <c r="K191" s="20" t="s">
        <v>13</v>
      </c>
    </row>
    <row r="192" spans="2:11" x14ac:dyDescent="0.2">
      <c r="B192" s="15">
        <v>38354</v>
      </c>
      <c r="C192" s="13">
        <v>0.28128472222222223</v>
      </c>
      <c r="D192" s="11" t="s">
        <v>16</v>
      </c>
      <c r="E192" t="s">
        <v>8</v>
      </c>
      <c r="F192" s="19">
        <v>20</v>
      </c>
      <c r="G192" s="19">
        <v>5</v>
      </c>
      <c r="H192" s="19">
        <v>7</v>
      </c>
      <c r="I192" s="19">
        <v>21.7</v>
      </c>
      <c r="J192" s="19">
        <v>20</v>
      </c>
      <c r="K192" s="20" t="s">
        <v>13</v>
      </c>
    </row>
    <row r="193" spans="2:11" x14ac:dyDescent="0.2">
      <c r="B193" s="15">
        <v>38354</v>
      </c>
      <c r="C193" s="13">
        <v>0.50339120370370372</v>
      </c>
      <c r="D193" s="11" t="s">
        <v>17</v>
      </c>
      <c r="E193" t="s">
        <v>8</v>
      </c>
      <c r="F193" s="19">
        <v>20</v>
      </c>
      <c r="G193" s="19">
        <v>7</v>
      </c>
      <c r="H193" s="19">
        <v>248</v>
      </c>
      <c r="I193" s="19">
        <v>768.8</v>
      </c>
      <c r="J193" s="19">
        <v>20</v>
      </c>
      <c r="K193" s="20" t="s">
        <v>13</v>
      </c>
    </row>
    <row r="194" spans="2:11" x14ac:dyDescent="0.2">
      <c r="B194" s="15">
        <v>38354</v>
      </c>
      <c r="C194" s="13">
        <v>0.6434375</v>
      </c>
      <c r="D194" s="11" t="s">
        <v>17</v>
      </c>
      <c r="E194" t="s">
        <v>15</v>
      </c>
      <c r="F194" s="19">
        <v>20</v>
      </c>
      <c r="I194" s="19">
        <v>-2000</v>
      </c>
      <c r="J194" s="19">
        <v>20</v>
      </c>
      <c r="K194" s="20" t="s">
        <v>13</v>
      </c>
    </row>
    <row r="195" spans="2:11" x14ac:dyDescent="0.2">
      <c r="B195" s="15">
        <v>38354</v>
      </c>
      <c r="C195" s="13">
        <v>0.7302777777777778</v>
      </c>
      <c r="D195" s="11" t="s">
        <v>17</v>
      </c>
      <c r="E195" t="s">
        <v>8</v>
      </c>
      <c r="F195" s="19">
        <v>20</v>
      </c>
      <c r="G195" s="19">
        <v>8</v>
      </c>
      <c r="H195" s="19">
        <v>966</v>
      </c>
      <c r="I195" s="19">
        <v>2994.6</v>
      </c>
      <c r="J195" s="19">
        <v>20</v>
      </c>
      <c r="K195" s="20" t="s">
        <v>13</v>
      </c>
    </row>
    <row r="196" spans="2:11" x14ac:dyDescent="0.2">
      <c r="B196" s="15">
        <v>38354</v>
      </c>
      <c r="C196" s="13">
        <v>0.97650462962962958</v>
      </c>
      <c r="D196" s="11" t="s">
        <v>17</v>
      </c>
      <c r="E196" t="s">
        <v>15</v>
      </c>
      <c r="F196" s="19">
        <v>20</v>
      </c>
      <c r="I196" s="19">
        <v>-10000</v>
      </c>
      <c r="J196" s="19">
        <v>20</v>
      </c>
      <c r="K196" s="20" t="s">
        <v>13</v>
      </c>
    </row>
    <row r="197" spans="2:11" x14ac:dyDescent="0.2">
      <c r="B197" s="15">
        <v>38354</v>
      </c>
      <c r="C197" s="13">
        <v>0.53475694444444444</v>
      </c>
      <c r="D197" s="11" t="s">
        <v>17</v>
      </c>
      <c r="E197" t="s">
        <v>8</v>
      </c>
      <c r="F197" s="19">
        <v>21</v>
      </c>
      <c r="G197" s="19">
        <v>46</v>
      </c>
      <c r="H197" s="19">
        <v>132</v>
      </c>
      <c r="I197" s="19">
        <v>409.2</v>
      </c>
      <c r="J197" s="19">
        <v>21</v>
      </c>
      <c r="K197" s="20" t="s">
        <v>12</v>
      </c>
    </row>
    <row r="198" spans="2:11" x14ac:dyDescent="0.2">
      <c r="B198" s="15">
        <v>38354</v>
      </c>
      <c r="C198" s="13">
        <v>5.8472222222222224E-2</v>
      </c>
      <c r="D198" s="11" t="s">
        <v>16</v>
      </c>
      <c r="E198" t="s">
        <v>8</v>
      </c>
      <c r="F198" s="19">
        <v>23</v>
      </c>
      <c r="G198" s="19">
        <v>32</v>
      </c>
      <c r="H198" s="19">
        <v>33</v>
      </c>
      <c r="I198" s="19">
        <v>102.3</v>
      </c>
      <c r="J198" s="19">
        <v>23</v>
      </c>
      <c r="K198" s="20" t="s">
        <v>13</v>
      </c>
    </row>
    <row r="199" spans="2:11" x14ac:dyDescent="0.2">
      <c r="B199" s="15">
        <v>38354</v>
      </c>
      <c r="C199" s="13">
        <v>0.93004629629629632</v>
      </c>
      <c r="D199" s="11" t="s">
        <v>17</v>
      </c>
      <c r="E199" t="s">
        <v>8</v>
      </c>
      <c r="F199" s="19">
        <v>23</v>
      </c>
      <c r="G199" s="19">
        <v>5</v>
      </c>
      <c r="H199" s="19">
        <v>171</v>
      </c>
      <c r="I199" s="19">
        <v>530.1</v>
      </c>
      <c r="J199" s="19">
        <v>23</v>
      </c>
      <c r="K199" s="20" t="s">
        <v>13</v>
      </c>
    </row>
    <row r="200" spans="2:11" x14ac:dyDescent="0.2">
      <c r="B200" s="15">
        <v>38354</v>
      </c>
      <c r="C200" s="13">
        <v>0.24392361111111113</v>
      </c>
      <c r="D200" s="11" t="s">
        <v>16</v>
      </c>
      <c r="E200" t="s">
        <v>8</v>
      </c>
      <c r="F200" s="19">
        <v>24</v>
      </c>
      <c r="G200" s="19">
        <v>34</v>
      </c>
      <c r="H200" s="19">
        <v>383</v>
      </c>
      <c r="I200" s="19">
        <v>1187.3</v>
      </c>
      <c r="J200" s="19">
        <v>24</v>
      </c>
      <c r="K200" s="20" t="s">
        <v>12</v>
      </c>
    </row>
    <row r="201" spans="2:11" x14ac:dyDescent="0.2">
      <c r="B201" s="15">
        <v>38354</v>
      </c>
      <c r="C201" s="13">
        <v>0.27398148148148149</v>
      </c>
      <c r="D201" s="11" t="s">
        <v>16</v>
      </c>
      <c r="E201" t="s">
        <v>8</v>
      </c>
      <c r="F201" s="19">
        <v>24</v>
      </c>
      <c r="G201" s="19">
        <v>34</v>
      </c>
      <c r="H201" s="19">
        <v>656</v>
      </c>
      <c r="I201" s="19">
        <v>2033.6</v>
      </c>
      <c r="J201" s="19">
        <v>24</v>
      </c>
      <c r="K201" s="20" t="s">
        <v>12</v>
      </c>
    </row>
    <row r="202" spans="2:11" x14ac:dyDescent="0.2">
      <c r="B202" s="15">
        <v>38354</v>
      </c>
      <c r="C202" s="13">
        <v>0.61283564814814817</v>
      </c>
      <c r="D202" s="11" t="s">
        <v>17</v>
      </c>
      <c r="E202" t="s">
        <v>8</v>
      </c>
      <c r="F202" s="19">
        <v>24</v>
      </c>
      <c r="G202" s="19">
        <v>34</v>
      </c>
      <c r="H202" s="19">
        <v>121</v>
      </c>
      <c r="I202" s="19">
        <v>375.1</v>
      </c>
      <c r="J202" s="19">
        <v>24</v>
      </c>
      <c r="K202" s="20" t="s">
        <v>12</v>
      </c>
    </row>
    <row r="203" spans="2:11" x14ac:dyDescent="0.2">
      <c r="B203" s="15">
        <v>38354</v>
      </c>
      <c r="C203" s="13">
        <v>0.65908564814814818</v>
      </c>
      <c r="D203" s="11" t="s">
        <v>17</v>
      </c>
      <c r="E203" t="s">
        <v>8</v>
      </c>
      <c r="F203" s="19">
        <v>26</v>
      </c>
      <c r="G203" s="19">
        <v>11</v>
      </c>
      <c r="H203" s="19">
        <v>530</v>
      </c>
      <c r="I203" s="19">
        <v>1643</v>
      </c>
      <c r="J203" s="19">
        <v>26</v>
      </c>
      <c r="K203" s="20" t="s">
        <v>13</v>
      </c>
    </row>
    <row r="204" spans="2:11" x14ac:dyDescent="0.2">
      <c r="B204" s="15">
        <v>38354</v>
      </c>
      <c r="C204" s="13">
        <v>0.52667824074074077</v>
      </c>
      <c r="D204" s="11" t="s">
        <v>17</v>
      </c>
      <c r="E204" t="s">
        <v>8</v>
      </c>
      <c r="F204" s="19">
        <v>28</v>
      </c>
      <c r="G204" s="19">
        <v>2</v>
      </c>
      <c r="H204" s="19">
        <v>336</v>
      </c>
      <c r="I204" s="19">
        <v>1041.5999999999999</v>
      </c>
      <c r="J204" s="19">
        <v>28</v>
      </c>
      <c r="K204" s="20" t="s">
        <v>13</v>
      </c>
    </row>
    <row r="205" spans="2:11" x14ac:dyDescent="0.2">
      <c r="B205" s="15">
        <v>38354</v>
      </c>
      <c r="C205" s="13">
        <v>0.36451388888888886</v>
      </c>
      <c r="D205" s="11" t="s">
        <v>16</v>
      </c>
      <c r="E205" t="s">
        <v>8</v>
      </c>
      <c r="F205" s="19">
        <v>29</v>
      </c>
      <c r="G205" s="19">
        <v>8</v>
      </c>
      <c r="H205" s="19">
        <v>555</v>
      </c>
      <c r="I205" s="19">
        <v>1720.5</v>
      </c>
      <c r="J205" s="19">
        <v>29</v>
      </c>
      <c r="K205" s="20" t="s">
        <v>13</v>
      </c>
    </row>
    <row r="206" spans="2:11" x14ac:dyDescent="0.2">
      <c r="B206" s="15">
        <v>38354</v>
      </c>
      <c r="C206" s="13">
        <v>5.5775462962962964E-2</v>
      </c>
      <c r="D206" s="11" t="s">
        <v>16</v>
      </c>
      <c r="E206" t="s">
        <v>8</v>
      </c>
      <c r="F206" s="19">
        <v>30</v>
      </c>
      <c r="G206" s="19">
        <v>27</v>
      </c>
      <c r="H206" s="19">
        <v>302</v>
      </c>
      <c r="I206" s="19">
        <v>936.2</v>
      </c>
      <c r="J206" s="19">
        <v>30</v>
      </c>
      <c r="K206" s="20" t="s">
        <v>10</v>
      </c>
    </row>
    <row r="207" spans="2:11" x14ac:dyDescent="0.2">
      <c r="B207" s="15">
        <v>38354</v>
      </c>
      <c r="C207" s="13">
        <v>0.1340625</v>
      </c>
      <c r="D207" s="11" t="s">
        <v>16</v>
      </c>
      <c r="E207" t="s">
        <v>8</v>
      </c>
      <c r="F207" s="19">
        <v>30</v>
      </c>
      <c r="G207" s="19">
        <v>5</v>
      </c>
      <c r="H207" s="19">
        <v>497</v>
      </c>
      <c r="I207" s="19">
        <v>1540.7</v>
      </c>
      <c r="J207" s="19">
        <v>30</v>
      </c>
      <c r="K207" s="20" t="s">
        <v>10</v>
      </c>
    </row>
    <row r="208" spans="2:11" x14ac:dyDescent="0.2">
      <c r="B208" s="15">
        <v>38354</v>
      </c>
      <c r="C208" s="13">
        <v>0.21802083333333333</v>
      </c>
      <c r="D208" s="11" t="s">
        <v>16</v>
      </c>
      <c r="E208" t="s">
        <v>8</v>
      </c>
      <c r="F208" s="19">
        <v>31</v>
      </c>
      <c r="G208" s="19">
        <v>12</v>
      </c>
      <c r="H208" s="19">
        <v>392</v>
      </c>
      <c r="I208" s="19">
        <v>1215.2</v>
      </c>
      <c r="J208" s="19">
        <v>31</v>
      </c>
      <c r="K208" s="20" t="s">
        <v>13</v>
      </c>
    </row>
    <row r="209" spans="2:11" x14ac:dyDescent="0.2">
      <c r="B209" s="15">
        <v>38354</v>
      </c>
      <c r="C209" s="13">
        <v>0.6995717592592593</v>
      </c>
      <c r="D209" s="11" t="s">
        <v>17</v>
      </c>
      <c r="E209" t="s">
        <v>8</v>
      </c>
      <c r="F209" s="19">
        <v>31</v>
      </c>
      <c r="G209" s="19">
        <v>48</v>
      </c>
      <c r="H209" s="19">
        <v>207</v>
      </c>
      <c r="I209" s="19">
        <v>641.70000000000005</v>
      </c>
      <c r="J209" s="19">
        <v>31</v>
      </c>
      <c r="K209" s="20" t="s">
        <v>13</v>
      </c>
    </row>
    <row r="210" spans="2:11" x14ac:dyDescent="0.2">
      <c r="B210" s="15">
        <v>38354</v>
      </c>
      <c r="C210" s="13">
        <v>0.62254629629629632</v>
      </c>
      <c r="D210" s="11" t="s">
        <v>17</v>
      </c>
      <c r="E210" t="s">
        <v>8</v>
      </c>
      <c r="F210" s="19">
        <v>32</v>
      </c>
      <c r="G210" s="19">
        <v>33</v>
      </c>
      <c r="H210" s="19">
        <v>34</v>
      </c>
      <c r="I210" s="19">
        <v>105.4</v>
      </c>
      <c r="J210" s="19">
        <v>32</v>
      </c>
      <c r="K210" s="20" t="s">
        <v>9</v>
      </c>
    </row>
    <row r="211" spans="2:11" x14ac:dyDescent="0.2">
      <c r="B211" s="15">
        <v>38354</v>
      </c>
      <c r="C211" s="13">
        <v>0.11332175925925925</v>
      </c>
      <c r="D211" s="11" t="s">
        <v>16</v>
      </c>
      <c r="E211" t="s">
        <v>8</v>
      </c>
      <c r="F211" s="19">
        <v>33</v>
      </c>
      <c r="G211" s="19">
        <v>32</v>
      </c>
      <c r="H211" s="19">
        <v>309</v>
      </c>
      <c r="I211" s="19">
        <v>957.9</v>
      </c>
      <c r="J211" s="19">
        <v>33</v>
      </c>
      <c r="K211" s="20" t="s">
        <v>9</v>
      </c>
    </row>
    <row r="212" spans="2:11" x14ac:dyDescent="0.2">
      <c r="B212" s="15">
        <v>38354</v>
      </c>
      <c r="C212" s="13">
        <v>0.82226851851851857</v>
      </c>
      <c r="D212" s="11" t="s">
        <v>17</v>
      </c>
      <c r="E212" t="s">
        <v>15</v>
      </c>
      <c r="F212" s="19">
        <v>33</v>
      </c>
      <c r="I212" s="19">
        <v>-1000</v>
      </c>
      <c r="J212" s="19">
        <v>33</v>
      </c>
      <c r="K212" s="20" t="s">
        <v>9</v>
      </c>
    </row>
    <row r="213" spans="2:11" x14ac:dyDescent="0.2">
      <c r="B213" s="15">
        <v>38354</v>
      </c>
      <c r="C213" s="13">
        <v>0.23103009259259258</v>
      </c>
      <c r="D213" s="11" t="s">
        <v>16</v>
      </c>
      <c r="E213" t="s">
        <v>8</v>
      </c>
      <c r="F213" s="19">
        <v>34</v>
      </c>
      <c r="G213" s="19">
        <v>4</v>
      </c>
      <c r="H213" s="19">
        <v>130</v>
      </c>
      <c r="I213" s="19">
        <v>403</v>
      </c>
      <c r="J213" s="19">
        <v>34</v>
      </c>
      <c r="K213" s="20" t="s">
        <v>10</v>
      </c>
    </row>
    <row r="214" spans="2:11" x14ac:dyDescent="0.2">
      <c r="B214" s="15">
        <v>38354</v>
      </c>
      <c r="C214" s="13">
        <v>0.74402777777777773</v>
      </c>
      <c r="D214" s="11" t="s">
        <v>17</v>
      </c>
      <c r="E214" t="s">
        <v>8</v>
      </c>
      <c r="F214" s="19">
        <v>34</v>
      </c>
      <c r="G214" s="19">
        <v>24</v>
      </c>
      <c r="H214" s="19">
        <v>6</v>
      </c>
      <c r="I214" s="19">
        <v>18.600000000000001</v>
      </c>
      <c r="J214" s="19">
        <v>34</v>
      </c>
      <c r="K214" s="20" t="s">
        <v>10</v>
      </c>
    </row>
    <row r="215" spans="2:11" x14ac:dyDescent="0.2">
      <c r="B215" s="15">
        <v>38354</v>
      </c>
      <c r="C215" s="13">
        <v>8.6122685185185177E-2</v>
      </c>
      <c r="D215" s="11" t="s">
        <v>16</v>
      </c>
      <c r="E215" t="s">
        <v>8</v>
      </c>
      <c r="F215" s="19">
        <v>35</v>
      </c>
      <c r="G215" s="19">
        <v>14</v>
      </c>
      <c r="H215" s="19">
        <v>299</v>
      </c>
      <c r="I215" s="19">
        <v>926.9</v>
      </c>
      <c r="J215" s="19">
        <v>35</v>
      </c>
      <c r="K215" s="20" t="s">
        <v>12</v>
      </c>
    </row>
    <row r="216" spans="2:11" x14ac:dyDescent="0.2">
      <c r="B216" s="15">
        <v>38354</v>
      </c>
      <c r="C216" s="13">
        <v>0.62013888888888891</v>
      </c>
      <c r="D216" s="11" t="s">
        <v>17</v>
      </c>
      <c r="E216" t="s">
        <v>8</v>
      </c>
      <c r="F216" s="19">
        <v>35</v>
      </c>
      <c r="G216" s="19">
        <v>14</v>
      </c>
      <c r="H216" s="19">
        <v>179</v>
      </c>
      <c r="I216" s="19">
        <v>554.9</v>
      </c>
      <c r="J216" s="19">
        <v>35</v>
      </c>
      <c r="K216" s="20" t="s">
        <v>12</v>
      </c>
    </row>
    <row r="217" spans="2:11" x14ac:dyDescent="0.2">
      <c r="B217" s="15">
        <v>38354</v>
      </c>
      <c r="C217" s="13">
        <v>0.89770833333333344</v>
      </c>
      <c r="D217" s="11" t="s">
        <v>17</v>
      </c>
      <c r="E217" t="s">
        <v>8</v>
      </c>
      <c r="F217" s="19">
        <v>35</v>
      </c>
      <c r="G217" s="19">
        <v>58</v>
      </c>
      <c r="H217" s="19">
        <v>65</v>
      </c>
      <c r="I217" s="19">
        <v>201.5</v>
      </c>
      <c r="J217" s="19">
        <v>35</v>
      </c>
      <c r="K217" s="20" t="s">
        <v>12</v>
      </c>
    </row>
    <row r="218" spans="2:11" x14ac:dyDescent="0.2">
      <c r="B218" s="15">
        <v>38354</v>
      </c>
      <c r="C218" s="13">
        <v>0.48486111111111113</v>
      </c>
      <c r="D218" s="11" t="s">
        <v>16</v>
      </c>
      <c r="E218" t="s">
        <v>8</v>
      </c>
      <c r="F218" s="19">
        <v>36</v>
      </c>
      <c r="G218" s="19">
        <v>59</v>
      </c>
      <c r="H218" s="19">
        <v>1003</v>
      </c>
      <c r="I218" s="19">
        <v>3109.3</v>
      </c>
      <c r="J218" s="19">
        <v>36</v>
      </c>
      <c r="K218" s="20" t="s">
        <v>10</v>
      </c>
    </row>
    <row r="219" spans="2:11" x14ac:dyDescent="0.2">
      <c r="B219" s="15">
        <v>38354</v>
      </c>
      <c r="C219" s="13">
        <v>0.52684027777777775</v>
      </c>
      <c r="D219" s="11" t="s">
        <v>17</v>
      </c>
      <c r="E219" t="s">
        <v>8</v>
      </c>
      <c r="F219" s="19">
        <v>36</v>
      </c>
      <c r="G219" s="19">
        <v>7</v>
      </c>
      <c r="H219" s="19">
        <v>519</v>
      </c>
      <c r="I219" s="19">
        <v>1608.9</v>
      </c>
      <c r="J219" s="19">
        <v>36</v>
      </c>
      <c r="K219" s="20" t="s">
        <v>10</v>
      </c>
    </row>
    <row r="220" spans="2:11" x14ac:dyDescent="0.2">
      <c r="B220" s="15">
        <v>38354</v>
      </c>
      <c r="C220" s="13">
        <v>0.4526041666666667</v>
      </c>
      <c r="D220" s="11" t="s">
        <v>16</v>
      </c>
      <c r="E220" t="s">
        <v>8</v>
      </c>
      <c r="F220" s="19">
        <v>38</v>
      </c>
      <c r="G220" s="19">
        <v>2</v>
      </c>
      <c r="H220" s="19">
        <v>584</v>
      </c>
      <c r="I220" s="19">
        <v>1810.4</v>
      </c>
      <c r="J220" s="19">
        <v>38</v>
      </c>
      <c r="K220" s="20" t="s">
        <v>10</v>
      </c>
    </row>
    <row r="221" spans="2:11" x14ac:dyDescent="0.2">
      <c r="B221" s="15">
        <v>38354</v>
      </c>
      <c r="C221" s="13">
        <v>8.1168981481481481E-2</v>
      </c>
      <c r="D221" s="11" t="s">
        <v>16</v>
      </c>
      <c r="E221" t="s">
        <v>15</v>
      </c>
      <c r="F221" s="19">
        <v>40</v>
      </c>
      <c r="I221" s="19">
        <v>-1000</v>
      </c>
      <c r="J221" s="19">
        <v>40</v>
      </c>
      <c r="K221" s="20" t="s">
        <v>10</v>
      </c>
    </row>
    <row r="222" spans="2:11" x14ac:dyDescent="0.2">
      <c r="B222" s="15">
        <v>38354</v>
      </c>
      <c r="C222" s="13">
        <v>0.82640046296296299</v>
      </c>
      <c r="D222" s="11" t="s">
        <v>17</v>
      </c>
      <c r="E222" t="s">
        <v>8</v>
      </c>
      <c r="F222" s="19">
        <v>40</v>
      </c>
      <c r="G222" s="19">
        <v>11</v>
      </c>
      <c r="H222" s="19">
        <v>288</v>
      </c>
      <c r="I222" s="19">
        <v>892.8</v>
      </c>
      <c r="J222" s="19">
        <v>40</v>
      </c>
      <c r="K222" s="20" t="s">
        <v>10</v>
      </c>
    </row>
    <row r="223" spans="2:11" x14ac:dyDescent="0.2">
      <c r="B223" s="15">
        <v>38354</v>
      </c>
      <c r="C223" s="13">
        <v>0.9884722222222222</v>
      </c>
      <c r="D223" s="11" t="s">
        <v>17</v>
      </c>
      <c r="E223" t="s">
        <v>11</v>
      </c>
      <c r="F223" s="19">
        <v>40</v>
      </c>
      <c r="I223" s="19">
        <v>0</v>
      </c>
      <c r="J223" s="19">
        <v>40</v>
      </c>
      <c r="K223" s="20" t="s">
        <v>10</v>
      </c>
    </row>
    <row r="224" spans="2:11" x14ac:dyDescent="0.2">
      <c r="B224" s="15">
        <v>38354</v>
      </c>
      <c r="C224" s="13">
        <v>6.8020833333333336E-2</v>
      </c>
      <c r="D224" s="11" t="s">
        <v>16</v>
      </c>
      <c r="E224" t="s">
        <v>8</v>
      </c>
      <c r="F224" s="19">
        <v>41</v>
      </c>
      <c r="G224" s="19">
        <v>54</v>
      </c>
      <c r="H224" s="19">
        <v>443</v>
      </c>
      <c r="I224" s="19">
        <v>1373.3</v>
      </c>
      <c r="J224" s="19">
        <v>41</v>
      </c>
      <c r="K224" s="20" t="s">
        <v>12</v>
      </c>
    </row>
    <row r="225" spans="2:11" x14ac:dyDescent="0.2">
      <c r="B225" s="15">
        <v>38354</v>
      </c>
      <c r="C225" s="13">
        <v>0.25730324074074074</v>
      </c>
      <c r="D225" s="11" t="s">
        <v>16</v>
      </c>
      <c r="E225" t="s">
        <v>8</v>
      </c>
      <c r="F225" s="19">
        <v>41</v>
      </c>
      <c r="G225" s="19">
        <v>34</v>
      </c>
      <c r="H225" s="19">
        <v>363</v>
      </c>
      <c r="I225" s="19">
        <v>1125.3</v>
      </c>
      <c r="J225" s="19">
        <v>41</v>
      </c>
      <c r="K225" s="20" t="s">
        <v>12</v>
      </c>
    </row>
    <row r="226" spans="2:11" x14ac:dyDescent="0.2">
      <c r="B226" s="15">
        <v>38354</v>
      </c>
      <c r="C226" s="13">
        <v>0.54993055555555559</v>
      </c>
      <c r="D226" s="11" t="s">
        <v>17</v>
      </c>
      <c r="E226" t="s">
        <v>8</v>
      </c>
      <c r="F226" s="19">
        <v>41</v>
      </c>
      <c r="G226" s="19">
        <v>54</v>
      </c>
      <c r="H226" s="19">
        <v>400</v>
      </c>
      <c r="I226" s="19">
        <v>1240</v>
      </c>
      <c r="J226" s="19">
        <v>41</v>
      </c>
      <c r="K226" s="20" t="s">
        <v>12</v>
      </c>
    </row>
    <row r="227" spans="2:11" x14ac:dyDescent="0.2">
      <c r="B227" s="15">
        <v>38354</v>
      </c>
      <c r="C227" s="13">
        <v>0.68128472222222225</v>
      </c>
      <c r="D227" s="11" t="s">
        <v>17</v>
      </c>
      <c r="E227" t="s">
        <v>8</v>
      </c>
      <c r="F227" s="19">
        <v>41</v>
      </c>
      <c r="G227" s="19">
        <v>4</v>
      </c>
      <c r="H227" s="19">
        <v>856</v>
      </c>
      <c r="I227" s="19">
        <v>2653.6</v>
      </c>
      <c r="J227" s="19">
        <v>41</v>
      </c>
      <c r="K227" s="20" t="s">
        <v>12</v>
      </c>
    </row>
    <row r="228" spans="2:11" x14ac:dyDescent="0.2">
      <c r="B228" s="15">
        <v>38354</v>
      </c>
      <c r="C228" s="13">
        <v>0.72232638888888889</v>
      </c>
      <c r="D228" s="11" t="s">
        <v>17</v>
      </c>
      <c r="E228" t="s">
        <v>8</v>
      </c>
      <c r="F228" s="19">
        <v>42</v>
      </c>
      <c r="G228" s="19">
        <v>41</v>
      </c>
      <c r="H228" s="19">
        <v>214</v>
      </c>
      <c r="I228" s="19">
        <v>663.4</v>
      </c>
      <c r="J228" s="19">
        <v>42</v>
      </c>
      <c r="K228" s="20" t="s">
        <v>10</v>
      </c>
    </row>
    <row r="229" spans="2:11" x14ac:dyDescent="0.2">
      <c r="B229" s="15">
        <v>38354</v>
      </c>
      <c r="C229" s="13">
        <v>0.51604166666666662</v>
      </c>
      <c r="D229" s="11" t="s">
        <v>17</v>
      </c>
      <c r="E229" t="s">
        <v>8</v>
      </c>
      <c r="F229" s="19">
        <v>43</v>
      </c>
      <c r="G229" s="19">
        <v>3</v>
      </c>
      <c r="H229" s="19">
        <v>584</v>
      </c>
      <c r="I229" s="19">
        <v>1810.4</v>
      </c>
      <c r="J229" s="19">
        <v>43</v>
      </c>
      <c r="K229" s="20" t="s">
        <v>12</v>
      </c>
    </row>
    <row r="230" spans="2:11" x14ac:dyDescent="0.2">
      <c r="B230" s="15">
        <v>38354</v>
      </c>
      <c r="C230" s="13">
        <v>0.53502314814814811</v>
      </c>
      <c r="D230" s="11" t="s">
        <v>17</v>
      </c>
      <c r="E230" t="s">
        <v>8</v>
      </c>
      <c r="F230" s="19">
        <v>43</v>
      </c>
      <c r="G230" s="19">
        <v>35</v>
      </c>
      <c r="H230" s="19">
        <v>269</v>
      </c>
      <c r="I230" s="19">
        <v>833.9</v>
      </c>
      <c r="J230" s="19">
        <v>43</v>
      </c>
      <c r="K230" s="20" t="s">
        <v>12</v>
      </c>
    </row>
    <row r="231" spans="2:11" x14ac:dyDescent="0.2">
      <c r="B231" s="15">
        <v>38354</v>
      </c>
      <c r="C231" s="13">
        <v>0.58293981481481483</v>
      </c>
      <c r="D231" s="11" t="s">
        <v>17</v>
      </c>
      <c r="E231" t="s">
        <v>14</v>
      </c>
      <c r="F231" s="19">
        <v>43</v>
      </c>
      <c r="G231" s="19">
        <v>48</v>
      </c>
      <c r="I231" s="19">
        <v>50</v>
      </c>
      <c r="J231" s="19">
        <v>43</v>
      </c>
      <c r="K231" s="20" t="s">
        <v>12</v>
      </c>
    </row>
    <row r="232" spans="2:11" x14ac:dyDescent="0.2">
      <c r="B232" s="15">
        <v>38354</v>
      </c>
      <c r="C232" s="13">
        <v>0.98465277777777782</v>
      </c>
      <c r="D232" s="11" t="s">
        <v>17</v>
      </c>
      <c r="E232" t="s">
        <v>8</v>
      </c>
      <c r="F232" s="19">
        <v>43</v>
      </c>
      <c r="G232" s="19">
        <v>35</v>
      </c>
      <c r="H232" s="19">
        <v>329</v>
      </c>
      <c r="I232" s="19">
        <v>1019.9</v>
      </c>
      <c r="J232" s="19">
        <v>43</v>
      </c>
      <c r="K232" s="20" t="s">
        <v>12</v>
      </c>
    </row>
    <row r="233" spans="2:11" x14ac:dyDescent="0.2">
      <c r="B233" s="15">
        <v>38354</v>
      </c>
      <c r="C233" s="13">
        <v>0.25475694444444447</v>
      </c>
      <c r="D233" s="11" t="s">
        <v>16</v>
      </c>
      <c r="E233" t="s">
        <v>8</v>
      </c>
      <c r="F233" s="19">
        <v>44</v>
      </c>
      <c r="G233" s="19">
        <v>38</v>
      </c>
      <c r="H233" s="19">
        <v>549</v>
      </c>
      <c r="I233" s="19">
        <v>1701.9</v>
      </c>
      <c r="J233" s="19">
        <v>44</v>
      </c>
      <c r="K233" s="20" t="s">
        <v>12</v>
      </c>
    </row>
    <row r="234" spans="2:11" x14ac:dyDescent="0.2">
      <c r="B234" s="15">
        <v>38354</v>
      </c>
      <c r="C234" s="13">
        <v>0.77870370370370379</v>
      </c>
      <c r="D234" s="11" t="s">
        <v>17</v>
      </c>
      <c r="E234" t="s">
        <v>8</v>
      </c>
      <c r="F234" s="19">
        <v>45</v>
      </c>
      <c r="G234" s="19">
        <v>32</v>
      </c>
      <c r="H234" s="19">
        <v>297</v>
      </c>
      <c r="I234" s="19">
        <v>920.7</v>
      </c>
      <c r="J234" s="19">
        <v>45</v>
      </c>
      <c r="K234" s="20" t="s">
        <v>10</v>
      </c>
    </row>
    <row r="235" spans="2:11" x14ac:dyDescent="0.2">
      <c r="B235" s="15">
        <v>38354</v>
      </c>
      <c r="C235" s="13">
        <v>6.018518518518519E-4</v>
      </c>
      <c r="D235" s="11" t="s">
        <v>16</v>
      </c>
      <c r="E235" t="s">
        <v>8</v>
      </c>
      <c r="F235" s="19">
        <v>46</v>
      </c>
      <c r="G235" s="19">
        <v>63</v>
      </c>
      <c r="H235" s="19">
        <v>1147</v>
      </c>
      <c r="I235" s="19">
        <v>3555.7</v>
      </c>
      <c r="J235" s="19">
        <v>46</v>
      </c>
      <c r="K235" s="20" t="s">
        <v>13</v>
      </c>
    </row>
    <row r="236" spans="2:11" x14ac:dyDescent="0.2">
      <c r="B236" s="15">
        <v>38354</v>
      </c>
      <c r="C236" s="13">
        <v>0.41093750000000001</v>
      </c>
      <c r="D236" s="11" t="s">
        <v>16</v>
      </c>
      <c r="E236" t="s">
        <v>15</v>
      </c>
      <c r="F236" s="19">
        <v>46</v>
      </c>
      <c r="I236" s="19">
        <v>-10000</v>
      </c>
      <c r="J236" s="19">
        <v>46</v>
      </c>
      <c r="K236" s="20" t="s">
        <v>13</v>
      </c>
    </row>
    <row r="237" spans="2:11" x14ac:dyDescent="0.2">
      <c r="B237" s="15">
        <v>38354</v>
      </c>
      <c r="C237" s="13">
        <v>0.85083333333333344</v>
      </c>
      <c r="D237" s="11" t="s">
        <v>17</v>
      </c>
      <c r="E237" t="s">
        <v>8</v>
      </c>
      <c r="F237" s="19">
        <v>46</v>
      </c>
      <c r="G237" s="19">
        <v>21</v>
      </c>
      <c r="H237" s="19">
        <v>503</v>
      </c>
      <c r="I237" s="19">
        <v>1559.3</v>
      </c>
      <c r="J237" s="19">
        <v>46</v>
      </c>
      <c r="K237" s="20" t="s">
        <v>13</v>
      </c>
    </row>
    <row r="238" spans="2:11" x14ac:dyDescent="0.2">
      <c r="B238" s="15">
        <v>38354</v>
      </c>
      <c r="C238" s="13">
        <v>3.8263888888888889E-2</v>
      </c>
      <c r="D238" s="11" t="s">
        <v>16</v>
      </c>
      <c r="E238" t="s">
        <v>8</v>
      </c>
      <c r="F238" s="19">
        <v>48</v>
      </c>
      <c r="G238" s="19">
        <v>13</v>
      </c>
      <c r="H238" s="19">
        <v>457</v>
      </c>
      <c r="I238" s="19">
        <v>1416.7</v>
      </c>
      <c r="J238" s="19">
        <v>48</v>
      </c>
      <c r="K238" s="20" t="s">
        <v>12</v>
      </c>
    </row>
    <row r="239" spans="2:11" x14ac:dyDescent="0.2">
      <c r="B239" s="15">
        <v>38354</v>
      </c>
      <c r="C239" s="13">
        <v>9.6990740740740752E-2</v>
      </c>
      <c r="D239" s="11" t="s">
        <v>16</v>
      </c>
      <c r="E239" t="s">
        <v>8</v>
      </c>
      <c r="F239" s="19">
        <v>48</v>
      </c>
      <c r="G239" s="19">
        <v>69</v>
      </c>
      <c r="H239" s="19">
        <v>13</v>
      </c>
      <c r="I239" s="19">
        <v>40.299999999999997</v>
      </c>
      <c r="J239" s="19">
        <v>48</v>
      </c>
      <c r="K239" s="20" t="s">
        <v>12</v>
      </c>
    </row>
    <row r="240" spans="2:11" x14ac:dyDescent="0.2">
      <c r="B240" s="15">
        <v>38354</v>
      </c>
      <c r="C240" s="13">
        <v>0.65181712962962968</v>
      </c>
      <c r="D240" s="11" t="s">
        <v>17</v>
      </c>
      <c r="E240" t="s">
        <v>8</v>
      </c>
      <c r="F240" s="19">
        <v>48</v>
      </c>
      <c r="G240" s="19">
        <v>43</v>
      </c>
      <c r="H240" s="19">
        <v>17</v>
      </c>
      <c r="I240" s="19">
        <v>52.7</v>
      </c>
      <c r="J240" s="19">
        <v>48</v>
      </c>
      <c r="K240" s="20" t="s">
        <v>12</v>
      </c>
    </row>
    <row r="241" spans="2:11" x14ac:dyDescent="0.2">
      <c r="B241" s="15">
        <v>38354</v>
      </c>
      <c r="C241" s="13">
        <v>0.7888425925925926</v>
      </c>
      <c r="D241" s="11" t="s">
        <v>17</v>
      </c>
      <c r="E241" t="s">
        <v>8</v>
      </c>
      <c r="F241" s="19">
        <v>48</v>
      </c>
      <c r="G241" s="19">
        <v>33</v>
      </c>
      <c r="H241" s="19">
        <v>739</v>
      </c>
      <c r="I241" s="19">
        <v>2290.9</v>
      </c>
      <c r="J241" s="19">
        <v>48</v>
      </c>
      <c r="K241" s="20" t="s">
        <v>12</v>
      </c>
    </row>
    <row r="242" spans="2:11" x14ac:dyDescent="0.2">
      <c r="B242" s="15">
        <v>38354</v>
      </c>
      <c r="C242" s="13">
        <v>0.64368055555555559</v>
      </c>
      <c r="D242" s="11" t="s">
        <v>17</v>
      </c>
      <c r="E242" t="s">
        <v>8</v>
      </c>
      <c r="F242" s="19">
        <v>51</v>
      </c>
      <c r="G242" s="19">
        <v>26</v>
      </c>
      <c r="H242" s="19">
        <v>238</v>
      </c>
      <c r="I242" s="19">
        <v>737.8</v>
      </c>
      <c r="J242" s="19">
        <v>51</v>
      </c>
      <c r="K242" s="20" t="s">
        <v>13</v>
      </c>
    </row>
    <row r="243" spans="2:11" x14ac:dyDescent="0.2">
      <c r="B243" s="15">
        <v>38354</v>
      </c>
      <c r="C243" s="13">
        <v>0.83447916666666666</v>
      </c>
      <c r="D243" s="11" t="s">
        <v>17</v>
      </c>
      <c r="E243" t="s">
        <v>8</v>
      </c>
      <c r="F243" s="19">
        <v>51</v>
      </c>
      <c r="G243" s="19">
        <v>82</v>
      </c>
      <c r="H243" s="19">
        <v>1188</v>
      </c>
      <c r="I243" s="19">
        <v>3682.8</v>
      </c>
      <c r="J243" s="19">
        <v>51</v>
      </c>
      <c r="K243" s="20" t="s">
        <v>13</v>
      </c>
    </row>
    <row r="244" spans="2:11" x14ac:dyDescent="0.2">
      <c r="B244" s="15">
        <v>38354</v>
      </c>
      <c r="C244" s="13">
        <v>0.18641203703703704</v>
      </c>
      <c r="D244" s="11" t="s">
        <v>16</v>
      </c>
      <c r="E244" t="s">
        <v>8</v>
      </c>
      <c r="F244" s="19">
        <v>52</v>
      </c>
      <c r="G244" s="19">
        <v>11</v>
      </c>
      <c r="H244" s="19">
        <v>83</v>
      </c>
      <c r="I244" s="19">
        <v>257.3</v>
      </c>
      <c r="J244" s="19">
        <v>52</v>
      </c>
      <c r="K244" s="20" t="s">
        <v>12</v>
      </c>
    </row>
    <row r="245" spans="2:11" x14ac:dyDescent="0.2">
      <c r="B245" s="15">
        <v>38354</v>
      </c>
      <c r="C245" s="13">
        <v>0.68784722222222217</v>
      </c>
      <c r="D245" s="11" t="s">
        <v>17</v>
      </c>
      <c r="E245" t="s">
        <v>8</v>
      </c>
      <c r="F245" s="19">
        <v>53</v>
      </c>
      <c r="G245" s="19">
        <v>7</v>
      </c>
      <c r="H245" s="19">
        <v>622</v>
      </c>
      <c r="I245" s="19">
        <v>1928.2</v>
      </c>
      <c r="J245" s="19">
        <v>53</v>
      </c>
      <c r="K245" s="20" t="s">
        <v>13</v>
      </c>
    </row>
    <row r="246" spans="2:11" x14ac:dyDescent="0.2">
      <c r="B246" s="15">
        <v>38354</v>
      </c>
      <c r="C246" s="13">
        <v>0.6526967592592593</v>
      </c>
      <c r="D246" s="11" t="s">
        <v>17</v>
      </c>
      <c r="E246" t="s">
        <v>8</v>
      </c>
      <c r="F246" s="19">
        <v>54</v>
      </c>
      <c r="G246" s="19">
        <v>15</v>
      </c>
      <c r="H246" s="19">
        <v>747</v>
      </c>
      <c r="I246" s="19">
        <v>2315.6999999999998</v>
      </c>
      <c r="J246" s="19">
        <v>54</v>
      </c>
      <c r="K246" s="20" t="s">
        <v>10</v>
      </c>
    </row>
    <row r="247" spans="2:11" x14ac:dyDescent="0.2">
      <c r="B247" s="15">
        <v>38354</v>
      </c>
      <c r="C247" s="13">
        <v>0.69739583333333333</v>
      </c>
      <c r="D247" s="11" t="s">
        <v>17</v>
      </c>
      <c r="E247" t="s">
        <v>14</v>
      </c>
      <c r="F247" s="19">
        <v>54</v>
      </c>
      <c r="G247" s="19">
        <v>80</v>
      </c>
      <c r="I247" s="19">
        <v>50</v>
      </c>
      <c r="J247" s="19">
        <v>54</v>
      </c>
      <c r="K247" s="20" t="s">
        <v>10</v>
      </c>
    </row>
    <row r="248" spans="2:11" x14ac:dyDescent="0.2">
      <c r="B248" s="15">
        <v>38354</v>
      </c>
      <c r="C248" s="13">
        <v>0.42200231481481482</v>
      </c>
      <c r="D248" s="11" t="s">
        <v>16</v>
      </c>
      <c r="E248" t="s">
        <v>8</v>
      </c>
      <c r="F248" s="19">
        <v>55</v>
      </c>
      <c r="G248" s="19">
        <v>91</v>
      </c>
      <c r="H248" s="19">
        <v>172</v>
      </c>
      <c r="I248" s="19">
        <v>533.20000000000005</v>
      </c>
      <c r="J248" s="19">
        <v>55</v>
      </c>
      <c r="K248" s="20" t="s">
        <v>10</v>
      </c>
    </row>
    <row r="249" spans="2:11" x14ac:dyDescent="0.2">
      <c r="B249" s="15">
        <v>38354</v>
      </c>
      <c r="C249" s="13">
        <v>0.43422453703703701</v>
      </c>
      <c r="D249" s="11" t="s">
        <v>16</v>
      </c>
      <c r="E249" t="s">
        <v>8</v>
      </c>
      <c r="F249" s="19">
        <v>55</v>
      </c>
      <c r="G249" s="19">
        <v>22</v>
      </c>
      <c r="H249" s="19">
        <v>179</v>
      </c>
      <c r="I249" s="19">
        <v>554.9</v>
      </c>
      <c r="J249" s="19">
        <v>55</v>
      </c>
      <c r="K249" s="20" t="s">
        <v>10</v>
      </c>
    </row>
    <row r="250" spans="2:11" x14ac:dyDescent="0.2">
      <c r="B250" s="15">
        <v>38354</v>
      </c>
      <c r="C250" s="13">
        <v>0.84398148148148155</v>
      </c>
      <c r="D250" s="11" t="s">
        <v>17</v>
      </c>
      <c r="E250" t="s">
        <v>8</v>
      </c>
      <c r="F250" s="19">
        <v>58</v>
      </c>
      <c r="G250" s="19">
        <v>20</v>
      </c>
      <c r="H250" s="19">
        <v>866</v>
      </c>
      <c r="I250" s="19">
        <v>2684.6</v>
      </c>
      <c r="J250" s="19">
        <v>58</v>
      </c>
      <c r="K250" s="20" t="s">
        <v>13</v>
      </c>
    </row>
    <row r="251" spans="2:11" x14ac:dyDescent="0.2">
      <c r="B251" s="15">
        <v>38354</v>
      </c>
      <c r="C251" s="13">
        <v>4.223379629629629E-2</v>
      </c>
      <c r="D251" s="11" t="s">
        <v>16</v>
      </c>
      <c r="E251" t="s">
        <v>8</v>
      </c>
      <c r="F251" s="19">
        <v>59</v>
      </c>
      <c r="G251" s="19">
        <v>9</v>
      </c>
      <c r="H251" s="19">
        <v>610</v>
      </c>
      <c r="I251" s="19">
        <v>1891</v>
      </c>
      <c r="J251" s="19">
        <v>59</v>
      </c>
      <c r="K251" s="20" t="s">
        <v>12</v>
      </c>
    </row>
    <row r="252" spans="2:11" x14ac:dyDescent="0.2">
      <c r="B252" s="15">
        <v>38354</v>
      </c>
      <c r="C252" s="13">
        <v>0.17707175925925925</v>
      </c>
      <c r="D252" s="11" t="s">
        <v>16</v>
      </c>
      <c r="E252" t="s">
        <v>8</v>
      </c>
      <c r="F252" s="19">
        <v>59</v>
      </c>
      <c r="G252" s="19">
        <v>9</v>
      </c>
      <c r="H252" s="19">
        <v>485</v>
      </c>
      <c r="I252" s="19">
        <v>1503.5</v>
      </c>
      <c r="J252" s="19">
        <v>59</v>
      </c>
      <c r="K252" s="20" t="s">
        <v>12</v>
      </c>
    </row>
    <row r="253" spans="2:11" x14ac:dyDescent="0.2">
      <c r="B253" s="15">
        <v>38354</v>
      </c>
      <c r="C253" s="13">
        <v>0.18958333333333333</v>
      </c>
      <c r="D253" s="11" t="s">
        <v>16</v>
      </c>
      <c r="E253" t="s">
        <v>8</v>
      </c>
      <c r="F253" s="19">
        <v>59</v>
      </c>
      <c r="G253" s="19">
        <v>36</v>
      </c>
      <c r="H253" s="19">
        <v>225</v>
      </c>
      <c r="I253" s="19">
        <v>697.5</v>
      </c>
      <c r="J253" s="19">
        <v>59</v>
      </c>
      <c r="K253" s="20" t="s">
        <v>12</v>
      </c>
    </row>
    <row r="254" spans="2:11" x14ac:dyDescent="0.2">
      <c r="B254" s="15">
        <v>38354</v>
      </c>
      <c r="C254" s="13">
        <v>0.23847222222222222</v>
      </c>
      <c r="D254" s="11" t="s">
        <v>16</v>
      </c>
      <c r="E254" t="s">
        <v>15</v>
      </c>
      <c r="F254" s="19">
        <v>62</v>
      </c>
      <c r="I254" s="19">
        <v>-500</v>
      </c>
      <c r="J254" s="19">
        <v>62</v>
      </c>
      <c r="K254" s="20" t="s">
        <v>13</v>
      </c>
    </row>
    <row r="255" spans="2:11" x14ac:dyDescent="0.2">
      <c r="B255" s="15">
        <v>38354</v>
      </c>
      <c r="C255" s="13">
        <v>0.30570601851851853</v>
      </c>
      <c r="D255" s="11" t="s">
        <v>16</v>
      </c>
      <c r="E255" t="s">
        <v>11</v>
      </c>
      <c r="F255" s="19">
        <v>62</v>
      </c>
      <c r="I255" s="19">
        <v>0</v>
      </c>
      <c r="J255" s="19">
        <v>62</v>
      </c>
      <c r="K255" s="20" t="s">
        <v>13</v>
      </c>
    </row>
    <row r="256" spans="2:11" x14ac:dyDescent="0.2">
      <c r="B256" s="15">
        <v>38354</v>
      </c>
      <c r="C256" s="13">
        <v>0.36572916666666666</v>
      </c>
      <c r="D256" s="11" t="s">
        <v>16</v>
      </c>
      <c r="E256" t="s">
        <v>8</v>
      </c>
      <c r="F256" s="19">
        <v>64</v>
      </c>
      <c r="G256" s="19">
        <v>7</v>
      </c>
      <c r="H256" s="19">
        <v>306</v>
      </c>
      <c r="I256" s="19">
        <v>948.6</v>
      </c>
      <c r="J256" s="19">
        <v>64</v>
      </c>
      <c r="K256" s="20" t="s">
        <v>12</v>
      </c>
    </row>
    <row r="257" spans="2:11" x14ac:dyDescent="0.2">
      <c r="B257" s="15">
        <v>38354</v>
      </c>
      <c r="C257" s="13">
        <v>0.14734953703703704</v>
      </c>
      <c r="D257" s="11" t="s">
        <v>16</v>
      </c>
      <c r="E257" t="s">
        <v>8</v>
      </c>
      <c r="F257" s="19">
        <v>65</v>
      </c>
      <c r="G257" s="19">
        <v>6</v>
      </c>
      <c r="H257" s="19">
        <v>210</v>
      </c>
      <c r="I257" s="19">
        <v>651</v>
      </c>
      <c r="J257" s="19">
        <v>65</v>
      </c>
      <c r="K257" s="20" t="s">
        <v>12</v>
      </c>
    </row>
    <row r="258" spans="2:11" x14ac:dyDescent="0.2">
      <c r="B258" s="15">
        <v>38354</v>
      </c>
      <c r="C258" s="13">
        <v>0.65696759259259252</v>
      </c>
      <c r="D258" s="11" t="s">
        <v>17</v>
      </c>
      <c r="E258" t="s">
        <v>8</v>
      </c>
      <c r="F258" s="19">
        <v>65</v>
      </c>
      <c r="G258" s="19">
        <v>6</v>
      </c>
      <c r="H258" s="19">
        <v>173</v>
      </c>
      <c r="I258" s="19">
        <v>536.29999999999995</v>
      </c>
      <c r="J258" s="19">
        <v>65</v>
      </c>
      <c r="K258" s="20" t="s">
        <v>12</v>
      </c>
    </row>
    <row r="259" spans="2:11" x14ac:dyDescent="0.2">
      <c r="B259" s="15">
        <v>38354</v>
      </c>
      <c r="C259" s="13">
        <v>0.39037037037037042</v>
      </c>
      <c r="D259" s="11" t="s">
        <v>16</v>
      </c>
      <c r="E259" t="s">
        <v>15</v>
      </c>
      <c r="F259" s="19">
        <v>66</v>
      </c>
      <c r="I259" s="19">
        <v>-2000</v>
      </c>
      <c r="J259" s="19">
        <v>66</v>
      </c>
      <c r="K259" s="20" t="s">
        <v>10</v>
      </c>
    </row>
    <row r="260" spans="2:11" x14ac:dyDescent="0.2">
      <c r="B260" s="15">
        <v>38354</v>
      </c>
      <c r="C260" s="13">
        <v>0.18619212962962964</v>
      </c>
      <c r="D260" s="11" t="s">
        <v>16</v>
      </c>
      <c r="E260" t="s">
        <v>8</v>
      </c>
      <c r="F260" s="19">
        <v>67</v>
      </c>
      <c r="G260" s="19">
        <v>40</v>
      </c>
      <c r="H260" s="19">
        <v>1197</v>
      </c>
      <c r="I260" s="19">
        <v>3710.7</v>
      </c>
      <c r="J260" s="19">
        <v>67</v>
      </c>
      <c r="K260" s="20" t="s">
        <v>9</v>
      </c>
    </row>
    <row r="261" spans="2:11" x14ac:dyDescent="0.2">
      <c r="B261" s="15">
        <v>38354</v>
      </c>
      <c r="C261" s="13">
        <v>0.95084490740740746</v>
      </c>
      <c r="D261" s="11" t="s">
        <v>17</v>
      </c>
      <c r="E261" t="s">
        <v>8</v>
      </c>
      <c r="F261" s="19">
        <v>67</v>
      </c>
      <c r="G261" s="19">
        <v>48</v>
      </c>
      <c r="H261" s="19">
        <v>122</v>
      </c>
      <c r="I261" s="19">
        <v>378.2</v>
      </c>
      <c r="J261" s="19">
        <v>67</v>
      </c>
      <c r="K261" s="20" t="s">
        <v>9</v>
      </c>
    </row>
    <row r="262" spans="2:11" x14ac:dyDescent="0.2">
      <c r="B262" s="15">
        <v>38354</v>
      </c>
      <c r="C262" s="13">
        <v>6.6331018518518511E-2</v>
      </c>
      <c r="D262" s="11" t="s">
        <v>16</v>
      </c>
      <c r="E262" t="s">
        <v>8</v>
      </c>
      <c r="F262" s="19">
        <v>68</v>
      </c>
      <c r="G262" s="19">
        <v>8</v>
      </c>
      <c r="H262" s="19">
        <v>572</v>
      </c>
      <c r="I262" s="19">
        <v>1773.2</v>
      </c>
      <c r="J262" s="19">
        <v>68</v>
      </c>
      <c r="K262" s="20" t="s">
        <v>12</v>
      </c>
    </row>
    <row r="263" spans="2:11" x14ac:dyDescent="0.2">
      <c r="B263" s="15">
        <v>38354</v>
      </c>
      <c r="C263" s="13">
        <v>0.12737268518518519</v>
      </c>
      <c r="D263" s="11" t="s">
        <v>16</v>
      </c>
      <c r="E263" t="s">
        <v>8</v>
      </c>
      <c r="F263" s="19">
        <v>68</v>
      </c>
      <c r="G263" s="19">
        <v>15</v>
      </c>
      <c r="H263" s="19">
        <v>18</v>
      </c>
      <c r="I263" s="19">
        <v>55.8</v>
      </c>
      <c r="J263" s="19">
        <v>68</v>
      </c>
      <c r="K263" s="20" t="s">
        <v>12</v>
      </c>
    </row>
    <row r="264" spans="2:11" x14ac:dyDescent="0.2">
      <c r="B264" s="15">
        <v>38354</v>
      </c>
      <c r="C264" s="13">
        <v>0.18608796296296296</v>
      </c>
      <c r="D264" s="11" t="s">
        <v>16</v>
      </c>
      <c r="E264" t="s">
        <v>8</v>
      </c>
      <c r="F264" s="19">
        <v>69</v>
      </c>
      <c r="G264" s="19">
        <v>24</v>
      </c>
      <c r="H264" s="19">
        <v>882</v>
      </c>
      <c r="I264" s="19">
        <v>2734.2</v>
      </c>
      <c r="J264" s="19">
        <v>69</v>
      </c>
      <c r="K264" s="20" t="s">
        <v>13</v>
      </c>
    </row>
    <row r="265" spans="2:11" x14ac:dyDescent="0.2">
      <c r="B265" s="15">
        <v>38354</v>
      </c>
      <c r="C265" s="13">
        <v>0.43971064814814814</v>
      </c>
      <c r="D265" s="11" t="s">
        <v>16</v>
      </c>
      <c r="E265" t="s">
        <v>8</v>
      </c>
      <c r="F265" s="19">
        <v>69</v>
      </c>
      <c r="G265" s="19">
        <v>48</v>
      </c>
      <c r="H265" s="19">
        <v>123</v>
      </c>
      <c r="I265" s="19">
        <v>381.3</v>
      </c>
      <c r="J265" s="19">
        <v>69</v>
      </c>
      <c r="K265" s="20" t="s">
        <v>13</v>
      </c>
    </row>
    <row r="266" spans="2:11" x14ac:dyDescent="0.2">
      <c r="B266" s="15">
        <v>38354</v>
      </c>
      <c r="C266" s="13">
        <v>0.86844907407407401</v>
      </c>
      <c r="D266" s="11" t="s">
        <v>17</v>
      </c>
      <c r="E266" t="s">
        <v>15</v>
      </c>
      <c r="F266" s="19">
        <v>69</v>
      </c>
      <c r="I266" s="19">
        <v>-500</v>
      </c>
      <c r="J266" s="19">
        <v>69</v>
      </c>
      <c r="K266" s="20" t="s">
        <v>13</v>
      </c>
    </row>
    <row r="267" spans="2:11" x14ac:dyDescent="0.2">
      <c r="B267" s="15">
        <v>38354</v>
      </c>
      <c r="C267" s="13">
        <v>0.21296296296296294</v>
      </c>
      <c r="D267" s="11" t="s">
        <v>16</v>
      </c>
      <c r="E267" t="s">
        <v>8</v>
      </c>
      <c r="F267" s="19">
        <v>70</v>
      </c>
      <c r="G267" s="19">
        <v>29</v>
      </c>
      <c r="H267" s="19">
        <v>245</v>
      </c>
      <c r="I267" s="19">
        <v>759.5</v>
      </c>
      <c r="J267" s="19">
        <v>70</v>
      </c>
      <c r="K267" s="20" t="s">
        <v>13</v>
      </c>
    </row>
    <row r="268" spans="2:11" x14ac:dyDescent="0.2">
      <c r="B268" s="15">
        <v>38354</v>
      </c>
      <c r="C268" s="13">
        <v>1.7986111111111109E-2</v>
      </c>
      <c r="D268" s="11" t="s">
        <v>16</v>
      </c>
      <c r="E268" t="s">
        <v>8</v>
      </c>
      <c r="F268" s="19">
        <v>72</v>
      </c>
      <c r="G268" s="19">
        <v>59</v>
      </c>
      <c r="H268" s="19">
        <v>602</v>
      </c>
      <c r="I268" s="19">
        <v>1866.2</v>
      </c>
      <c r="J268" s="19">
        <v>72</v>
      </c>
      <c r="K268" s="20" t="s">
        <v>10</v>
      </c>
    </row>
    <row r="269" spans="2:11" x14ac:dyDescent="0.2">
      <c r="B269" s="15">
        <v>38354</v>
      </c>
      <c r="C269" s="13">
        <v>0.11750000000000001</v>
      </c>
      <c r="D269" s="11" t="s">
        <v>16</v>
      </c>
      <c r="E269" t="s">
        <v>8</v>
      </c>
      <c r="F269" s="19">
        <v>72</v>
      </c>
      <c r="G269" s="19">
        <v>93</v>
      </c>
      <c r="H269" s="19">
        <v>202</v>
      </c>
      <c r="I269" s="19">
        <v>626.20000000000005</v>
      </c>
      <c r="J269" s="19">
        <v>72</v>
      </c>
      <c r="K269" s="20" t="s">
        <v>10</v>
      </c>
    </row>
    <row r="270" spans="2:11" x14ac:dyDescent="0.2">
      <c r="B270" s="15">
        <v>38354</v>
      </c>
      <c r="C270" s="13">
        <v>0.89548611111111109</v>
      </c>
      <c r="D270" s="11" t="s">
        <v>17</v>
      </c>
      <c r="E270" t="s">
        <v>8</v>
      </c>
      <c r="F270" s="19">
        <v>72</v>
      </c>
      <c r="G270" s="19">
        <v>59</v>
      </c>
      <c r="H270" s="19">
        <v>95</v>
      </c>
      <c r="I270" s="19">
        <v>294.5</v>
      </c>
      <c r="J270" s="19">
        <v>72</v>
      </c>
      <c r="K270" s="20" t="s">
        <v>10</v>
      </c>
    </row>
    <row r="271" spans="2:11" x14ac:dyDescent="0.2">
      <c r="B271" s="15">
        <v>38354</v>
      </c>
      <c r="C271" s="13">
        <v>0.9330208333333333</v>
      </c>
      <c r="D271" s="11" t="s">
        <v>17</v>
      </c>
      <c r="E271" t="s">
        <v>8</v>
      </c>
      <c r="F271" s="19">
        <v>73</v>
      </c>
      <c r="G271" s="19">
        <v>50</v>
      </c>
      <c r="H271" s="19">
        <v>1115</v>
      </c>
      <c r="I271" s="19">
        <v>3456.5</v>
      </c>
      <c r="J271" s="19">
        <v>73</v>
      </c>
      <c r="K271" s="20" t="s">
        <v>9</v>
      </c>
    </row>
    <row r="272" spans="2:11" x14ac:dyDescent="0.2">
      <c r="B272" s="15">
        <v>38354</v>
      </c>
      <c r="C272" s="13">
        <v>0.93690972222222213</v>
      </c>
      <c r="D272" s="11" t="s">
        <v>17</v>
      </c>
      <c r="E272" t="s">
        <v>8</v>
      </c>
      <c r="F272" s="19">
        <v>73</v>
      </c>
      <c r="G272" s="19">
        <v>50</v>
      </c>
      <c r="H272" s="19">
        <v>46</v>
      </c>
      <c r="I272" s="19">
        <v>142.6</v>
      </c>
      <c r="J272" s="19">
        <v>73</v>
      </c>
      <c r="K272" s="20" t="s">
        <v>9</v>
      </c>
    </row>
    <row r="273" spans="2:11" x14ac:dyDescent="0.2">
      <c r="B273" s="15">
        <v>38354</v>
      </c>
      <c r="C273" s="13">
        <v>0.33196759259259262</v>
      </c>
      <c r="D273" s="11" t="s">
        <v>16</v>
      </c>
      <c r="E273" t="s">
        <v>11</v>
      </c>
      <c r="F273" s="19">
        <v>75</v>
      </c>
      <c r="I273" s="19">
        <v>0</v>
      </c>
      <c r="J273" s="19">
        <v>75</v>
      </c>
      <c r="K273" s="20" t="s">
        <v>12</v>
      </c>
    </row>
    <row r="274" spans="2:11" x14ac:dyDescent="0.2">
      <c r="B274" s="15">
        <v>38354</v>
      </c>
      <c r="C274" s="13">
        <v>9.6319444444444444E-2</v>
      </c>
      <c r="D274" s="11" t="s">
        <v>16</v>
      </c>
      <c r="E274" t="s">
        <v>8</v>
      </c>
      <c r="F274" s="19">
        <v>76</v>
      </c>
      <c r="G274" s="19">
        <v>58</v>
      </c>
      <c r="H274" s="19">
        <v>59</v>
      </c>
      <c r="I274" s="19">
        <v>182.9</v>
      </c>
      <c r="J274" s="19">
        <v>76</v>
      </c>
      <c r="K274" s="20" t="s">
        <v>9</v>
      </c>
    </row>
    <row r="275" spans="2:11" x14ac:dyDescent="0.2">
      <c r="B275" s="15">
        <v>38354</v>
      </c>
      <c r="C275" s="13">
        <v>0.37527777777777777</v>
      </c>
      <c r="D275" s="11" t="s">
        <v>16</v>
      </c>
      <c r="E275" t="s">
        <v>8</v>
      </c>
      <c r="F275" s="19">
        <v>77</v>
      </c>
      <c r="G275" s="19">
        <v>91</v>
      </c>
      <c r="H275" s="19">
        <v>615</v>
      </c>
      <c r="I275" s="19">
        <v>1906.5</v>
      </c>
      <c r="J275" s="19">
        <v>77</v>
      </c>
      <c r="K275" s="20" t="s">
        <v>13</v>
      </c>
    </row>
    <row r="276" spans="2:11" x14ac:dyDescent="0.2">
      <c r="B276" s="15">
        <v>38354</v>
      </c>
      <c r="C276" s="13">
        <v>0.67609953703703696</v>
      </c>
      <c r="D276" s="11" t="s">
        <v>17</v>
      </c>
      <c r="E276" t="s">
        <v>8</v>
      </c>
      <c r="F276" s="19">
        <v>77</v>
      </c>
      <c r="G276" s="19">
        <v>24</v>
      </c>
      <c r="H276" s="19">
        <v>152</v>
      </c>
      <c r="I276" s="19">
        <v>471.2</v>
      </c>
      <c r="J276" s="19">
        <v>77</v>
      </c>
      <c r="K276" s="20" t="s">
        <v>13</v>
      </c>
    </row>
    <row r="277" spans="2:11" x14ac:dyDescent="0.2">
      <c r="B277" s="15">
        <v>38354</v>
      </c>
      <c r="C277" s="13">
        <v>0.75986111111111121</v>
      </c>
      <c r="D277" s="11" t="s">
        <v>17</v>
      </c>
      <c r="E277" t="s">
        <v>8</v>
      </c>
      <c r="F277" s="19">
        <v>77</v>
      </c>
      <c r="G277" s="19">
        <v>40</v>
      </c>
      <c r="H277" s="19">
        <v>1</v>
      </c>
      <c r="I277" s="19">
        <v>3.1</v>
      </c>
      <c r="J277" s="19">
        <v>77</v>
      </c>
      <c r="K277" s="20" t="s">
        <v>13</v>
      </c>
    </row>
    <row r="278" spans="2:11" x14ac:dyDescent="0.2">
      <c r="B278" s="15">
        <v>38354</v>
      </c>
      <c r="C278" s="13">
        <v>0.88613425925925926</v>
      </c>
      <c r="D278" s="11" t="s">
        <v>17</v>
      </c>
      <c r="E278" t="s">
        <v>8</v>
      </c>
      <c r="F278" s="19">
        <v>77</v>
      </c>
      <c r="G278" s="19">
        <v>34</v>
      </c>
      <c r="H278" s="19">
        <v>296</v>
      </c>
      <c r="I278" s="19">
        <v>917.6</v>
      </c>
      <c r="J278" s="19">
        <v>77</v>
      </c>
      <c r="K278" s="20" t="s">
        <v>13</v>
      </c>
    </row>
    <row r="279" spans="2:11" x14ac:dyDescent="0.2">
      <c r="B279" s="15">
        <v>38354</v>
      </c>
      <c r="C279" s="13">
        <v>0.96931712962962957</v>
      </c>
      <c r="D279" s="11" t="s">
        <v>17</v>
      </c>
      <c r="E279" t="s">
        <v>14</v>
      </c>
      <c r="F279" s="19">
        <v>78</v>
      </c>
      <c r="G279" s="19">
        <v>60</v>
      </c>
      <c r="I279" s="19">
        <v>50</v>
      </c>
      <c r="J279" s="19">
        <v>78</v>
      </c>
      <c r="K279" s="20" t="s">
        <v>12</v>
      </c>
    </row>
    <row r="280" spans="2:11" x14ac:dyDescent="0.2">
      <c r="B280" s="15">
        <v>38354</v>
      </c>
      <c r="C280" s="13">
        <v>0.27508101851851852</v>
      </c>
      <c r="D280" s="11" t="s">
        <v>16</v>
      </c>
      <c r="E280" t="s">
        <v>8</v>
      </c>
      <c r="F280" s="19">
        <v>80</v>
      </c>
      <c r="G280" s="19">
        <v>26</v>
      </c>
      <c r="H280" s="19">
        <v>386</v>
      </c>
      <c r="I280" s="19">
        <v>1196.5999999999999</v>
      </c>
      <c r="J280" s="19">
        <v>80</v>
      </c>
      <c r="K280" s="20" t="s">
        <v>12</v>
      </c>
    </row>
    <row r="281" spans="2:11" x14ac:dyDescent="0.2">
      <c r="B281" s="15">
        <v>38354</v>
      </c>
      <c r="C281" s="13">
        <v>0.33495370370370375</v>
      </c>
      <c r="D281" s="11" t="s">
        <v>16</v>
      </c>
      <c r="E281" t="s">
        <v>8</v>
      </c>
      <c r="F281" s="19">
        <v>82</v>
      </c>
      <c r="G281" s="19">
        <v>30</v>
      </c>
      <c r="H281" s="19">
        <v>192</v>
      </c>
      <c r="I281" s="19">
        <v>595.20000000000005</v>
      </c>
      <c r="J281" s="19">
        <v>82</v>
      </c>
      <c r="K281" s="20" t="s">
        <v>13</v>
      </c>
    </row>
    <row r="282" spans="2:11" x14ac:dyDescent="0.2">
      <c r="B282" s="15">
        <v>38354</v>
      </c>
      <c r="C282" s="13">
        <v>0.90738425925925925</v>
      </c>
      <c r="D282" s="11" t="s">
        <v>17</v>
      </c>
      <c r="E282" t="s">
        <v>14</v>
      </c>
      <c r="F282" s="19">
        <v>82</v>
      </c>
      <c r="G282" s="19">
        <v>34</v>
      </c>
      <c r="I282" s="19">
        <v>50</v>
      </c>
      <c r="J282" s="19">
        <v>82</v>
      </c>
      <c r="K282" s="20" t="s">
        <v>13</v>
      </c>
    </row>
    <row r="283" spans="2:11" x14ac:dyDescent="0.2">
      <c r="B283" s="15">
        <v>38354</v>
      </c>
      <c r="C283" s="13">
        <v>0.96138888888888896</v>
      </c>
      <c r="D283" s="11" t="s">
        <v>17</v>
      </c>
      <c r="E283" t="s">
        <v>11</v>
      </c>
      <c r="F283" s="19">
        <v>82</v>
      </c>
      <c r="I283" s="19">
        <v>0</v>
      </c>
      <c r="J283" s="19">
        <v>82</v>
      </c>
      <c r="K283" s="20" t="s">
        <v>13</v>
      </c>
    </row>
    <row r="284" spans="2:11" x14ac:dyDescent="0.2">
      <c r="B284" s="15">
        <v>38354</v>
      </c>
      <c r="C284" s="13">
        <v>0.85917824074074067</v>
      </c>
      <c r="D284" s="11" t="s">
        <v>17</v>
      </c>
      <c r="E284" t="s">
        <v>8</v>
      </c>
      <c r="F284" s="19">
        <v>83</v>
      </c>
      <c r="G284" s="19">
        <v>13</v>
      </c>
      <c r="H284" s="19">
        <v>5</v>
      </c>
      <c r="I284" s="19">
        <v>15.5</v>
      </c>
      <c r="J284" s="19">
        <v>83</v>
      </c>
      <c r="K284" s="20" t="s">
        <v>10</v>
      </c>
    </row>
    <row r="285" spans="2:11" x14ac:dyDescent="0.2">
      <c r="B285" s="15">
        <v>38354</v>
      </c>
      <c r="C285" s="13">
        <v>0.95350694444444439</v>
      </c>
      <c r="D285" s="11" t="s">
        <v>17</v>
      </c>
      <c r="E285" t="s">
        <v>8</v>
      </c>
      <c r="F285" s="19">
        <v>83</v>
      </c>
      <c r="G285" s="19">
        <v>13</v>
      </c>
      <c r="H285" s="19">
        <v>712</v>
      </c>
      <c r="I285" s="19">
        <v>2207.1999999999998</v>
      </c>
      <c r="J285" s="19">
        <v>83</v>
      </c>
      <c r="K285" s="20" t="s">
        <v>10</v>
      </c>
    </row>
    <row r="286" spans="2:11" x14ac:dyDescent="0.2">
      <c r="B286" s="15">
        <v>38354</v>
      </c>
      <c r="C286" s="13">
        <v>7.0162037037037037E-2</v>
      </c>
      <c r="D286" s="11" t="s">
        <v>16</v>
      </c>
      <c r="E286" t="s">
        <v>14</v>
      </c>
      <c r="F286" s="19">
        <v>84</v>
      </c>
      <c r="G286" s="19">
        <v>13</v>
      </c>
      <c r="I286" s="19">
        <v>50</v>
      </c>
      <c r="J286" s="19">
        <v>84</v>
      </c>
      <c r="K286" s="20" t="s">
        <v>13</v>
      </c>
    </row>
    <row r="287" spans="2:11" x14ac:dyDescent="0.2">
      <c r="B287" s="15">
        <v>38354</v>
      </c>
      <c r="C287" s="13">
        <v>0.32658564814814817</v>
      </c>
      <c r="D287" s="11" t="s">
        <v>16</v>
      </c>
      <c r="E287" t="s">
        <v>8</v>
      </c>
      <c r="F287" s="19">
        <v>84</v>
      </c>
      <c r="G287" s="19">
        <v>46</v>
      </c>
      <c r="H287" s="19">
        <v>815</v>
      </c>
      <c r="I287" s="19">
        <v>2526.5</v>
      </c>
      <c r="J287" s="19">
        <v>84</v>
      </c>
      <c r="K287" s="20" t="s">
        <v>13</v>
      </c>
    </row>
    <row r="288" spans="2:11" x14ac:dyDescent="0.2">
      <c r="B288" s="15">
        <v>38354</v>
      </c>
      <c r="C288" s="13">
        <v>0.63086805555555558</v>
      </c>
      <c r="D288" s="11" t="s">
        <v>17</v>
      </c>
      <c r="E288" t="s">
        <v>8</v>
      </c>
      <c r="F288" s="19">
        <v>84</v>
      </c>
      <c r="G288" s="19">
        <v>46</v>
      </c>
      <c r="H288" s="19">
        <v>436</v>
      </c>
      <c r="I288" s="19">
        <v>1351.6</v>
      </c>
      <c r="J288" s="19">
        <v>84</v>
      </c>
      <c r="K288" s="20" t="s">
        <v>13</v>
      </c>
    </row>
    <row r="289" spans="2:11" x14ac:dyDescent="0.2">
      <c r="B289" s="15">
        <v>38354</v>
      </c>
      <c r="C289" s="13">
        <v>0.20503472222222222</v>
      </c>
      <c r="D289" s="11" t="s">
        <v>16</v>
      </c>
      <c r="E289" t="s">
        <v>14</v>
      </c>
      <c r="F289" s="19">
        <v>85</v>
      </c>
      <c r="G289" s="19">
        <v>74</v>
      </c>
      <c r="I289" s="19">
        <v>50</v>
      </c>
      <c r="J289" s="19">
        <v>85</v>
      </c>
      <c r="K289" s="20" t="s">
        <v>12</v>
      </c>
    </row>
    <row r="290" spans="2:11" x14ac:dyDescent="0.2">
      <c r="B290" s="15">
        <v>38354</v>
      </c>
      <c r="C290" s="13">
        <v>0.38099537037037035</v>
      </c>
      <c r="D290" s="11" t="s">
        <v>16</v>
      </c>
      <c r="E290" t="s">
        <v>15</v>
      </c>
      <c r="F290" s="19">
        <v>85</v>
      </c>
      <c r="I290" s="19">
        <v>-500</v>
      </c>
      <c r="J290" s="19">
        <v>85</v>
      </c>
      <c r="K290" s="20" t="s">
        <v>12</v>
      </c>
    </row>
    <row r="291" spans="2:11" x14ac:dyDescent="0.2">
      <c r="B291" s="15">
        <v>38354</v>
      </c>
      <c r="C291" s="13">
        <v>0.85586805555555545</v>
      </c>
      <c r="D291" s="11" t="s">
        <v>17</v>
      </c>
      <c r="E291" t="s">
        <v>11</v>
      </c>
      <c r="F291" s="19">
        <v>86</v>
      </c>
      <c r="I291" s="19">
        <v>0</v>
      </c>
      <c r="J291" s="19">
        <v>86</v>
      </c>
      <c r="K291" s="20" t="s">
        <v>13</v>
      </c>
    </row>
    <row r="292" spans="2:11" x14ac:dyDescent="0.2">
      <c r="B292" s="15">
        <v>38354</v>
      </c>
      <c r="C292" s="13">
        <v>0.36182870370370374</v>
      </c>
      <c r="D292" s="11" t="s">
        <v>16</v>
      </c>
      <c r="E292" t="s">
        <v>8</v>
      </c>
      <c r="F292" s="19">
        <v>87</v>
      </c>
      <c r="G292" s="19">
        <v>0</v>
      </c>
      <c r="H292" s="19">
        <v>6</v>
      </c>
      <c r="I292" s="19">
        <v>18.600000000000001</v>
      </c>
      <c r="J292" s="19">
        <v>87</v>
      </c>
      <c r="K292" s="20" t="s">
        <v>9</v>
      </c>
    </row>
    <row r="293" spans="2:11" x14ac:dyDescent="0.2">
      <c r="B293" s="15">
        <v>38354</v>
      </c>
      <c r="C293" s="13">
        <v>0.60454861111111113</v>
      </c>
      <c r="D293" s="11" t="s">
        <v>17</v>
      </c>
      <c r="E293" t="s">
        <v>15</v>
      </c>
      <c r="F293" s="19">
        <v>87</v>
      </c>
      <c r="I293" s="19">
        <v>-1000</v>
      </c>
      <c r="J293" s="19">
        <v>87</v>
      </c>
      <c r="K293" s="20" t="s">
        <v>9</v>
      </c>
    </row>
    <row r="294" spans="2:11" x14ac:dyDescent="0.2">
      <c r="B294" s="15">
        <v>38354</v>
      </c>
      <c r="C294" s="13">
        <v>2.4675925925925924E-2</v>
      </c>
      <c r="D294" s="11" t="s">
        <v>16</v>
      </c>
      <c r="E294" t="s">
        <v>11</v>
      </c>
      <c r="F294" s="19">
        <v>88</v>
      </c>
      <c r="I294" s="19">
        <v>0</v>
      </c>
      <c r="J294" s="19">
        <v>88</v>
      </c>
      <c r="K294" s="20" t="s">
        <v>12</v>
      </c>
    </row>
    <row r="295" spans="2:11" x14ac:dyDescent="0.2">
      <c r="B295" s="15">
        <v>38354</v>
      </c>
      <c r="C295" s="13">
        <v>0.49387731481481478</v>
      </c>
      <c r="D295" s="11" t="s">
        <v>16</v>
      </c>
      <c r="E295" t="s">
        <v>8</v>
      </c>
      <c r="F295" s="19">
        <v>88</v>
      </c>
      <c r="G295" s="19">
        <v>61</v>
      </c>
      <c r="H295" s="19">
        <v>69</v>
      </c>
      <c r="I295" s="19">
        <v>213.9</v>
      </c>
      <c r="J295" s="19">
        <v>88</v>
      </c>
      <c r="K295" s="20" t="s">
        <v>12</v>
      </c>
    </row>
    <row r="296" spans="2:11" x14ac:dyDescent="0.2">
      <c r="B296" s="15">
        <v>38354</v>
      </c>
      <c r="C296" s="13">
        <v>0.23909722222222221</v>
      </c>
      <c r="D296" s="11" t="s">
        <v>16</v>
      </c>
      <c r="E296" t="s">
        <v>8</v>
      </c>
      <c r="F296" s="19">
        <v>91</v>
      </c>
      <c r="G296" s="19">
        <v>43</v>
      </c>
      <c r="H296" s="19">
        <v>1643</v>
      </c>
      <c r="I296" s="19">
        <v>5093.3</v>
      </c>
      <c r="J296" s="19">
        <v>91</v>
      </c>
      <c r="K296" s="20" t="s">
        <v>13</v>
      </c>
    </row>
    <row r="297" spans="2:11" x14ac:dyDescent="0.2">
      <c r="B297" s="15">
        <v>38354</v>
      </c>
      <c r="C297" s="13">
        <v>0.55792824074074077</v>
      </c>
      <c r="D297" s="11" t="s">
        <v>17</v>
      </c>
      <c r="E297" t="s">
        <v>8</v>
      </c>
      <c r="F297" s="19">
        <v>92</v>
      </c>
      <c r="G297" s="19">
        <v>26</v>
      </c>
      <c r="H297" s="19">
        <v>657</v>
      </c>
      <c r="I297" s="19">
        <v>2036.7</v>
      </c>
      <c r="J297" s="19">
        <v>92</v>
      </c>
      <c r="K297" s="20" t="s">
        <v>9</v>
      </c>
    </row>
    <row r="298" spans="2:11" x14ac:dyDescent="0.2">
      <c r="B298" s="15">
        <v>38354</v>
      </c>
      <c r="C298" s="13">
        <v>0.90134259259259253</v>
      </c>
      <c r="D298" s="11" t="s">
        <v>17</v>
      </c>
      <c r="E298" t="s">
        <v>8</v>
      </c>
      <c r="F298" s="19">
        <v>92</v>
      </c>
      <c r="G298" s="19">
        <v>24</v>
      </c>
      <c r="H298" s="19">
        <v>36</v>
      </c>
      <c r="I298" s="19">
        <v>111.6</v>
      </c>
      <c r="J298" s="19">
        <v>92</v>
      </c>
      <c r="K298" s="20" t="s">
        <v>9</v>
      </c>
    </row>
    <row r="299" spans="2:11" x14ac:dyDescent="0.2">
      <c r="B299" s="15">
        <v>38354</v>
      </c>
      <c r="C299" s="13">
        <v>0.24569444444444444</v>
      </c>
      <c r="D299" s="11" t="s">
        <v>16</v>
      </c>
      <c r="E299" t="s">
        <v>8</v>
      </c>
      <c r="F299" s="19">
        <v>93</v>
      </c>
      <c r="G299" s="19">
        <v>17</v>
      </c>
      <c r="H299" s="19">
        <v>675</v>
      </c>
      <c r="I299" s="19">
        <v>2092.5</v>
      </c>
      <c r="J299" s="19">
        <v>93</v>
      </c>
      <c r="K299" s="20" t="s">
        <v>12</v>
      </c>
    </row>
    <row r="300" spans="2:11" x14ac:dyDescent="0.2">
      <c r="B300" s="15">
        <v>38354</v>
      </c>
      <c r="C300" s="13">
        <v>0.44803240740740741</v>
      </c>
      <c r="D300" s="11" t="s">
        <v>16</v>
      </c>
      <c r="E300" t="s">
        <v>8</v>
      </c>
      <c r="F300" s="19">
        <v>93</v>
      </c>
      <c r="G300" s="19">
        <v>17</v>
      </c>
      <c r="H300" s="19">
        <v>1008</v>
      </c>
      <c r="I300" s="19">
        <v>3124.8</v>
      </c>
      <c r="J300" s="19">
        <v>93</v>
      </c>
      <c r="K300" s="20" t="s">
        <v>12</v>
      </c>
    </row>
    <row r="301" spans="2:11" x14ac:dyDescent="0.2">
      <c r="B301" s="15">
        <v>38354</v>
      </c>
      <c r="C301" s="13">
        <v>0.22931712962962961</v>
      </c>
      <c r="D301" s="11" t="s">
        <v>16</v>
      </c>
      <c r="E301" t="s">
        <v>8</v>
      </c>
      <c r="F301" s="19">
        <v>94</v>
      </c>
      <c r="G301" s="19">
        <v>57</v>
      </c>
      <c r="H301" s="19">
        <v>197</v>
      </c>
      <c r="I301" s="19">
        <v>610.70000000000005</v>
      </c>
      <c r="J301" s="19">
        <v>94</v>
      </c>
      <c r="K301" s="20" t="s">
        <v>13</v>
      </c>
    </row>
    <row r="302" spans="2:11" x14ac:dyDescent="0.2">
      <c r="B302" s="15">
        <v>38354</v>
      </c>
      <c r="C302" s="13">
        <v>2.7731481481481478E-2</v>
      </c>
      <c r="D302" s="11" t="s">
        <v>16</v>
      </c>
      <c r="E302" t="s">
        <v>8</v>
      </c>
      <c r="F302" s="19">
        <v>96</v>
      </c>
      <c r="G302" s="19">
        <v>20</v>
      </c>
      <c r="H302" s="19">
        <v>1542</v>
      </c>
      <c r="I302" s="19">
        <v>4780.2</v>
      </c>
      <c r="J302" s="19">
        <v>96</v>
      </c>
      <c r="K302" s="20" t="s">
        <v>10</v>
      </c>
    </row>
    <row r="303" spans="2:11" x14ac:dyDescent="0.2">
      <c r="B303" s="15">
        <v>38354</v>
      </c>
      <c r="C303" s="13">
        <v>0.27195601851851853</v>
      </c>
      <c r="D303" s="11" t="s">
        <v>16</v>
      </c>
      <c r="E303" t="s">
        <v>8</v>
      </c>
      <c r="F303" s="19">
        <v>96</v>
      </c>
      <c r="G303" s="19">
        <v>31</v>
      </c>
      <c r="H303" s="19">
        <v>507</v>
      </c>
      <c r="I303" s="19">
        <v>1571.7</v>
      </c>
      <c r="J303" s="19">
        <v>96</v>
      </c>
      <c r="K303" s="20" t="s">
        <v>10</v>
      </c>
    </row>
    <row r="304" spans="2:11" x14ac:dyDescent="0.2">
      <c r="B304" s="15">
        <v>38354</v>
      </c>
      <c r="C304" s="13">
        <v>0.53934027777777771</v>
      </c>
      <c r="D304" s="11" t="s">
        <v>17</v>
      </c>
      <c r="E304" t="s">
        <v>8</v>
      </c>
      <c r="F304" s="19">
        <v>96</v>
      </c>
      <c r="G304" s="19">
        <v>14</v>
      </c>
      <c r="H304" s="19">
        <v>643</v>
      </c>
      <c r="I304" s="19">
        <v>1993.3</v>
      </c>
      <c r="J304" s="19">
        <v>96</v>
      </c>
      <c r="K304" s="20" t="s">
        <v>10</v>
      </c>
    </row>
    <row r="305" spans="2:11" x14ac:dyDescent="0.2">
      <c r="B305" s="15">
        <v>38354</v>
      </c>
      <c r="C305" s="13">
        <v>0.16123842592592594</v>
      </c>
      <c r="D305" s="11" t="s">
        <v>16</v>
      </c>
      <c r="E305" t="s">
        <v>15</v>
      </c>
      <c r="F305" s="19">
        <v>97</v>
      </c>
      <c r="I305" s="19">
        <v>-500</v>
      </c>
      <c r="J305" s="19">
        <v>97</v>
      </c>
      <c r="K305" s="20" t="s">
        <v>13</v>
      </c>
    </row>
    <row r="306" spans="2:11" x14ac:dyDescent="0.2">
      <c r="B306" s="15">
        <v>38354</v>
      </c>
      <c r="C306" s="13">
        <v>0.20075231481481481</v>
      </c>
      <c r="D306" s="11" t="s">
        <v>16</v>
      </c>
      <c r="E306" t="s">
        <v>8</v>
      </c>
      <c r="F306" s="19">
        <v>97</v>
      </c>
      <c r="G306" s="19">
        <v>62</v>
      </c>
      <c r="H306" s="19">
        <v>422</v>
      </c>
      <c r="I306" s="19">
        <v>1308.2</v>
      </c>
      <c r="J306" s="19">
        <v>97</v>
      </c>
      <c r="K306" s="20" t="s">
        <v>13</v>
      </c>
    </row>
    <row r="307" spans="2:11" x14ac:dyDescent="0.2">
      <c r="B307" s="15">
        <v>38354</v>
      </c>
      <c r="C307" s="13">
        <v>0.41412037037037036</v>
      </c>
      <c r="D307" s="11" t="s">
        <v>16</v>
      </c>
      <c r="E307" t="s">
        <v>8</v>
      </c>
      <c r="F307" s="19">
        <v>97</v>
      </c>
      <c r="G307" s="19">
        <v>54</v>
      </c>
      <c r="H307" s="19">
        <v>202</v>
      </c>
      <c r="I307" s="19">
        <v>626.20000000000005</v>
      </c>
      <c r="J307" s="19">
        <v>97</v>
      </c>
      <c r="K307" s="20" t="s">
        <v>13</v>
      </c>
    </row>
    <row r="308" spans="2:11" x14ac:dyDescent="0.2">
      <c r="B308" s="15">
        <v>38354</v>
      </c>
      <c r="C308" s="13">
        <v>5.3310185185185183E-2</v>
      </c>
      <c r="D308" s="11" t="s">
        <v>16</v>
      </c>
      <c r="E308" t="s">
        <v>8</v>
      </c>
      <c r="F308" s="19">
        <v>98</v>
      </c>
      <c r="G308" s="19">
        <v>53</v>
      </c>
      <c r="H308" s="19">
        <v>13</v>
      </c>
      <c r="I308" s="19">
        <v>40.299999999999997</v>
      </c>
      <c r="J308" s="19">
        <v>98</v>
      </c>
      <c r="K308" s="20" t="s">
        <v>9</v>
      </c>
    </row>
    <row r="309" spans="2:11" x14ac:dyDescent="0.2">
      <c r="B309" s="15">
        <v>38354</v>
      </c>
      <c r="C309" s="13">
        <v>0.57409722222222226</v>
      </c>
      <c r="D309" s="11" t="s">
        <v>17</v>
      </c>
      <c r="E309" t="s">
        <v>8</v>
      </c>
      <c r="F309" s="19">
        <v>99</v>
      </c>
      <c r="G309" s="19">
        <v>38</v>
      </c>
      <c r="H309" s="19">
        <v>533</v>
      </c>
      <c r="I309" s="19">
        <v>1652.3</v>
      </c>
      <c r="J309" s="19">
        <v>99</v>
      </c>
      <c r="K309" s="20" t="s">
        <v>10</v>
      </c>
    </row>
    <row r="310" spans="2:11" x14ac:dyDescent="0.2">
      <c r="B310" s="15">
        <v>38355</v>
      </c>
      <c r="C310" s="13">
        <v>0.16336805555555556</v>
      </c>
      <c r="D310" s="11" t="s">
        <v>16</v>
      </c>
      <c r="E310" t="s">
        <v>8</v>
      </c>
      <c r="F310" s="19">
        <v>1</v>
      </c>
      <c r="G310" s="19">
        <v>4</v>
      </c>
      <c r="H310" s="19">
        <v>308</v>
      </c>
      <c r="I310" s="19">
        <v>954.8</v>
      </c>
      <c r="J310" s="19">
        <v>1</v>
      </c>
      <c r="K310" s="20" t="s">
        <v>13</v>
      </c>
    </row>
    <row r="311" spans="2:11" x14ac:dyDescent="0.2">
      <c r="B311" s="15">
        <v>38355</v>
      </c>
      <c r="C311" s="13">
        <v>0.44346064814814817</v>
      </c>
      <c r="D311" s="11" t="s">
        <v>16</v>
      </c>
      <c r="E311" t="s">
        <v>8</v>
      </c>
      <c r="F311" s="19">
        <v>1</v>
      </c>
      <c r="G311" s="19">
        <v>7</v>
      </c>
      <c r="H311" s="19">
        <v>34</v>
      </c>
      <c r="I311" s="19">
        <v>105.4</v>
      </c>
      <c r="J311" s="19">
        <v>1</v>
      </c>
      <c r="K311" s="20" t="s">
        <v>13</v>
      </c>
    </row>
    <row r="312" spans="2:11" x14ac:dyDescent="0.2">
      <c r="B312" s="15">
        <v>38355</v>
      </c>
      <c r="C312" s="13">
        <v>0.55112268518518526</v>
      </c>
      <c r="D312" s="11" t="s">
        <v>17</v>
      </c>
      <c r="E312" t="s">
        <v>8</v>
      </c>
      <c r="F312" s="19">
        <v>1</v>
      </c>
      <c r="G312" s="19">
        <v>15</v>
      </c>
      <c r="H312" s="19">
        <v>32</v>
      </c>
      <c r="I312" s="19">
        <v>99.2</v>
      </c>
      <c r="J312" s="19">
        <v>1</v>
      </c>
      <c r="K312" s="20" t="s">
        <v>13</v>
      </c>
    </row>
    <row r="313" spans="2:11" x14ac:dyDescent="0.2">
      <c r="B313" s="15">
        <v>38355</v>
      </c>
      <c r="C313" s="13">
        <v>0.64096064814814813</v>
      </c>
      <c r="D313" s="11" t="s">
        <v>17</v>
      </c>
      <c r="E313" t="s">
        <v>8</v>
      </c>
      <c r="F313" s="19">
        <v>1</v>
      </c>
      <c r="G313" s="19">
        <v>52</v>
      </c>
      <c r="H313" s="19">
        <v>305</v>
      </c>
      <c r="I313" s="19">
        <v>945.5</v>
      </c>
      <c r="J313" s="19">
        <v>1</v>
      </c>
      <c r="K313" s="20" t="s">
        <v>13</v>
      </c>
    </row>
    <row r="314" spans="2:11" x14ac:dyDescent="0.2">
      <c r="B314" s="15">
        <v>38355</v>
      </c>
      <c r="C314" s="13">
        <v>0.87392361111111105</v>
      </c>
      <c r="D314" s="11" t="s">
        <v>17</v>
      </c>
      <c r="E314" t="s">
        <v>8</v>
      </c>
      <c r="F314" s="19">
        <v>1</v>
      </c>
      <c r="G314" s="19">
        <v>6</v>
      </c>
      <c r="H314" s="19">
        <v>128</v>
      </c>
      <c r="I314" s="19">
        <v>396.8</v>
      </c>
      <c r="J314" s="19">
        <v>1</v>
      </c>
      <c r="K314" s="20" t="s">
        <v>13</v>
      </c>
    </row>
    <row r="315" spans="2:11" x14ac:dyDescent="0.2">
      <c r="B315" s="15">
        <v>38355</v>
      </c>
      <c r="C315" s="13">
        <v>0.21869212962962961</v>
      </c>
      <c r="D315" s="11" t="s">
        <v>16</v>
      </c>
      <c r="E315" t="s">
        <v>8</v>
      </c>
      <c r="F315" s="19">
        <v>3</v>
      </c>
      <c r="G315" s="19">
        <v>43</v>
      </c>
      <c r="H315" s="19">
        <v>381</v>
      </c>
      <c r="I315" s="19">
        <v>1181.0999999999999</v>
      </c>
      <c r="J315" s="19">
        <v>3</v>
      </c>
      <c r="K315" s="20" t="s">
        <v>10</v>
      </c>
    </row>
    <row r="316" spans="2:11" x14ac:dyDescent="0.2">
      <c r="B316" s="15">
        <v>38355</v>
      </c>
      <c r="C316" s="13">
        <v>0.59465277777777781</v>
      </c>
      <c r="D316" s="11" t="s">
        <v>17</v>
      </c>
      <c r="E316" t="s">
        <v>8</v>
      </c>
      <c r="F316" s="19">
        <v>6</v>
      </c>
      <c r="G316" s="19">
        <v>29</v>
      </c>
      <c r="H316" s="19">
        <v>203</v>
      </c>
      <c r="I316" s="19">
        <v>629.29999999999995</v>
      </c>
      <c r="J316" s="19">
        <v>6</v>
      </c>
      <c r="K316" s="20" t="s">
        <v>12</v>
      </c>
    </row>
    <row r="317" spans="2:11" x14ac:dyDescent="0.2">
      <c r="B317" s="15">
        <v>38355</v>
      </c>
      <c r="C317" s="13">
        <v>0.72640046296296301</v>
      </c>
      <c r="D317" s="11" t="s">
        <v>17</v>
      </c>
      <c r="E317" t="s">
        <v>8</v>
      </c>
      <c r="F317" s="19">
        <v>6</v>
      </c>
      <c r="G317" s="19">
        <v>86</v>
      </c>
      <c r="H317" s="19">
        <v>112</v>
      </c>
      <c r="I317" s="19">
        <v>347.2</v>
      </c>
      <c r="J317" s="19">
        <v>6</v>
      </c>
      <c r="K317" s="20" t="s">
        <v>12</v>
      </c>
    </row>
    <row r="318" spans="2:11" x14ac:dyDescent="0.2">
      <c r="B318" s="15">
        <v>38355</v>
      </c>
      <c r="C318" s="13">
        <v>0.97837962962962965</v>
      </c>
      <c r="D318" s="11" t="s">
        <v>17</v>
      </c>
      <c r="E318" t="s">
        <v>8</v>
      </c>
      <c r="F318" s="19">
        <v>6</v>
      </c>
      <c r="G318" s="19">
        <v>1</v>
      </c>
      <c r="H318" s="19">
        <v>1383</v>
      </c>
      <c r="I318" s="19">
        <v>4287.3</v>
      </c>
      <c r="J318" s="19">
        <v>6</v>
      </c>
      <c r="K318" s="20" t="s">
        <v>12</v>
      </c>
    </row>
    <row r="319" spans="2:11" x14ac:dyDescent="0.2">
      <c r="B319" s="15">
        <v>38355</v>
      </c>
      <c r="C319" s="13">
        <v>5.5439814814814822E-3</v>
      </c>
      <c r="D319" s="11" t="s">
        <v>16</v>
      </c>
      <c r="E319" t="s">
        <v>8</v>
      </c>
      <c r="F319" s="19">
        <v>8</v>
      </c>
      <c r="G319" s="19">
        <v>5</v>
      </c>
      <c r="H319" s="19">
        <v>1010</v>
      </c>
      <c r="I319" s="19">
        <v>3131</v>
      </c>
      <c r="J319" s="19">
        <v>8</v>
      </c>
      <c r="K319" s="20" t="s">
        <v>13</v>
      </c>
    </row>
    <row r="320" spans="2:11" x14ac:dyDescent="0.2">
      <c r="B320" s="15">
        <v>38355</v>
      </c>
      <c r="C320" s="13">
        <v>0.43384259259259261</v>
      </c>
      <c r="D320" s="11" t="s">
        <v>16</v>
      </c>
      <c r="E320" t="s">
        <v>8</v>
      </c>
      <c r="F320" s="19">
        <v>9</v>
      </c>
      <c r="G320" s="19">
        <v>0</v>
      </c>
      <c r="H320" s="19">
        <v>180</v>
      </c>
      <c r="I320" s="19">
        <v>558</v>
      </c>
      <c r="J320" s="19">
        <v>9</v>
      </c>
      <c r="K320" s="20" t="s">
        <v>13</v>
      </c>
    </row>
    <row r="321" spans="2:11" x14ac:dyDescent="0.2">
      <c r="B321" s="15">
        <v>38355</v>
      </c>
      <c r="C321" s="13">
        <v>0.77710648148148154</v>
      </c>
      <c r="D321" s="11" t="s">
        <v>17</v>
      </c>
      <c r="E321" t="s">
        <v>8</v>
      </c>
      <c r="F321" s="19">
        <v>9</v>
      </c>
      <c r="G321" s="19">
        <v>63</v>
      </c>
      <c r="H321" s="19">
        <v>290</v>
      </c>
      <c r="I321" s="19">
        <v>899</v>
      </c>
      <c r="J321" s="19">
        <v>9</v>
      </c>
      <c r="K321" s="20" t="s">
        <v>13</v>
      </c>
    </row>
    <row r="322" spans="2:11" x14ac:dyDescent="0.2">
      <c r="B322" s="15">
        <v>38355</v>
      </c>
      <c r="C322" s="13">
        <v>0.41622685185185188</v>
      </c>
      <c r="D322" s="11" t="s">
        <v>16</v>
      </c>
      <c r="E322" t="s">
        <v>8</v>
      </c>
      <c r="F322" s="19">
        <v>11</v>
      </c>
      <c r="G322" s="19">
        <v>4</v>
      </c>
      <c r="H322" s="19">
        <v>9</v>
      </c>
      <c r="I322" s="19">
        <v>27.9</v>
      </c>
      <c r="J322" s="19">
        <v>11</v>
      </c>
      <c r="K322" s="20" t="s">
        <v>13</v>
      </c>
    </row>
    <row r="323" spans="2:11" x14ac:dyDescent="0.2">
      <c r="B323" s="15">
        <v>38355</v>
      </c>
      <c r="C323" s="13">
        <v>0.4949884259259259</v>
      </c>
      <c r="D323" s="11" t="s">
        <v>16</v>
      </c>
      <c r="E323" t="s">
        <v>8</v>
      </c>
      <c r="F323" s="19">
        <v>11</v>
      </c>
      <c r="G323" s="19">
        <v>0</v>
      </c>
      <c r="H323" s="19">
        <v>809</v>
      </c>
      <c r="I323" s="19">
        <v>2507.9</v>
      </c>
      <c r="J323" s="19">
        <v>11</v>
      </c>
      <c r="K323" s="20" t="s">
        <v>13</v>
      </c>
    </row>
    <row r="324" spans="2:11" x14ac:dyDescent="0.2">
      <c r="B324" s="15">
        <v>38355</v>
      </c>
      <c r="C324" s="13">
        <v>0.64302083333333326</v>
      </c>
      <c r="D324" s="11" t="s">
        <v>17</v>
      </c>
      <c r="E324" t="s">
        <v>8</v>
      </c>
      <c r="F324" s="19">
        <v>12</v>
      </c>
      <c r="G324" s="19">
        <v>5</v>
      </c>
      <c r="H324" s="19">
        <v>297</v>
      </c>
      <c r="I324" s="19">
        <v>920.7</v>
      </c>
      <c r="J324" s="19">
        <v>12</v>
      </c>
      <c r="K324" s="20" t="s">
        <v>13</v>
      </c>
    </row>
    <row r="325" spans="2:11" x14ac:dyDescent="0.2">
      <c r="B325" s="15">
        <v>38355</v>
      </c>
      <c r="C325" s="13">
        <v>0.90021990740740743</v>
      </c>
      <c r="D325" s="11" t="s">
        <v>17</v>
      </c>
      <c r="E325" t="s">
        <v>8</v>
      </c>
      <c r="F325" s="19">
        <v>13</v>
      </c>
      <c r="G325" s="19">
        <v>4</v>
      </c>
      <c r="H325" s="19">
        <v>590</v>
      </c>
      <c r="I325" s="19">
        <v>1829</v>
      </c>
      <c r="J325" s="19">
        <v>13</v>
      </c>
      <c r="K325" s="20" t="s">
        <v>10</v>
      </c>
    </row>
    <row r="326" spans="2:11" x14ac:dyDescent="0.2">
      <c r="B326" s="15">
        <v>38355</v>
      </c>
      <c r="C326" s="13">
        <v>7.6377314814814815E-2</v>
      </c>
      <c r="D326" s="11" t="s">
        <v>16</v>
      </c>
      <c r="E326" t="s">
        <v>8</v>
      </c>
      <c r="F326" s="19">
        <v>14</v>
      </c>
      <c r="G326" s="19">
        <v>75</v>
      </c>
      <c r="H326" s="19">
        <v>151</v>
      </c>
      <c r="I326" s="19">
        <v>468.1</v>
      </c>
      <c r="J326" s="19">
        <v>14</v>
      </c>
      <c r="K326" s="20" t="s">
        <v>12</v>
      </c>
    </row>
    <row r="327" spans="2:11" x14ac:dyDescent="0.2">
      <c r="B327" s="15">
        <v>38355</v>
      </c>
      <c r="C327" s="13">
        <v>0.33019675925925923</v>
      </c>
      <c r="D327" s="11" t="s">
        <v>16</v>
      </c>
      <c r="E327" t="s">
        <v>8</v>
      </c>
      <c r="F327" s="19">
        <v>14</v>
      </c>
      <c r="G327" s="19">
        <v>96</v>
      </c>
      <c r="H327" s="19">
        <v>755</v>
      </c>
      <c r="I327" s="19">
        <v>2340.5</v>
      </c>
      <c r="J327" s="19">
        <v>14</v>
      </c>
      <c r="K327" s="20" t="s">
        <v>12</v>
      </c>
    </row>
    <row r="328" spans="2:11" x14ac:dyDescent="0.2">
      <c r="B328" s="15">
        <v>38355</v>
      </c>
      <c r="C328" s="13">
        <v>0.73416666666666675</v>
      </c>
      <c r="D328" s="11" t="s">
        <v>17</v>
      </c>
      <c r="E328" t="s">
        <v>8</v>
      </c>
      <c r="F328" s="19">
        <v>14</v>
      </c>
      <c r="G328" s="19">
        <v>75</v>
      </c>
      <c r="H328" s="19">
        <v>70</v>
      </c>
      <c r="I328" s="19">
        <v>217</v>
      </c>
      <c r="J328" s="19">
        <v>14</v>
      </c>
      <c r="K328" s="20" t="s">
        <v>12</v>
      </c>
    </row>
    <row r="329" spans="2:11" x14ac:dyDescent="0.2">
      <c r="B329" s="15">
        <v>38355</v>
      </c>
      <c r="C329" s="13">
        <v>0.61285879629629625</v>
      </c>
      <c r="D329" s="11" t="s">
        <v>17</v>
      </c>
      <c r="E329" t="s">
        <v>8</v>
      </c>
      <c r="F329" s="19">
        <v>15</v>
      </c>
      <c r="G329" s="19">
        <v>48</v>
      </c>
      <c r="H329" s="19">
        <v>47</v>
      </c>
      <c r="I329" s="19">
        <v>145.69999999999999</v>
      </c>
      <c r="J329" s="19">
        <v>15</v>
      </c>
      <c r="K329" s="20" t="s">
        <v>13</v>
      </c>
    </row>
    <row r="330" spans="2:11" x14ac:dyDescent="0.2">
      <c r="B330" s="15">
        <v>38355</v>
      </c>
      <c r="C330" s="13">
        <v>0.92790509259259257</v>
      </c>
      <c r="D330" s="11" t="s">
        <v>17</v>
      </c>
      <c r="E330" t="s">
        <v>8</v>
      </c>
      <c r="F330" s="19">
        <v>15</v>
      </c>
      <c r="G330" s="19">
        <v>1</v>
      </c>
      <c r="H330" s="19">
        <v>162</v>
      </c>
      <c r="I330" s="19">
        <v>502.2</v>
      </c>
      <c r="J330" s="19">
        <v>15</v>
      </c>
      <c r="K330" s="20" t="s">
        <v>13</v>
      </c>
    </row>
    <row r="331" spans="2:11" x14ac:dyDescent="0.2">
      <c r="B331" s="15">
        <v>38355</v>
      </c>
      <c r="C331" s="13">
        <v>0.93784722222222217</v>
      </c>
      <c r="D331" s="11" t="s">
        <v>17</v>
      </c>
      <c r="E331" t="s">
        <v>14</v>
      </c>
      <c r="F331" s="19">
        <v>15</v>
      </c>
      <c r="G331" s="19">
        <v>68</v>
      </c>
      <c r="I331" s="19">
        <v>50</v>
      </c>
      <c r="J331" s="19">
        <v>15</v>
      </c>
      <c r="K331" s="20" t="s">
        <v>13</v>
      </c>
    </row>
    <row r="332" spans="2:11" x14ac:dyDescent="0.2">
      <c r="B332" s="15">
        <v>38355</v>
      </c>
      <c r="C332" s="13">
        <v>0.94894675925925931</v>
      </c>
      <c r="D332" s="11" t="s">
        <v>17</v>
      </c>
      <c r="E332" t="s">
        <v>8</v>
      </c>
      <c r="F332" s="19">
        <v>17</v>
      </c>
      <c r="G332" s="19">
        <v>40</v>
      </c>
      <c r="H332" s="19">
        <v>38</v>
      </c>
      <c r="I332" s="19">
        <v>117.8</v>
      </c>
      <c r="J332" s="19">
        <v>17</v>
      </c>
      <c r="K332" s="20" t="s">
        <v>12</v>
      </c>
    </row>
    <row r="333" spans="2:11" x14ac:dyDescent="0.2">
      <c r="B333" s="15">
        <v>38355</v>
      </c>
      <c r="C333" s="13">
        <v>2.0243055555555552E-2</v>
      </c>
      <c r="D333" s="11" t="s">
        <v>16</v>
      </c>
      <c r="E333" t="s">
        <v>14</v>
      </c>
      <c r="F333" s="19">
        <v>20</v>
      </c>
      <c r="G333" s="19">
        <v>5</v>
      </c>
      <c r="I333" s="19">
        <v>50</v>
      </c>
      <c r="J333" s="19">
        <v>20</v>
      </c>
      <c r="K333" s="20" t="s">
        <v>13</v>
      </c>
    </row>
    <row r="334" spans="2:11" x14ac:dyDescent="0.2">
      <c r="B334" s="15">
        <v>38355</v>
      </c>
      <c r="C334" s="13">
        <v>0.38655092592592594</v>
      </c>
      <c r="D334" s="11" t="s">
        <v>16</v>
      </c>
      <c r="E334" t="s">
        <v>11</v>
      </c>
      <c r="F334" s="19">
        <v>20</v>
      </c>
      <c r="I334" s="19">
        <v>0</v>
      </c>
      <c r="J334" s="19">
        <v>20</v>
      </c>
      <c r="K334" s="20" t="s">
        <v>13</v>
      </c>
    </row>
    <row r="335" spans="2:11" x14ac:dyDescent="0.2">
      <c r="B335" s="15">
        <v>38355</v>
      </c>
      <c r="C335" s="13">
        <v>0.59030092592592587</v>
      </c>
      <c r="D335" s="11" t="s">
        <v>17</v>
      </c>
      <c r="E335" t="s">
        <v>8</v>
      </c>
      <c r="F335" s="19">
        <v>20</v>
      </c>
      <c r="G335" s="19">
        <v>8</v>
      </c>
      <c r="H335" s="19">
        <v>704</v>
      </c>
      <c r="I335" s="19">
        <v>2182.4</v>
      </c>
      <c r="J335" s="19">
        <v>20</v>
      </c>
      <c r="K335" s="20" t="s">
        <v>13</v>
      </c>
    </row>
    <row r="336" spans="2:11" x14ac:dyDescent="0.2">
      <c r="B336" s="15">
        <v>38355</v>
      </c>
      <c r="C336" s="13">
        <v>0.24075231481481482</v>
      </c>
      <c r="D336" s="11" t="s">
        <v>16</v>
      </c>
      <c r="E336" t="s">
        <v>8</v>
      </c>
      <c r="F336" s="19">
        <v>21</v>
      </c>
      <c r="G336" s="19">
        <v>12</v>
      </c>
      <c r="H336" s="19">
        <v>872</v>
      </c>
      <c r="I336" s="19">
        <v>2703.2</v>
      </c>
      <c r="J336" s="19">
        <v>21</v>
      </c>
      <c r="K336" s="20" t="s">
        <v>12</v>
      </c>
    </row>
    <row r="337" spans="2:11" x14ac:dyDescent="0.2">
      <c r="B337" s="15">
        <v>38355</v>
      </c>
      <c r="C337" s="13">
        <v>0.43388888888888894</v>
      </c>
      <c r="D337" s="11" t="s">
        <v>16</v>
      </c>
      <c r="E337" t="s">
        <v>8</v>
      </c>
      <c r="F337" s="19">
        <v>22</v>
      </c>
      <c r="G337" s="19">
        <v>55</v>
      </c>
      <c r="H337" s="19">
        <v>56</v>
      </c>
      <c r="I337" s="19">
        <v>173.6</v>
      </c>
      <c r="J337" s="19">
        <v>22</v>
      </c>
      <c r="K337" s="20" t="s">
        <v>10</v>
      </c>
    </row>
    <row r="338" spans="2:11" x14ac:dyDescent="0.2">
      <c r="B338" s="15">
        <v>38355</v>
      </c>
      <c r="C338" s="13">
        <v>0.26890046296296294</v>
      </c>
      <c r="D338" s="11" t="s">
        <v>16</v>
      </c>
      <c r="E338" t="s">
        <v>8</v>
      </c>
      <c r="F338" s="19">
        <v>23</v>
      </c>
      <c r="G338" s="19">
        <v>4</v>
      </c>
      <c r="H338" s="19">
        <v>105</v>
      </c>
      <c r="I338" s="19">
        <v>325.5</v>
      </c>
      <c r="J338" s="19">
        <v>23</v>
      </c>
      <c r="K338" s="20" t="s">
        <v>13</v>
      </c>
    </row>
    <row r="339" spans="2:11" x14ac:dyDescent="0.2">
      <c r="B339" s="15">
        <v>38355</v>
      </c>
      <c r="C339" s="13">
        <v>0.26945601851851853</v>
      </c>
      <c r="D339" s="11" t="s">
        <v>16</v>
      </c>
      <c r="E339" t="s">
        <v>8</v>
      </c>
      <c r="F339" s="19">
        <v>23</v>
      </c>
      <c r="G339" s="19">
        <v>73</v>
      </c>
      <c r="H339" s="19">
        <v>302</v>
      </c>
      <c r="I339" s="19">
        <v>936.2</v>
      </c>
      <c r="J339" s="19">
        <v>23</v>
      </c>
      <c r="K339" s="20" t="s">
        <v>13</v>
      </c>
    </row>
    <row r="340" spans="2:11" x14ac:dyDescent="0.2">
      <c r="B340" s="15">
        <v>38355</v>
      </c>
      <c r="C340" s="13">
        <v>0.2083912037037037</v>
      </c>
      <c r="D340" s="11" t="s">
        <v>16</v>
      </c>
      <c r="E340" t="s">
        <v>8</v>
      </c>
      <c r="F340" s="19">
        <v>24</v>
      </c>
      <c r="G340" s="19">
        <v>13</v>
      </c>
      <c r="H340" s="19">
        <v>242</v>
      </c>
      <c r="I340" s="19">
        <v>750.2</v>
      </c>
      <c r="J340" s="19">
        <v>24</v>
      </c>
      <c r="K340" s="20" t="s">
        <v>12</v>
      </c>
    </row>
    <row r="341" spans="2:11" x14ac:dyDescent="0.2">
      <c r="B341" s="15">
        <v>38355</v>
      </c>
      <c r="C341" s="13">
        <v>0.30204861111111109</v>
      </c>
      <c r="D341" s="11" t="s">
        <v>16</v>
      </c>
      <c r="E341" t="s">
        <v>8</v>
      </c>
      <c r="F341" s="19">
        <v>24</v>
      </c>
      <c r="G341" s="19">
        <v>10</v>
      </c>
      <c r="H341" s="19">
        <v>611</v>
      </c>
      <c r="I341" s="19">
        <v>1894.1</v>
      </c>
      <c r="J341" s="19">
        <v>24</v>
      </c>
      <c r="K341" s="20" t="s">
        <v>12</v>
      </c>
    </row>
    <row r="342" spans="2:11" x14ac:dyDescent="0.2">
      <c r="B342" s="15">
        <v>38355</v>
      </c>
      <c r="C342" s="13">
        <v>0.37614583333333335</v>
      </c>
      <c r="D342" s="11" t="s">
        <v>16</v>
      </c>
      <c r="E342" t="s">
        <v>8</v>
      </c>
      <c r="F342" s="19">
        <v>24</v>
      </c>
      <c r="G342" s="19">
        <v>77</v>
      </c>
      <c r="H342" s="19">
        <v>78</v>
      </c>
      <c r="I342" s="19">
        <v>241.8</v>
      </c>
      <c r="J342" s="19">
        <v>24</v>
      </c>
      <c r="K342" s="20" t="s">
        <v>12</v>
      </c>
    </row>
    <row r="343" spans="2:11" x14ac:dyDescent="0.2">
      <c r="B343" s="15">
        <v>38355</v>
      </c>
      <c r="C343" s="13">
        <v>0.52627314814814818</v>
      </c>
      <c r="D343" s="11" t="s">
        <v>17</v>
      </c>
      <c r="E343" t="s">
        <v>15</v>
      </c>
      <c r="F343" s="19">
        <v>24</v>
      </c>
      <c r="I343" s="19">
        <v>-500</v>
      </c>
      <c r="J343" s="19">
        <v>24</v>
      </c>
      <c r="K343" s="20" t="s">
        <v>12</v>
      </c>
    </row>
    <row r="344" spans="2:11" x14ac:dyDescent="0.2">
      <c r="B344" s="15">
        <v>38355</v>
      </c>
      <c r="C344" s="13">
        <v>0.53148148148148155</v>
      </c>
      <c r="D344" s="11" t="s">
        <v>17</v>
      </c>
      <c r="E344" t="s">
        <v>15</v>
      </c>
      <c r="F344" s="19">
        <v>24</v>
      </c>
      <c r="I344" s="19">
        <v>-500</v>
      </c>
      <c r="J344" s="19">
        <v>24</v>
      </c>
      <c r="K344" s="20" t="s">
        <v>12</v>
      </c>
    </row>
    <row r="345" spans="2:11" x14ac:dyDescent="0.2">
      <c r="B345" s="15">
        <v>38355</v>
      </c>
      <c r="C345" s="13">
        <v>0.7206597222222223</v>
      </c>
      <c r="D345" s="11" t="s">
        <v>17</v>
      </c>
      <c r="E345" t="s">
        <v>8</v>
      </c>
      <c r="F345" s="19">
        <v>24</v>
      </c>
      <c r="G345" s="19">
        <v>77</v>
      </c>
      <c r="H345" s="19">
        <v>407</v>
      </c>
      <c r="I345" s="19">
        <v>1261.7</v>
      </c>
      <c r="J345" s="19">
        <v>24</v>
      </c>
      <c r="K345" s="20" t="s">
        <v>12</v>
      </c>
    </row>
    <row r="346" spans="2:11" x14ac:dyDescent="0.2">
      <c r="B346" s="15">
        <v>38355</v>
      </c>
      <c r="C346" s="13">
        <v>0.20237268518518517</v>
      </c>
      <c r="D346" s="11" t="s">
        <v>16</v>
      </c>
      <c r="E346" t="s">
        <v>15</v>
      </c>
      <c r="F346" s="19">
        <v>27</v>
      </c>
      <c r="I346" s="19">
        <v>-2000</v>
      </c>
      <c r="J346" s="19">
        <v>27</v>
      </c>
      <c r="K346" s="20" t="s">
        <v>10</v>
      </c>
    </row>
    <row r="347" spans="2:11" x14ac:dyDescent="0.2">
      <c r="B347" s="15">
        <v>38355</v>
      </c>
      <c r="C347" s="13">
        <v>0.58511574074074069</v>
      </c>
      <c r="D347" s="11" t="s">
        <v>17</v>
      </c>
      <c r="E347" t="s">
        <v>8</v>
      </c>
      <c r="F347" s="19">
        <v>27</v>
      </c>
      <c r="G347" s="19">
        <v>12</v>
      </c>
      <c r="H347" s="19">
        <v>157</v>
      </c>
      <c r="I347" s="19">
        <v>486.7</v>
      </c>
      <c r="J347" s="19">
        <v>27</v>
      </c>
      <c r="K347" s="20" t="s">
        <v>10</v>
      </c>
    </row>
    <row r="348" spans="2:11" x14ac:dyDescent="0.2">
      <c r="B348" s="15">
        <v>38355</v>
      </c>
      <c r="C348" s="13">
        <v>0.11447916666666667</v>
      </c>
      <c r="D348" s="11" t="s">
        <v>16</v>
      </c>
      <c r="E348" t="s">
        <v>11</v>
      </c>
      <c r="F348" s="19">
        <v>28</v>
      </c>
      <c r="I348" s="19">
        <v>0</v>
      </c>
      <c r="J348" s="19">
        <v>28</v>
      </c>
      <c r="K348" s="20" t="s">
        <v>13</v>
      </c>
    </row>
    <row r="349" spans="2:11" x14ac:dyDescent="0.2">
      <c r="B349" s="15">
        <v>38355</v>
      </c>
      <c r="C349" s="13">
        <v>0.26421296296296298</v>
      </c>
      <c r="D349" s="11" t="s">
        <v>16</v>
      </c>
      <c r="E349" t="s">
        <v>8</v>
      </c>
      <c r="F349" s="19">
        <v>28</v>
      </c>
      <c r="G349" s="19">
        <v>12</v>
      </c>
      <c r="H349" s="19">
        <v>315</v>
      </c>
      <c r="I349" s="19">
        <v>976.5</v>
      </c>
      <c r="J349" s="19">
        <v>28</v>
      </c>
      <c r="K349" s="20" t="s">
        <v>13</v>
      </c>
    </row>
    <row r="350" spans="2:11" x14ac:dyDescent="0.2">
      <c r="B350" s="15">
        <v>38355</v>
      </c>
      <c r="C350" s="13">
        <v>0.39804398148148151</v>
      </c>
      <c r="D350" s="11" t="s">
        <v>16</v>
      </c>
      <c r="E350" t="s">
        <v>8</v>
      </c>
      <c r="F350" s="19">
        <v>28</v>
      </c>
      <c r="G350" s="19">
        <v>24</v>
      </c>
      <c r="H350" s="19">
        <v>291</v>
      </c>
      <c r="I350" s="19">
        <v>902.1</v>
      </c>
      <c r="J350" s="19">
        <v>28</v>
      </c>
      <c r="K350" s="20" t="s">
        <v>13</v>
      </c>
    </row>
    <row r="351" spans="2:11" x14ac:dyDescent="0.2">
      <c r="B351" s="15">
        <v>38355</v>
      </c>
      <c r="C351" s="13">
        <v>0.56799768518518523</v>
      </c>
      <c r="D351" s="11" t="s">
        <v>17</v>
      </c>
      <c r="E351" t="s">
        <v>8</v>
      </c>
      <c r="F351" s="19">
        <v>30</v>
      </c>
      <c r="G351" s="19">
        <v>27</v>
      </c>
      <c r="H351" s="19">
        <v>410</v>
      </c>
      <c r="I351" s="19">
        <v>1271</v>
      </c>
      <c r="J351" s="19">
        <v>30</v>
      </c>
      <c r="K351" s="20" t="s">
        <v>10</v>
      </c>
    </row>
    <row r="352" spans="2:11" x14ac:dyDescent="0.2">
      <c r="B352" s="15">
        <v>38355</v>
      </c>
      <c r="C352" s="13">
        <v>0.57613425925925921</v>
      </c>
      <c r="D352" s="11" t="s">
        <v>17</v>
      </c>
      <c r="E352" t="s">
        <v>15</v>
      </c>
      <c r="F352" s="19">
        <v>30</v>
      </c>
      <c r="I352" s="19">
        <v>-1000</v>
      </c>
      <c r="J352" s="19">
        <v>30</v>
      </c>
      <c r="K352" s="20" t="s">
        <v>10</v>
      </c>
    </row>
    <row r="353" spans="2:11" x14ac:dyDescent="0.2">
      <c r="B353" s="15">
        <v>38355</v>
      </c>
      <c r="C353" s="13">
        <v>0.979375</v>
      </c>
      <c r="D353" s="11" t="s">
        <v>17</v>
      </c>
      <c r="E353" t="s">
        <v>11</v>
      </c>
      <c r="F353" s="19">
        <v>30</v>
      </c>
      <c r="I353" s="19">
        <v>0</v>
      </c>
      <c r="J353" s="19">
        <v>30</v>
      </c>
      <c r="K353" s="20" t="s">
        <v>10</v>
      </c>
    </row>
    <row r="354" spans="2:11" x14ac:dyDescent="0.2">
      <c r="B354" s="15">
        <v>38355</v>
      </c>
      <c r="C354" s="13">
        <v>0.28241898148148148</v>
      </c>
      <c r="D354" s="11" t="s">
        <v>16</v>
      </c>
      <c r="E354" t="s">
        <v>8</v>
      </c>
      <c r="F354" s="19">
        <v>31</v>
      </c>
      <c r="G354" s="19">
        <v>90</v>
      </c>
      <c r="H354" s="19">
        <v>176</v>
      </c>
      <c r="I354" s="19">
        <v>545.6</v>
      </c>
      <c r="J354" s="19">
        <v>31</v>
      </c>
      <c r="K354" s="20" t="s">
        <v>13</v>
      </c>
    </row>
    <row r="355" spans="2:11" x14ac:dyDescent="0.2">
      <c r="B355" s="15">
        <v>38355</v>
      </c>
      <c r="C355" s="13">
        <v>0.61821759259259257</v>
      </c>
      <c r="D355" s="11" t="s">
        <v>17</v>
      </c>
      <c r="E355" t="s">
        <v>15</v>
      </c>
      <c r="F355" s="19">
        <v>31</v>
      </c>
      <c r="I355" s="19">
        <v>-500</v>
      </c>
      <c r="J355" s="19">
        <v>31</v>
      </c>
      <c r="K355" s="20" t="s">
        <v>13</v>
      </c>
    </row>
    <row r="356" spans="2:11" x14ac:dyDescent="0.2">
      <c r="B356" s="15">
        <v>38355</v>
      </c>
      <c r="C356" s="13">
        <v>0.98605324074074074</v>
      </c>
      <c r="D356" s="11" t="s">
        <v>17</v>
      </c>
      <c r="E356" t="s">
        <v>8</v>
      </c>
      <c r="F356" s="19">
        <v>31</v>
      </c>
      <c r="G356" s="19">
        <v>96</v>
      </c>
      <c r="H356" s="19">
        <v>163</v>
      </c>
      <c r="I356" s="19">
        <v>505.3</v>
      </c>
      <c r="J356" s="19">
        <v>31</v>
      </c>
      <c r="K356" s="20" t="s">
        <v>13</v>
      </c>
    </row>
    <row r="357" spans="2:11" x14ac:dyDescent="0.2">
      <c r="B357" s="15">
        <v>38355</v>
      </c>
      <c r="C357" s="13">
        <v>0.55391203703703706</v>
      </c>
      <c r="D357" s="11" t="s">
        <v>17</v>
      </c>
      <c r="E357" t="s">
        <v>8</v>
      </c>
      <c r="F357" s="19">
        <v>32</v>
      </c>
      <c r="G357" s="19">
        <v>5</v>
      </c>
      <c r="H357" s="19">
        <v>248</v>
      </c>
      <c r="I357" s="19">
        <v>768.8</v>
      </c>
      <c r="J357" s="19">
        <v>32</v>
      </c>
      <c r="K357" s="20" t="s">
        <v>9</v>
      </c>
    </row>
    <row r="358" spans="2:11" x14ac:dyDescent="0.2">
      <c r="B358" s="15">
        <v>38355</v>
      </c>
      <c r="C358" s="13">
        <v>0.63293981481481476</v>
      </c>
      <c r="D358" s="11" t="s">
        <v>17</v>
      </c>
      <c r="E358" t="s">
        <v>8</v>
      </c>
      <c r="F358" s="19">
        <v>32</v>
      </c>
      <c r="G358" s="19">
        <v>11</v>
      </c>
      <c r="H358" s="19">
        <v>473</v>
      </c>
      <c r="I358" s="19">
        <v>1466.3</v>
      </c>
      <c r="J358" s="19">
        <v>32</v>
      </c>
      <c r="K358" s="20" t="s">
        <v>9</v>
      </c>
    </row>
    <row r="359" spans="2:11" x14ac:dyDescent="0.2">
      <c r="B359" s="15">
        <v>38355</v>
      </c>
      <c r="C359" s="13">
        <v>0.76626157407407414</v>
      </c>
      <c r="D359" s="11" t="s">
        <v>17</v>
      </c>
      <c r="E359" t="s">
        <v>8</v>
      </c>
      <c r="F359" s="19">
        <v>32</v>
      </c>
      <c r="G359" s="19">
        <v>23</v>
      </c>
      <c r="H359" s="19">
        <v>376</v>
      </c>
      <c r="I359" s="19">
        <v>1165.5999999999999</v>
      </c>
      <c r="J359" s="19">
        <v>32</v>
      </c>
      <c r="K359" s="20" t="s">
        <v>9</v>
      </c>
    </row>
    <row r="360" spans="2:11" x14ac:dyDescent="0.2">
      <c r="B360" s="15">
        <v>38355</v>
      </c>
      <c r="C360" s="13">
        <v>0.2321064814814815</v>
      </c>
      <c r="D360" s="11" t="s">
        <v>16</v>
      </c>
      <c r="E360" t="s">
        <v>8</v>
      </c>
      <c r="F360" s="19">
        <v>33</v>
      </c>
      <c r="G360" s="19">
        <v>14</v>
      </c>
      <c r="H360" s="19">
        <v>134</v>
      </c>
      <c r="I360" s="19">
        <v>415.4</v>
      </c>
      <c r="J360" s="19">
        <v>33</v>
      </c>
      <c r="K360" s="20" t="s">
        <v>9</v>
      </c>
    </row>
    <row r="361" spans="2:11" x14ac:dyDescent="0.2">
      <c r="B361" s="15">
        <v>38355</v>
      </c>
      <c r="C361" s="13">
        <v>0.57438657407407401</v>
      </c>
      <c r="D361" s="11" t="s">
        <v>17</v>
      </c>
      <c r="E361" t="s">
        <v>8</v>
      </c>
      <c r="F361" s="19">
        <v>33</v>
      </c>
      <c r="G361" s="19">
        <v>10</v>
      </c>
      <c r="H361" s="19">
        <v>29</v>
      </c>
      <c r="I361" s="19">
        <v>89.9</v>
      </c>
      <c r="J361" s="19">
        <v>33</v>
      </c>
      <c r="K361" s="20" t="s">
        <v>9</v>
      </c>
    </row>
    <row r="362" spans="2:11" x14ac:dyDescent="0.2">
      <c r="B362" s="15">
        <v>38355</v>
      </c>
      <c r="C362" s="13">
        <v>0.48758101851851854</v>
      </c>
      <c r="D362" s="11" t="s">
        <v>16</v>
      </c>
      <c r="E362" t="s">
        <v>8</v>
      </c>
      <c r="F362" s="19">
        <v>34</v>
      </c>
      <c r="G362" s="19">
        <v>67</v>
      </c>
      <c r="H362" s="19">
        <v>118</v>
      </c>
      <c r="I362" s="19">
        <v>365.8</v>
      </c>
      <c r="J362" s="19">
        <v>34</v>
      </c>
      <c r="K362" s="20" t="s">
        <v>10</v>
      </c>
    </row>
    <row r="363" spans="2:11" x14ac:dyDescent="0.2">
      <c r="B363" s="15">
        <v>38355</v>
      </c>
      <c r="C363" s="13">
        <v>0.28774305555555557</v>
      </c>
      <c r="D363" s="11" t="s">
        <v>16</v>
      </c>
      <c r="E363" t="s">
        <v>8</v>
      </c>
      <c r="F363" s="19">
        <v>35</v>
      </c>
      <c r="G363" s="19">
        <v>48</v>
      </c>
      <c r="H363" s="19">
        <v>1237</v>
      </c>
      <c r="I363" s="19">
        <v>3834.7</v>
      </c>
      <c r="J363" s="19">
        <v>35</v>
      </c>
      <c r="K363" s="20" t="s">
        <v>12</v>
      </c>
    </row>
    <row r="364" spans="2:11" x14ac:dyDescent="0.2">
      <c r="B364" s="15">
        <v>38355</v>
      </c>
      <c r="C364" s="13">
        <v>0.45853009259259259</v>
      </c>
      <c r="D364" s="11" t="s">
        <v>16</v>
      </c>
      <c r="E364" t="s">
        <v>8</v>
      </c>
      <c r="F364" s="19">
        <v>35</v>
      </c>
      <c r="G364" s="19">
        <v>48</v>
      </c>
      <c r="H364" s="19">
        <v>128</v>
      </c>
      <c r="I364" s="19">
        <v>396.8</v>
      </c>
      <c r="J364" s="19">
        <v>35</v>
      </c>
      <c r="K364" s="20" t="s">
        <v>12</v>
      </c>
    </row>
    <row r="365" spans="2:11" x14ac:dyDescent="0.2">
      <c r="B365" s="15">
        <v>38355</v>
      </c>
      <c r="C365" s="13">
        <v>0.33964120370370371</v>
      </c>
      <c r="D365" s="11" t="s">
        <v>16</v>
      </c>
      <c r="E365" t="s">
        <v>14</v>
      </c>
      <c r="F365" s="19">
        <v>36</v>
      </c>
      <c r="G365" s="19">
        <v>59</v>
      </c>
      <c r="I365" s="19">
        <v>50</v>
      </c>
      <c r="J365" s="19">
        <v>36</v>
      </c>
      <c r="K365" s="20" t="s">
        <v>10</v>
      </c>
    </row>
    <row r="366" spans="2:11" x14ac:dyDescent="0.2">
      <c r="B366" s="15">
        <v>38355</v>
      </c>
      <c r="C366" s="13">
        <v>0.34803240740740743</v>
      </c>
      <c r="D366" s="11" t="s">
        <v>16</v>
      </c>
      <c r="E366" t="s">
        <v>8</v>
      </c>
      <c r="F366" s="19">
        <v>36</v>
      </c>
      <c r="G366" s="19">
        <v>7</v>
      </c>
      <c r="H366" s="19">
        <v>13</v>
      </c>
      <c r="I366" s="19">
        <v>40.299999999999997</v>
      </c>
      <c r="J366" s="19">
        <v>36</v>
      </c>
      <c r="K366" s="20" t="s">
        <v>10</v>
      </c>
    </row>
    <row r="367" spans="2:11" x14ac:dyDescent="0.2">
      <c r="B367" s="15">
        <v>38355</v>
      </c>
      <c r="C367" s="13">
        <v>0.79542824074074081</v>
      </c>
      <c r="D367" s="11" t="s">
        <v>17</v>
      </c>
      <c r="E367" t="s">
        <v>8</v>
      </c>
      <c r="F367" s="19">
        <v>36</v>
      </c>
      <c r="G367" s="19">
        <v>59</v>
      </c>
      <c r="H367" s="19">
        <v>688</v>
      </c>
      <c r="I367" s="19">
        <v>2132.8000000000002</v>
      </c>
      <c r="J367" s="19">
        <v>36</v>
      </c>
      <c r="K367" s="20" t="s">
        <v>10</v>
      </c>
    </row>
    <row r="368" spans="2:11" x14ac:dyDescent="0.2">
      <c r="B368" s="15">
        <v>38355</v>
      </c>
      <c r="C368" s="13">
        <v>0.87557870370370372</v>
      </c>
      <c r="D368" s="11" t="s">
        <v>17</v>
      </c>
      <c r="E368" t="s">
        <v>8</v>
      </c>
      <c r="F368" s="19">
        <v>36</v>
      </c>
      <c r="G368" s="19">
        <v>32</v>
      </c>
      <c r="H368" s="19">
        <v>308</v>
      </c>
      <c r="I368" s="19">
        <v>954.8</v>
      </c>
      <c r="J368" s="19">
        <v>36</v>
      </c>
      <c r="K368" s="20" t="s">
        <v>10</v>
      </c>
    </row>
    <row r="369" spans="2:11" x14ac:dyDescent="0.2">
      <c r="B369" s="15">
        <v>38355</v>
      </c>
      <c r="C369" s="13">
        <v>0.52082175925925933</v>
      </c>
      <c r="D369" s="11" t="s">
        <v>17</v>
      </c>
      <c r="E369" t="s">
        <v>8</v>
      </c>
      <c r="F369" s="19">
        <v>37</v>
      </c>
      <c r="G369" s="19">
        <v>20</v>
      </c>
      <c r="H369" s="19">
        <v>295</v>
      </c>
      <c r="I369" s="19">
        <v>914.5</v>
      </c>
      <c r="J369" s="19">
        <v>37</v>
      </c>
      <c r="K369" s="20" t="s">
        <v>13</v>
      </c>
    </row>
    <row r="370" spans="2:11" x14ac:dyDescent="0.2">
      <c r="B370" s="15">
        <v>38355</v>
      </c>
      <c r="C370" s="13">
        <v>0.58935185185185179</v>
      </c>
      <c r="D370" s="11" t="s">
        <v>17</v>
      </c>
      <c r="E370" t="s">
        <v>8</v>
      </c>
      <c r="F370" s="19">
        <v>38</v>
      </c>
      <c r="G370" s="19">
        <v>1</v>
      </c>
      <c r="H370" s="19">
        <v>657</v>
      </c>
      <c r="I370" s="19">
        <v>2036.7</v>
      </c>
      <c r="J370" s="19">
        <v>38</v>
      </c>
      <c r="K370" s="20" t="s">
        <v>10</v>
      </c>
    </row>
    <row r="371" spans="2:11" x14ac:dyDescent="0.2">
      <c r="B371" s="15">
        <v>38355</v>
      </c>
      <c r="C371" s="13">
        <v>0.70929398148148148</v>
      </c>
      <c r="D371" s="11" t="s">
        <v>17</v>
      </c>
      <c r="E371" t="s">
        <v>8</v>
      </c>
      <c r="F371" s="19">
        <v>38</v>
      </c>
      <c r="G371" s="19">
        <v>12</v>
      </c>
      <c r="H371" s="19">
        <v>985</v>
      </c>
      <c r="I371" s="19">
        <v>3053.5</v>
      </c>
      <c r="J371" s="19">
        <v>38</v>
      </c>
      <c r="K371" s="20" t="s">
        <v>10</v>
      </c>
    </row>
    <row r="372" spans="2:11" x14ac:dyDescent="0.2">
      <c r="B372" s="15">
        <v>38355</v>
      </c>
      <c r="C372" s="13">
        <v>0.71802083333333344</v>
      </c>
      <c r="D372" s="11" t="s">
        <v>17</v>
      </c>
      <c r="E372" t="s">
        <v>8</v>
      </c>
      <c r="F372" s="19">
        <v>38</v>
      </c>
      <c r="G372" s="19">
        <v>12</v>
      </c>
      <c r="H372" s="19">
        <v>112</v>
      </c>
      <c r="I372" s="19">
        <v>347.2</v>
      </c>
      <c r="J372" s="19">
        <v>38</v>
      </c>
      <c r="K372" s="20" t="s">
        <v>10</v>
      </c>
    </row>
    <row r="373" spans="2:11" x14ac:dyDescent="0.2">
      <c r="B373" s="15">
        <v>38355</v>
      </c>
      <c r="C373" s="13">
        <v>9.4004629629629632E-2</v>
      </c>
      <c r="D373" s="11" t="s">
        <v>16</v>
      </c>
      <c r="E373" t="s">
        <v>8</v>
      </c>
      <c r="F373" s="19">
        <v>40</v>
      </c>
      <c r="G373" s="19">
        <v>88</v>
      </c>
      <c r="H373" s="19">
        <v>459</v>
      </c>
      <c r="I373" s="19">
        <v>1422.9</v>
      </c>
      <c r="J373" s="19">
        <v>40</v>
      </c>
      <c r="K373" s="20" t="s">
        <v>10</v>
      </c>
    </row>
    <row r="374" spans="2:11" x14ac:dyDescent="0.2">
      <c r="B374" s="15">
        <v>38355</v>
      </c>
      <c r="C374" s="13">
        <v>0.20106481481481484</v>
      </c>
      <c r="D374" s="11" t="s">
        <v>16</v>
      </c>
      <c r="E374" t="s">
        <v>11</v>
      </c>
      <c r="F374" s="19">
        <v>40</v>
      </c>
      <c r="I374" s="19">
        <v>0</v>
      </c>
      <c r="J374" s="19">
        <v>40</v>
      </c>
      <c r="K374" s="20" t="s">
        <v>10</v>
      </c>
    </row>
    <row r="375" spans="2:11" x14ac:dyDescent="0.2">
      <c r="B375" s="15">
        <v>38355</v>
      </c>
      <c r="C375" s="13">
        <v>0.49788194444444445</v>
      </c>
      <c r="D375" s="11" t="s">
        <v>16</v>
      </c>
      <c r="E375" t="s">
        <v>8</v>
      </c>
      <c r="F375" s="19">
        <v>40</v>
      </c>
      <c r="G375" s="19">
        <v>33</v>
      </c>
      <c r="H375" s="19">
        <v>892</v>
      </c>
      <c r="I375" s="19">
        <v>2765.2</v>
      </c>
      <c r="J375" s="19">
        <v>40</v>
      </c>
      <c r="K375" s="20" t="s">
        <v>10</v>
      </c>
    </row>
    <row r="376" spans="2:11" x14ac:dyDescent="0.2">
      <c r="B376" s="15">
        <v>38355</v>
      </c>
      <c r="C376" s="13">
        <v>0.70758101851851851</v>
      </c>
      <c r="D376" s="11" t="s">
        <v>17</v>
      </c>
      <c r="E376" t="s">
        <v>11</v>
      </c>
      <c r="F376" s="19">
        <v>40</v>
      </c>
      <c r="I376" s="19">
        <v>0</v>
      </c>
      <c r="J376" s="19">
        <v>40</v>
      </c>
      <c r="K376" s="20" t="s">
        <v>10</v>
      </c>
    </row>
    <row r="377" spans="2:11" x14ac:dyDescent="0.2">
      <c r="B377" s="15">
        <v>38355</v>
      </c>
      <c r="C377" s="13">
        <v>0.5093981481481481</v>
      </c>
      <c r="D377" s="11" t="s">
        <v>17</v>
      </c>
      <c r="E377" t="s">
        <v>8</v>
      </c>
      <c r="F377" s="19">
        <v>41</v>
      </c>
      <c r="G377" s="19">
        <v>6</v>
      </c>
      <c r="H377" s="19">
        <v>424</v>
      </c>
      <c r="I377" s="19">
        <v>1314.4</v>
      </c>
      <c r="J377" s="19">
        <v>41</v>
      </c>
      <c r="K377" s="20" t="s">
        <v>12</v>
      </c>
    </row>
    <row r="378" spans="2:11" x14ac:dyDescent="0.2">
      <c r="B378" s="15">
        <v>38355</v>
      </c>
      <c r="C378" s="13">
        <v>0.74821759259259257</v>
      </c>
      <c r="D378" s="11" t="s">
        <v>17</v>
      </c>
      <c r="E378" t="s">
        <v>8</v>
      </c>
      <c r="F378" s="19">
        <v>41</v>
      </c>
      <c r="G378" s="19">
        <v>54</v>
      </c>
      <c r="H378" s="19">
        <v>673</v>
      </c>
      <c r="I378" s="19">
        <v>2086.3000000000002</v>
      </c>
      <c r="J378" s="19">
        <v>41</v>
      </c>
      <c r="K378" s="20" t="s">
        <v>12</v>
      </c>
    </row>
    <row r="379" spans="2:11" x14ac:dyDescent="0.2">
      <c r="B379" s="15">
        <v>38355</v>
      </c>
      <c r="C379" s="13">
        <v>0.32549768518518518</v>
      </c>
      <c r="D379" s="11" t="s">
        <v>16</v>
      </c>
      <c r="E379" t="s">
        <v>11</v>
      </c>
      <c r="F379" s="19">
        <v>43</v>
      </c>
      <c r="I379" s="19">
        <v>0</v>
      </c>
      <c r="J379" s="19">
        <v>43</v>
      </c>
      <c r="K379" s="20" t="s">
        <v>12</v>
      </c>
    </row>
    <row r="380" spans="2:11" x14ac:dyDescent="0.2">
      <c r="B380" s="15">
        <v>38355</v>
      </c>
      <c r="C380" s="13">
        <v>0.71679398148148143</v>
      </c>
      <c r="D380" s="11" t="s">
        <v>17</v>
      </c>
      <c r="E380" t="s">
        <v>8</v>
      </c>
      <c r="F380" s="19">
        <v>43</v>
      </c>
      <c r="G380" s="19">
        <v>6</v>
      </c>
      <c r="H380" s="19">
        <v>483</v>
      </c>
      <c r="I380" s="19">
        <v>1497.3</v>
      </c>
      <c r="J380" s="19">
        <v>43</v>
      </c>
      <c r="K380" s="20" t="s">
        <v>12</v>
      </c>
    </row>
    <row r="381" spans="2:11" x14ac:dyDescent="0.2">
      <c r="B381" s="15">
        <v>38355</v>
      </c>
      <c r="C381" s="13">
        <v>0.96771990740740732</v>
      </c>
      <c r="D381" s="11" t="s">
        <v>17</v>
      </c>
      <c r="E381" t="s">
        <v>8</v>
      </c>
      <c r="F381" s="19">
        <v>46</v>
      </c>
      <c r="G381" s="19">
        <v>21</v>
      </c>
      <c r="H381" s="19">
        <v>12</v>
      </c>
      <c r="I381" s="19">
        <v>37.200000000000003</v>
      </c>
      <c r="J381" s="19">
        <v>46</v>
      </c>
      <c r="K381" s="20" t="s">
        <v>13</v>
      </c>
    </row>
    <row r="382" spans="2:11" x14ac:dyDescent="0.2">
      <c r="B382" s="15">
        <v>38355</v>
      </c>
      <c r="C382" s="13">
        <v>0.59758101851851853</v>
      </c>
      <c r="D382" s="11" t="s">
        <v>17</v>
      </c>
      <c r="E382" t="s">
        <v>8</v>
      </c>
      <c r="F382" s="19">
        <v>47</v>
      </c>
      <c r="G382" s="19">
        <v>25</v>
      </c>
      <c r="H382" s="19">
        <v>303</v>
      </c>
      <c r="I382" s="19">
        <v>939.3</v>
      </c>
      <c r="J382" s="19">
        <v>47</v>
      </c>
      <c r="K382" s="20" t="s">
        <v>13</v>
      </c>
    </row>
    <row r="383" spans="2:11" x14ac:dyDescent="0.2">
      <c r="B383" s="15">
        <v>38355</v>
      </c>
      <c r="C383" s="13">
        <v>0.10153935185185185</v>
      </c>
      <c r="D383" s="11" t="s">
        <v>16</v>
      </c>
      <c r="E383" t="s">
        <v>8</v>
      </c>
      <c r="F383" s="19">
        <v>48</v>
      </c>
      <c r="G383" s="19">
        <v>33</v>
      </c>
      <c r="H383" s="19">
        <v>30</v>
      </c>
      <c r="I383" s="19">
        <v>93</v>
      </c>
      <c r="J383" s="19">
        <v>48</v>
      </c>
      <c r="K383" s="20" t="s">
        <v>12</v>
      </c>
    </row>
    <row r="384" spans="2:11" x14ac:dyDescent="0.2">
      <c r="B384" s="15">
        <v>38355</v>
      </c>
      <c r="C384" s="13">
        <v>0.32288194444444446</v>
      </c>
      <c r="D384" s="11" t="s">
        <v>16</v>
      </c>
      <c r="E384" t="s">
        <v>14</v>
      </c>
      <c r="F384" s="19">
        <v>48</v>
      </c>
      <c r="G384" s="19">
        <v>31</v>
      </c>
      <c r="I384" s="19">
        <v>50</v>
      </c>
      <c r="J384" s="19">
        <v>48</v>
      </c>
      <c r="K384" s="20" t="s">
        <v>12</v>
      </c>
    </row>
    <row r="385" spans="2:11" x14ac:dyDescent="0.2">
      <c r="B385" s="15">
        <v>38355</v>
      </c>
      <c r="C385" s="13">
        <v>1.0543981481481481E-2</v>
      </c>
      <c r="D385" s="11" t="s">
        <v>16</v>
      </c>
      <c r="E385" t="s">
        <v>8</v>
      </c>
      <c r="F385" s="19">
        <v>49</v>
      </c>
      <c r="G385" s="19">
        <v>5</v>
      </c>
      <c r="H385" s="19">
        <v>306</v>
      </c>
      <c r="I385" s="19">
        <v>948.6</v>
      </c>
      <c r="J385" s="19">
        <v>49</v>
      </c>
      <c r="K385" s="20" t="s">
        <v>13</v>
      </c>
    </row>
    <row r="386" spans="2:11" x14ac:dyDescent="0.2">
      <c r="B386" s="15">
        <v>38355</v>
      </c>
      <c r="C386" s="13">
        <v>0.19930555555555554</v>
      </c>
      <c r="D386" s="11" t="s">
        <v>16</v>
      </c>
      <c r="E386" t="s">
        <v>8</v>
      </c>
      <c r="F386" s="19">
        <v>50</v>
      </c>
      <c r="G386" s="19">
        <v>49</v>
      </c>
      <c r="H386" s="19">
        <v>48</v>
      </c>
      <c r="I386" s="19">
        <v>148.80000000000001</v>
      </c>
      <c r="J386" s="19">
        <v>50</v>
      </c>
      <c r="K386" s="20" t="s">
        <v>10</v>
      </c>
    </row>
    <row r="387" spans="2:11" x14ac:dyDescent="0.2">
      <c r="B387" s="15">
        <v>38355</v>
      </c>
      <c r="C387" s="13">
        <v>0.41805555555555557</v>
      </c>
      <c r="D387" s="11" t="s">
        <v>16</v>
      </c>
      <c r="E387" t="s">
        <v>8</v>
      </c>
      <c r="F387" s="19">
        <v>51</v>
      </c>
      <c r="G387" s="19">
        <v>26</v>
      </c>
      <c r="H387" s="19">
        <v>176</v>
      </c>
      <c r="I387" s="19">
        <v>545.6</v>
      </c>
      <c r="J387" s="19">
        <v>51</v>
      </c>
      <c r="K387" s="20" t="s">
        <v>13</v>
      </c>
    </row>
    <row r="388" spans="2:11" x14ac:dyDescent="0.2">
      <c r="B388" s="15">
        <v>38355</v>
      </c>
      <c r="C388" s="13">
        <v>0.10607638888888889</v>
      </c>
      <c r="D388" s="11" t="s">
        <v>16</v>
      </c>
      <c r="E388" t="s">
        <v>11</v>
      </c>
      <c r="F388" s="19">
        <v>52</v>
      </c>
      <c r="I388" s="19">
        <v>0</v>
      </c>
      <c r="J388" s="19">
        <v>52</v>
      </c>
      <c r="K388" s="20" t="s">
        <v>12</v>
      </c>
    </row>
    <row r="389" spans="2:11" x14ac:dyDescent="0.2">
      <c r="B389" s="15">
        <v>38355</v>
      </c>
      <c r="C389" s="13">
        <v>0.67440972222222229</v>
      </c>
      <c r="D389" s="11" t="s">
        <v>17</v>
      </c>
      <c r="E389" t="s">
        <v>15</v>
      </c>
      <c r="F389" s="19">
        <v>54</v>
      </c>
      <c r="I389" s="19">
        <v>-500</v>
      </c>
      <c r="J389" s="19">
        <v>54</v>
      </c>
      <c r="K389" s="20" t="s">
        <v>10</v>
      </c>
    </row>
    <row r="390" spans="2:11" x14ac:dyDescent="0.2">
      <c r="B390" s="15">
        <v>38355</v>
      </c>
      <c r="C390" s="13">
        <v>0.91074074074074074</v>
      </c>
      <c r="D390" s="11" t="s">
        <v>17</v>
      </c>
      <c r="E390" t="s">
        <v>8</v>
      </c>
      <c r="F390" s="19">
        <v>54</v>
      </c>
      <c r="G390" s="19">
        <v>15</v>
      </c>
      <c r="H390" s="19">
        <v>431</v>
      </c>
      <c r="I390" s="19">
        <v>1336.1</v>
      </c>
      <c r="J390" s="19">
        <v>54</v>
      </c>
      <c r="K390" s="20" t="s">
        <v>10</v>
      </c>
    </row>
    <row r="391" spans="2:11" x14ac:dyDescent="0.2">
      <c r="B391" s="15">
        <v>38355</v>
      </c>
      <c r="C391" s="13">
        <v>0.13042824074074075</v>
      </c>
      <c r="D391" s="11" t="s">
        <v>16</v>
      </c>
      <c r="E391" t="s">
        <v>8</v>
      </c>
      <c r="F391" s="19">
        <v>55</v>
      </c>
      <c r="G391" s="19">
        <v>48</v>
      </c>
      <c r="H391" s="19">
        <v>395</v>
      </c>
      <c r="I391" s="19">
        <v>1224.5</v>
      </c>
      <c r="J391" s="19">
        <v>55</v>
      </c>
      <c r="K391" s="20" t="s">
        <v>10</v>
      </c>
    </row>
    <row r="392" spans="2:11" x14ac:dyDescent="0.2">
      <c r="B392" s="15">
        <v>38355</v>
      </c>
      <c r="C392" s="13">
        <v>0.81475694444444446</v>
      </c>
      <c r="D392" s="11" t="s">
        <v>17</v>
      </c>
      <c r="E392" t="s">
        <v>8</v>
      </c>
      <c r="F392" s="19">
        <v>55</v>
      </c>
      <c r="G392" s="19">
        <v>26</v>
      </c>
      <c r="H392" s="19">
        <v>447</v>
      </c>
      <c r="I392" s="19">
        <v>1385.7</v>
      </c>
      <c r="J392" s="19">
        <v>55</v>
      </c>
      <c r="K392" s="20" t="s">
        <v>10</v>
      </c>
    </row>
    <row r="393" spans="2:11" x14ac:dyDescent="0.2">
      <c r="B393" s="15">
        <v>38355</v>
      </c>
      <c r="C393" s="13">
        <v>0.94523148148148151</v>
      </c>
      <c r="D393" s="11" t="s">
        <v>17</v>
      </c>
      <c r="E393" t="s">
        <v>8</v>
      </c>
      <c r="F393" s="19">
        <v>55</v>
      </c>
      <c r="G393" s="19">
        <v>91</v>
      </c>
      <c r="H393" s="19">
        <v>17</v>
      </c>
      <c r="I393" s="19">
        <v>52.7</v>
      </c>
      <c r="J393" s="19">
        <v>55</v>
      </c>
      <c r="K393" s="20" t="s">
        <v>10</v>
      </c>
    </row>
    <row r="394" spans="2:11" x14ac:dyDescent="0.2">
      <c r="B394" s="15">
        <v>38355</v>
      </c>
      <c r="C394" s="13">
        <v>0.17886574074074071</v>
      </c>
      <c r="D394" s="11" t="s">
        <v>16</v>
      </c>
      <c r="E394" t="s">
        <v>8</v>
      </c>
      <c r="F394" s="19">
        <v>57</v>
      </c>
      <c r="G394" s="19">
        <v>55</v>
      </c>
      <c r="H394" s="19">
        <v>213</v>
      </c>
      <c r="I394" s="19">
        <v>660.3</v>
      </c>
      <c r="J394" s="19">
        <v>57</v>
      </c>
      <c r="K394" s="20" t="s">
        <v>10</v>
      </c>
    </row>
    <row r="395" spans="2:11" x14ac:dyDescent="0.2">
      <c r="B395" s="15">
        <v>38355</v>
      </c>
      <c r="C395" s="13">
        <v>7.0671296296296301E-2</v>
      </c>
      <c r="D395" s="11" t="s">
        <v>16</v>
      </c>
      <c r="E395" t="s">
        <v>8</v>
      </c>
      <c r="F395" s="19">
        <v>58</v>
      </c>
      <c r="G395" s="19">
        <v>5</v>
      </c>
      <c r="H395" s="19">
        <v>65</v>
      </c>
      <c r="I395" s="19">
        <v>201.5</v>
      </c>
      <c r="J395" s="19">
        <v>58</v>
      </c>
      <c r="K395" s="20" t="s">
        <v>13</v>
      </c>
    </row>
    <row r="396" spans="2:11" x14ac:dyDescent="0.2">
      <c r="B396" s="15">
        <v>38355</v>
      </c>
      <c r="C396" s="13">
        <v>0.31708333333333333</v>
      </c>
      <c r="D396" s="11" t="s">
        <v>16</v>
      </c>
      <c r="E396" t="s">
        <v>11</v>
      </c>
      <c r="F396" s="19">
        <v>58</v>
      </c>
      <c r="I396" s="19">
        <v>0</v>
      </c>
      <c r="J396" s="19">
        <v>58</v>
      </c>
      <c r="K396" s="20" t="s">
        <v>13</v>
      </c>
    </row>
    <row r="397" spans="2:11" x14ac:dyDescent="0.2">
      <c r="B397" s="15">
        <v>38355</v>
      </c>
      <c r="C397" s="13">
        <v>0.5352083333333334</v>
      </c>
      <c r="D397" s="11" t="s">
        <v>17</v>
      </c>
      <c r="E397" t="s">
        <v>11</v>
      </c>
      <c r="F397" s="19">
        <v>58</v>
      </c>
      <c r="I397" s="19">
        <v>0</v>
      </c>
      <c r="J397" s="19">
        <v>58</v>
      </c>
      <c r="K397" s="20" t="s">
        <v>13</v>
      </c>
    </row>
    <row r="398" spans="2:11" x14ac:dyDescent="0.2">
      <c r="B398" s="15">
        <v>38355</v>
      </c>
      <c r="C398" s="13">
        <v>0.40442129629629631</v>
      </c>
      <c r="D398" s="11" t="s">
        <v>16</v>
      </c>
      <c r="E398" t="s">
        <v>8</v>
      </c>
      <c r="F398" s="19">
        <v>61</v>
      </c>
      <c r="G398" s="19">
        <v>88</v>
      </c>
      <c r="H398" s="19">
        <v>245</v>
      </c>
      <c r="I398" s="19">
        <v>759.5</v>
      </c>
      <c r="J398" s="19">
        <v>61</v>
      </c>
      <c r="K398" s="20" t="s">
        <v>10</v>
      </c>
    </row>
    <row r="399" spans="2:11" x14ac:dyDescent="0.2">
      <c r="B399" s="15">
        <v>38355</v>
      </c>
      <c r="C399" s="13">
        <v>0.84540509259259267</v>
      </c>
      <c r="D399" s="11" t="s">
        <v>17</v>
      </c>
      <c r="E399" t="s">
        <v>8</v>
      </c>
      <c r="F399" s="19">
        <v>62</v>
      </c>
      <c r="G399" s="19">
        <v>9</v>
      </c>
      <c r="H399" s="19">
        <v>465</v>
      </c>
      <c r="I399" s="19">
        <v>1441.5</v>
      </c>
      <c r="J399" s="19">
        <v>62</v>
      </c>
      <c r="K399" s="20" t="s">
        <v>13</v>
      </c>
    </row>
    <row r="400" spans="2:11" x14ac:dyDescent="0.2">
      <c r="B400" s="15">
        <v>38355</v>
      </c>
      <c r="C400" s="13">
        <v>6.1087962962962962E-2</v>
      </c>
      <c r="D400" s="11" t="s">
        <v>16</v>
      </c>
      <c r="E400" t="s">
        <v>8</v>
      </c>
      <c r="F400" s="19">
        <v>63</v>
      </c>
      <c r="G400" s="19">
        <v>24</v>
      </c>
      <c r="H400" s="19">
        <v>73</v>
      </c>
      <c r="I400" s="19">
        <v>226.3</v>
      </c>
      <c r="J400" s="19">
        <v>63</v>
      </c>
      <c r="K400" s="20" t="s">
        <v>10</v>
      </c>
    </row>
    <row r="401" spans="2:11" x14ac:dyDescent="0.2">
      <c r="B401" s="15">
        <v>38355</v>
      </c>
      <c r="C401" s="13">
        <v>8.4641203703703705E-2</v>
      </c>
      <c r="D401" s="11" t="s">
        <v>16</v>
      </c>
      <c r="E401" t="s">
        <v>15</v>
      </c>
      <c r="F401" s="19">
        <v>63</v>
      </c>
      <c r="I401" s="19">
        <v>-500</v>
      </c>
      <c r="J401" s="19">
        <v>63</v>
      </c>
      <c r="K401" s="20" t="s">
        <v>10</v>
      </c>
    </row>
    <row r="402" spans="2:11" x14ac:dyDescent="0.2">
      <c r="B402" s="15">
        <v>38355</v>
      </c>
      <c r="C402" s="13">
        <v>0.11586805555555556</v>
      </c>
      <c r="D402" s="11" t="s">
        <v>16</v>
      </c>
      <c r="E402" t="s">
        <v>15</v>
      </c>
      <c r="F402" s="19">
        <v>64</v>
      </c>
      <c r="I402" s="19">
        <v>-500</v>
      </c>
      <c r="J402" s="19">
        <v>64</v>
      </c>
      <c r="K402" s="20" t="s">
        <v>12</v>
      </c>
    </row>
    <row r="403" spans="2:11" x14ac:dyDescent="0.2">
      <c r="B403" s="15">
        <v>38355</v>
      </c>
      <c r="C403" s="13">
        <v>0.69831018518518517</v>
      </c>
      <c r="D403" s="11" t="s">
        <v>17</v>
      </c>
      <c r="E403" t="s">
        <v>8</v>
      </c>
      <c r="F403" s="19">
        <v>64</v>
      </c>
      <c r="G403" s="19">
        <v>7</v>
      </c>
      <c r="H403" s="19">
        <v>470</v>
      </c>
      <c r="I403" s="19">
        <v>1457</v>
      </c>
      <c r="J403" s="19">
        <v>64</v>
      </c>
      <c r="K403" s="20" t="s">
        <v>12</v>
      </c>
    </row>
    <row r="404" spans="2:11" x14ac:dyDescent="0.2">
      <c r="B404" s="15">
        <v>38355</v>
      </c>
      <c r="C404" s="13">
        <v>0.73914351851851856</v>
      </c>
      <c r="D404" s="11" t="s">
        <v>17</v>
      </c>
      <c r="E404" t="s">
        <v>8</v>
      </c>
      <c r="F404" s="19">
        <v>64</v>
      </c>
      <c r="G404" s="19">
        <v>7</v>
      </c>
      <c r="H404" s="19">
        <v>503</v>
      </c>
      <c r="I404" s="19">
        <v>1559.3</v>
      </c>
      <c r="J404" s="19">
        <v>64</v>
      </c>
      <c r="K404" s="20" t="s">
        <v>12</v>
      </c>
    </row>
    <row r="405" spans="2:11" x14ac:dyDescent="0.2">
      <c r="B405" s="15">
        <v>38355</v>
      </c>
      <c r="C405" s="13">
        <v>0.45128472222222221</v>
      </c>
      <c r="D405" s="11" t="s">
        <v>16</v>
      </c>
      <c r="E405" t="s">
        <v>8</v>
      </c>
      <c r="F405" s="19">
        <v>65</v>
      </c>
      <c r="G405" s="19">
        <v>6</v>
      </c>
      <c r="H405" s="19">
        <v>1189</v>
      </c>
      <c r="I405" s="19">
        <v>3685.9</v>
      </c>
      <c r="J405" s="19">
        <v>65</v>
      </c>
      <c r="K405" s="20" t="s">
        <v>12</v>
      </c>
    </row>
    <row r="406" spans="2:11" x14ac:dyDescent="0.2">
      <c r="B406" s="15">
        <v>38355</v>
      </c>
      <c r="C406" s="13">
        <v>0.28637731481481482</v>
      </c>
      <c r="D406" s="11" t="s">
        <v>16</v>
      </c>
      <c r="E406" t="s">
        <v>8</v>
      </c>
      <c r="F406" s="19">
        <v>66</v>
      </c>
      <c r="G406" s="19">
        <v>46</v>
      </c>
      <c r="H406" s="19">
        <v>397</v>
      </c>
      <c r="I406" s="19">
        <v>1230.7</v>
      </c>
      <c r="J406" s="19">
        <v>66</v>
      </c>
      <c r="K406" s="20" t="s">
        <v>10</v>
      </c>
    </row>
    <row r="407" spans="2:11" x14ac:dyDescent="0.2">
      <c r="B407" s="15">
        <v>38355</v>
      </c>
      <c r="C407" s="13">
        <v>0.25318287037037041</v>
      </c>
      <c r="D407" s="11" t="s">
        <v>16</v>
      </c>
      <c r="E407" t="s">
        <v>14</v>
      </c>
      <c r="F407" s="19">
        <v>67</v>
      </c>
      <c r="G407" s="19">
        <v>41</v>
      </c>
      <c r="I407" s="19">
        <v>50</v>
      </c>
      <c r="J407" s="19">
        <v>67</v>
      </c>
      <c r="K407" s="20" t="s">
        <v>9</v>
      </c>
    </row>
    <row r="408" spans="2:11" x14ac:dyDescent="0.2">
      <c r="B408" s="15">
        <v>38355</v>
      </c>
      <c r="C408" s="13">
        <v>0.28378472222222223</v>
      </c>
      <c r="D408" s="11" t="s">
        <v>16</v>
      </c>
      <c r="E408" t="s">
        <v>8</v>
      </c>
      <c r="F408" s="19">
        <v>68</v>
      </c>
      <c r="G408" s="19">
        <v>8</v>
      </c>
      <c r="H408" s="19">
        <v>916</v>
      </c>
      <c r="I408" s="19">
        <v>2839.6</v>
      </c>
      <c r="J408" s="19">
        <v>68</v>
      </c>
      <c r="K408" s="20" t="s">
        <v>12</v>
      </c>
    </row>
    <row r="409" spans="2:11" x14ac:dyDescent="0.2">
      <c r="B409" s="15">
        <v>38355</v>
      </c>
      <c r="C409" s="13">
        <v>0.23233796296296297</v>
      </c>
      <c r="D409" s="11" t="s">
        <v>16</v>
      </c>
      <c r="E409" t="s">
        <v>15</v>
      </c>
      <c r="F409" s="19">
        <v>71</v>
      </c>
      <c r="I409" s="19">
        <v>-500</v>
      </c>
      <c r="J409" s="19">
        <v>71</v>
      </c>
      <c r="K409" s="20" t="s">
        <v>10</v>
      </c>
    </row>
    <row r="410" spans="2:11" x14ac:dyDescent="0.2">
      <c r="B410" s="15">
        <v>38355</v>
      </c>
      <c r="C410" s="13">
        <v>0.36465277777777777</v>
      </c>
      <c r="D410" s="11" t="s">
        <v>16</v>
      </c>
      <c r="E410" t="s">
        <v>8</v>
      </c>
      <c r="F410" s="19">
        <v>71</v>
      </c>
      <c r="G410" s="19">
        <v>3</v>
      </c>
      <c r="H410" s="19">
        <v>305</v>
      </c>
      <c r="I410" s="19">
        <v>945.5</v>
      </c>
      <c r="J410" s="19">
        <v>71</v>
      </c>
      <c r="K410" s="20" t="s">
        <v>10</v>
      </c>
    </row>
    <row r="411" spans="2:11" x14ac:dyDescent="0.2">
      <c r="B411" s="15">
        <v>38355</v>
      </c>
      <c r="C411" s="13">
        <v>0.46763888888888888</v>
      </c>
      <c r="D411" s="11" t="s">
        <v>16</v>
      </c>
      <c r="E411" t="s">
        <v>8</v>
      </c>
      <c r="F411" s="19">
        <v>71</v>
      </c>
      <c r="G411" s="19">
        <v>47</v>
      </c>
      <c r="H411" s="19">
        <v>454</v>
      </c>
      <c r="I411" s="19">
        <v>1407.4</v>
      </c>
      <c r="J411" s="19">
        <v>71</v>
      </c>
      <c r="K411" s="20" t="s">
        <v>10</v>
      </c>
    </row>
    <row r="412" spans="2:11" x14ac:dyDescent="0.2">
      <c r="B412" s="15">
        <v>38355</v>
      </c>
      <c r="C412" s="13">
        <v>0.15192129629629628</v>
      </c>
      <c r="D412" s="11" t="s">
        <v>16</v>
      </c>
      <c r="E412" t="s">
        <v>8</v>
      </c>
      <c r="F412" s="19">
        <v>72</v>
      </c>
      <c r="G412" s="19">
        <v>59</v>
      </c>
      <c r="H412" s="19">
        <v>308</v>
      </c>
      <c r="I412" s="19">
        <v>954.8</v>
      </c>
      <c r="J412" s="19">
        <v>72</v>
      </c>
      <c r="K412" s="20" t="s">
        <v>10</v>
      </c>
    </row>
    <row r="413" spans="2:11" x14ac:dyDescent="0.2">
      <c r="B413" s="15">
        <v>38355</v>
      </c>
      <c r="C413" s="13">
        <v>0.11873842592592593</v>
      </c>
      <c r="D413" s="11" t="s">
        <v>16</v>
      </c>
      <c r="E413" t="s">
        <v>8</v>
      </c>
      <c r="F413" s="19">
        <v>73</v>
      </c>
      <c r="G413" s="19">
        <v>31</v>
      </c>
      <c r="H413" s="19">
        <v>105</v>
      </c>
      <c r="I413" s="19">
        <v>325.5</v>
      </c>
      <c r="J413" s="19">
        <v>73</v>
      </c>
      <c r="K413" s="20" t="s">
        <v>9</v>
      </c>
    </row>
    <row r="414" spans="2:11" x14ac:dyDescent="0.2">
      <c r="B414" s="15">
        <v>38355</v>
      </c>
      <c r="C414" s="13">
        <v>0.17697916666666666</v>
      </c>
      <c r="D414" s="11" t="s">
        <v>16</v>
      </c>
      <c r="E414" t="s">
        <v>8</v>
      </c>
      <c r="F414" s="19">
        <v>74</v>
      </c>
      <c r="G414" s="19">
        <v>31</v>
      </c>
      <c r="H414" s="19">
        <v>755</v>
      </c>
      <c r="I414" s="19">
        <v>2340.5</v>
      </c>
      <c r="J414" s="19">
        <v>74</v>
      </c>
      <c r="K414" s="20" t="s">
        <v>12</v>
      </c>
    </row>
    <row r="415" spans="2:11" x14ac:dyDescent="0.2">
      <c r="B415" s="15">
        <v>38355</v>
      </c>
      <c r="C415" s="13">
        <v>0.83285879629629633</v>
      </c>
      <c r="D415" s="11" t="s">
        <v>17</v>
      </c>
      <c r="E415" t="s">
        <v>8</v>
      </c>
      <c r="F415" s="19">
        <v>75</v>
      </c>
      <c r="G415" s="19">
        <v>57</v>
      </c>
      <c r="H415" s="19">
        <v>77</v>
      </c>
      <c r="I415" s="19">
        <v>238.7</v>
      </c>
      <c r="J415" s="19">
        <v>75</v>
      </c>
      <c r="K415" s="20" t="s">
        <v>12</v>
      </c>
    </row>
    <row r="416" spans="2:11" x14ac:dyDescent="0.2">
      <c r="B416" s="15">
        <v>38355</v>
      </c>
      <c r="C416" s="13">
        <v>0.14099537037037038</v>
      </c>
      <c r="D416" s="11" t="s">
        <v>16</v>
      </c>
      <c r="E416" t="s">
        <v>8</v>
      </c>
      <c r="F416" s="19">
        <v>76</v>
      </c>
      <c r="G416" s="19">
        <v>27</v>
      </c>
      <c r="H416" s="19">
        <v>489</v>
      </c>
      <c r="I416" s="19">
        <v>1515.9</v>
      </c>
      <c r="J416" s="19">
        <v>76</v>
      </c>
      <c r="K416" s="20" t="s">
        <v>9</v>
      </c>
    </row>
    <row r="417" spans="2:11" x14ac:dyDescent="0.2">
      <c r="B417" s="15">
        <v>38355</v>
      </c>
      <c r="C417" s="13">
        <v>0.80593750000000008</v>
      </c>
      <c r="D417" s="11" t="s">
        <v>17</v>
      </c>
      <c r="E417" t="s">
        <v>8</v>
      </c>
      <c r="F417" s="19">
        <v>76</v>
      </c>
      <c r="G417" s="19">
        <v>48</v>
      </c>
      <c r="H417" s="19">
        <v>657</v>
      </c>
      <c r="I417" s="19">
        <v>2036.7</v>
      </c>
      <c r="J417" s="19">
        <v>76</v>
      </c>
      <c r="K417" s="20" t="s">
        <v>9</v>
      </c>
    </row>
    <row r="418" spans="2:11" x14ac:dyDescent="0.2">
      <c r="B418" s="15">
        <v>38355</v>
      </c>
      <c r="C418" s="13">
        <v>0.36872685185185183</v>
      </c>
      <c r="D418" s="11" t="s">
        <v>16</v>
      </c>
      <c r="E418" t="s">
        <v>14</v>
      </c>
      <c r="F418" s="19">
        <v>78</v>
      </c>
      <c r="G418" s="19">
        <v>60</v>
      </c>
      <c r="I418" s="19">
        <v>50</v>
      </c>
      <c r="J418" s="19">
        <v>78</v>
      </c>
      <c r="K418" s="20" t="s">
        <v>12</v>
      </c>
    </row>
    <row r="419" spans="2:11" x14ac:dyDescent="0.2">
      <c r="B419" s="15">
        <v>38355</v>
      </c>
      <c r="C419" s="13">
        <v>0.63033564814814813</v>
      </c>
      <c r="D419" s="11" t="s">
        <v>17</v>
      </c>
      <c r="E419" t="s">
        <v>8</v>
      </c>
      <c r="F419" s="19">
        <v>79</v>
      </c>
      <c r="G419" s="19">
        <v>8</v>
      </c>
      <c r="H419" s="19">
        <v>758</v>
      </c>
      <c r="I419" s="19">
        <v>2349.8000000000002</v>
      </c>
      <c r="J419" s="19">
        <v>79</v>
      </c>
      <c r="K419" s="20" t="s">
        <v>10</v>
      </c>
    </row>
    <row r="420" spans="2:11" x14ac:dyDescent="0.2">
      <c r="B420" s="15">
        <v>38355</v>
      </c>
      <c r="C420" s="13">
        <v>0.41540509259259256</v>
      </c>
      <c r="D420" s="11" t="s">
        <v>16</v>
      </c>
      <c r="E420" t="s">
        <v>15</v>
      </c>
      <c r="F420" s="19">
        <v>81</v>
      </c>
      <c r="I420" s="19">
        <v>-1000</v>
      </c>
      <c r="J420" s="19">
        <v>81</v>
      </c>
      <c r="K420" s="20" t="s">
        <v>10</v>
      </c>
    </row>
    <row r="421" spans="2:11" x14ac:dyDescent="0.2">
      <c r="B421" s="15">
        <v>38355</v>
      </c>
      <c r="C421" s="13">
        <v>0.30487268518518518</v>
      </c>
      <c r="D421" s="11" t="s">
        <v>16</v>
      </c>
      <c r="E421" t="s">
        <v>8</v>
      </c>
      <c r="F421" s="19">
        <v>82</v>
      </c>
      <c r="G421" s="19">
        <v>30</v>
      </c>
      <c r="H421" s="19">
        <v>488</v>
      </c>
      <c r="I421" s="19">
        <v>1512.8</v>
      </c>
      <c r="J421" s="19">
        <v>82</v>
      </c>
      <c r="K421" s="20" t="s">
        <v>13</v>
      </c>
    </row>
    <row r="422" spans="2:11" x14ac:dyDescent="0.2">
      <c r="B422" s="15">
        <v>38355</v>
      </c>
      <c r="C422" s="13">
        <v>0.4753472222222222</v>
      </c>
      <c r="D422" s="11" t="s">
        <v>16</v>
      </c>
      <c r="E422" t="s">
        <v>15</v>
      </c>
      <c r="F422" s="19">
        <v>82</v>
      </c>
      <c r="I422" s="19">
        <v>-10000</v>
      </c>
      <c r="J422" s="19">
        <v>82</v>
      </c>
      <c r="K422" s="20" t="s">
        <v>13</v>
      </c>
    </row>
    <row r="423" spans="2:11" x14ac:dyDescent="0.2">
      <c r="B423" s="15">
        <v>38355</v>
      </c>
      <c r="C423" s="13">
        <v>0.75141203703703707</v>
      </c>
      <c r="D423" s="11" t="s">
        <v>17</v>
      </c>
      <c r="E423" t="s">
        <v>8</v>
      </c>
      <c r="F423" s="19">
        <v>82</v>
      </c>
      <c r="G423" s="19">
        <v>34</v>
      </c>
      <c r="H423" s="19">
        <v>868</v>
      </c>
      <c r="I423" s="19">
        <v>2690.8</v>
      </c>
      <c r="J423" s="19">
        <v>82</v>
      </c>
      <c r="K423" s="20" t="s">
        <v>13</v>
      </c>
    </row>
    <row r="424" spans="2:11" x14ac:dyDescent="0.2">
      <c r="B424" s="15">
        <v>38355</v>
      </c>
      <c r="C424" s="13">
        <v>0.83951388888888889</v>
      </c>
      <c r="D424" s="11" t="s">
        <v>17</v>
      </c>
      <c r="E424" t="s">
        <v>8</v>
      </c>
      <c r="F424" s="19">
        <v>82</v>
      </c>
      <c r="G424" s="19">
        <v>64</v>
      </c>
      <c r="H424" s="19">
        <v>387</v>
      </c>
      <c r="I424" s="19">
        <v>1199.7</v>
      </c>
      <c r="J424" s="19">
        <v>82</v>
      </c>
      <c r="K424" s="20" t="s">
        <v>13</v>
      </c>
    </row>
    <row r="425" spans="2:11" x14ac:dyDescent="0.2">
      <c r="B425" s="15">
        <v>38355</v>
      </c>
      <c r="C425" s="13">
        <v>0.86265046296296299</v>
      </c>
      <c r="D425" s="11" t="s">
        <v>17</v>
      </c>
      <c r="E425" t="s">
        <v>15</v>
      </c>
      <c r="F425" s="19">
        <v>82</v>
      </c>
      <c r="I425" s="19">
        <v>-500</v>
      </c>
      <c r="J425" s="19">
        <v>82</v>
      </c>
      <c r="K425" s="20" t="s">
        <v>13</v>
      </c>
    </row>
    <row r="426" spans="2:11" x14ac:dyDescent="0.2">
      <c r="B426" s="15">
        <v>38355</v>
      </c>
      <c r="C426" s="13">
        <v>0.6388773148148148</v>
      </c>
      <c r="D426" s="11" t="s">
        <v>17</v>
      </c>
      <c r="E426" t="s">
        <v>8</v>
      </c>
      <c r="F426" s="19">
        <v>83</v>
      </c>
      <c r="G426" s="19">
        <v>13</v>
      </c>
      <c r="H426" s="19">
        <v>95</v>
      </c>
      <c r="I426" s="19">
        <v>294.5</v>
      </c>
      <c r="J426" s="19">
        <v>83</v>
      </c>
      <c r="K426" s="20" t="s">
        <v>10</v>
      </c>
    </row>
    <row r="427" spans="2:11" x14ac:dyDescent="0.2">
      <c r="B427" s="15">
        <v>38355</v>
      </c>
      <c r="C427" s="13">
        <v>0.27596064814814814</v>
      </c>
      <c r="D427" s="11" t="s">
        <v>16</v>
      </c>
      <c r="E427" t="s">
        <v>8</v>
      </c>
      <c r="F427" s="19">
        <v>84</v>
      </c>
      <c r="G427" s="19">
        <v>13</v>
      </c>
      <c r="H427" s="19">
        <v>377</v>
      </c>
      <c r="I427" s="19">
        <v>1168.7</v>
      </c>
      <c r="J427" s="19">
        <v>84</v>
      </c>
      <c r="K427" s="20" t="s">
        <v>13</v>
      </c>
    </row>
    <row r="428" spans="2:11" x14ac:dyDescent="0.2">
      <c r="B428" s="15">
        <v>38355</v>
      </c>
      <c r="C428" s="13">
        <v>0.31124999999999997</v>
      </c>
      <c r="D428" s="11" t="s">
        <v>16</v>
      </c>
      <c r="E428" t="s">
        <v>8</v>
      </c>
      <c r="F428" s="19">
        <v>84</v>
      </c>
      <c r="G428" s="19">
        <v>59</v>
      </c>
      <c r="H428" s="19">
        <v>233</v>
      </c>
      <c r="I428" s="19">
        <v>722.3</v>
      </c>
      <c r="J428" s="19">
        <v>84</v>
      </c>
      <c r="K428" s="20" t="s">
        <v>13</v>
      </c>
    </row>
    <row r="429" spans="2:11" x14ac:dyDescent="0.2">
      <c r="B429" s="15">
        <v>38355</v>
      </c>
      <c r="C429" s="13">
        <v>0.36728009259259259</v>
      </c>
      <c r="D429" s="11" t="s">
        <v>16</v>
      </c>
      <c r="E429" t="s">
        <v>8</v>
      </c>
      <c r="F429" s="19">
        <v>85</v>
      </c>
      <c r="G429" s="19">
        <v>74</v>
      </c>
      <c r="H429" s="19">
        <v>44</v>
      </c>
      <c r="I429" s="19">
        <v>136.4</v>
      </c>
      <c r="J429" s="19">
        <v>85</v>
      </c>
      <c r="K429" s="20" t="s">
        <v>12</v>
      </c>
    </row>
    <row r="430" spans="2:11" x14ac:dyDescent="0.2">
      <c r="B430" s="15">
        <v>38355</v>
      </c>
      <c r="C430" s="13">
        <v>0.12400462962962962</v>
      </c>
      <c r="D430" s="11" t="s">
        <v>16</v>
      </c>
      <c r="E430" t="s">
        <v>8</v>
      </c>
      <c r="F430" s="19">
        <v>86</v>
      </c>
      <c r="G430" s="19">
        <v>6</v>
      </c>
      <c r="H430" s="19">
        <v>1196</v>
      </c>
      <c r="I430" s="19">
        <v>3707.6</v>
      </c>
      <c r="J430" s="19">
        <v>86</v>
      </c>
      <c r="K430" s="20" t="s">
        <v>13</v>
      </c>
    </row>
    <row r="431" spans="2:11" x14ac:dyDescent="0.2">
      <c r="B431" s="15">
        <v>38355</v>
      </c>
      <c r="C431" s="13">
        <v>0.96085648148148151</v>
      </c>
      <c r="D431" s="11" t="s">
        <v>17</v>
      </c>
      <c r="E431" t="s">
        <v>8</v>
      </c>
      <c r="F431" s="19">
        <v>86</v>
      </c>
      <c r="G431" s="19">
        <v>32</v>
      </c>
      <c r="H431" s="19">
        <v>147</v>
      </c>
      <c r="I431" s="19">
        <v>455.7</v>
      </c>
      <c r="J431" s="19">
        <v>86</v>
      </c>
      <c r="K431" s="20" t="s">
        <v>13</v>
      </c>
    </row>
    <row r="432" spans="2:11" x14ac:dyDescent="0.2">
      <c r="B432" s="15">
        <v>38355</v>
      </c>
      <c r="C432" s="13">
        <v>0.29550925925925925</v>
      </c>
      <c r="D432" s="11" t="s">
        <v>16</v>
      </c>
      <c r="E432" t="s">
        <v>8</v>
      </c>
      <c r="F432" s="19">
        <v>87</v>
      </c>
      <c r="G432" s="19">
        <v>46</v>
      </c>
      <c r="H432" s="19">
        <v>176</v>
      </c>
      <c r="I432" s="19">
        <v>545.6</v>
      </c>
      <c r="J432" s="19">
        <v>87</v>
      </c>
      <c r="K432" s="20" t="s">
        <v>9</v>
      </c>
    </row>
    <row r="433" spans="2:11" x14ac:dyDescent="0.2">
      <c r="B433" s="15">
        <v>38355</v>
      </c>
      <c r="C433" s="13">
        <v>0.48623842592592598</v>
      </c>
      <c r="D433" s="11" t="s">
        <v>16</v>
      </c>
      <c r="E433" t="s">
        <v>8</v>
      </c>
      <c r="F433" s="19">
        <v>87</v>
      </c>
      <c r="G433" s="19">
        <v>46</v>
      </c>
      <c r="H433" s="19">
        <v>570</v>
      </c>
      <c r="I433" s="19">
        <v>1767</v>
      </c>
      <c r="J433" s="19">
        <v>87</v>
      </c>
      <c r="K433" s="20" t="s">
        <v>9</v>
      </c>
    </row>
    <row r="434" spans="2:11" x14ac:dyDescent="0.2">
      <c r="B434" s="15">
        <v>38355</v>
      </c>
      <c r="C434" s="13">
        <v>0.84133101851851855</v>
      </c>
      <c r="D434" s="11" t="s">
        <v>17</v>
      </c>
      <c r="E434" t="s">
        <v>8</v>
      </c>
      <c r="F434" s="19">
        <v>87</v>
      </c>
      <c r="G434" s="19">
        <v>0</v>
      </c>
      <c r="H434" s="19">
        <v>96</v>
      </c>
      <c r="I434" s="19">
        <v>297.60000000000002</v>
      </c>
      <c r="J434" s="19">
        <v>87</v>
      </c>
      <c r="K434" s="20" t="s">
        <v>9</v>
      </c>
    </row>
    <row r="435" spans="2:11" x14ac:dyDescent="0.2">
      <c r="B435" s="15">
        <v>38355</v>
      </c>
      <c r="C435" s="13">
        <v>1.3495370370370371E-2</v>
      </c>
      <c r="D435" s="11" t="s">
        <v>16</v>
      </c>
      <c r="E435" t="s">
        <v>8</v>
      </c>
      <c r="F435" s="19">
        <v>88</v>
      </c>
      <c r="G435" s="19">
        <v>40</v>
      </c>
      <c r="H435" s="19">
        <v>96</v>
      </c>
      <c r="I435" s="19">
        <v>297.60000000000002</v>
      </c>
      <c r="J435" s="19">
        <v>88</v>
      </c>
      <c r="K435" s="20" t="s">
        <v>12</v>
      </c>
    </row>
    <row r="436" spans="2:11" x14ac:dyDescent="0.2">
      <c r="B436" s="15">
        <v>38355</v>
      </c>
      <c r="C436" s="13">
        <v>0.40797453703703707</v>
      </c>
      <c r="D436" s="11" t="s">
        <v>16</v>
      </c>
      <c r="E436" t="s">
        <v>14</v>
      </c>
      <c r="F436" s="19">
        <v>88</v>
      </c>
      <c r="G436" s="19">
        <v>61</v>
      </c>
      <c r="I436" s="19">
        <v>50</v>
      </c>
      <c r="J436" s="19">
        <v>88</v>
      </c>
      <c r="K436" s="20" t="s">
        <v>12</v>
      </c>
    </row>
    <row r="437" spans="2:11" x14ac:dyDescent="0.2">
      <c r="B437" s="15">
        <v>38355</v>
      </c>
      <c r="C437" s="13">
        <v>0.42798611111111112</v>
      </c>
      <c r="D437" s="11" t="s">
        <v>16</v>
      </c>
      <c r="E437" t="s">
        <v>8</v>
      </c>
      <c r="F437" s="19">
        <v>88</v>
      </c>
      <c r="G437" s="19">
        <v>48</v>
      </c>
      <c r="H437" s="19">
        <v>460</v>
      </c>
      <c r="I437" s="19">
        <v>1426</v>
      </c>
      <c r="J437" s="19">
        <v>88</v>
      </c>
      <c r="K437" s="20" t="s">
        <v>12</v>
      </c>
    </row>
    <row r="438" spans="2:11" x14ac:dyDescent="0.2">
      <c r="B438" s="15">
        <v>38355</v>
      </c>
      <c r="C438" s="13">
        <v>0.18994212962962964</v>
      </c>
      <c r="D438" s="11" t="s">
        <v>16</v>
      </c>
      <c r="E438" t="s">
        <v>8</v>
      </c>
      <c r="F438" s="19">
        <v>89</v>
      </c>
      <c r="G438" s="19">
        <v>1</v>
      </c>
      <c r="H438" s="19">
        <v>45</v>
      </c>
      <c r="I438" s="19">
        <v>139.5</v>
      </c>
      <c r="J438" s="19">
        <v>89</v>
      </c>
      <c r="K438" s="20" t="s">
        <v>13</v>
      </c>
    </row>
    <row r="439" spans="2:11" x14ac:dyDescent="0.2">
      <c r="B439" s="15">
        <v>38355</v>
      </c>
      <c r="C439" s="13">
        <v>0.86070601851851858</v>
      </c>
      <c r="D439" s="11" t="s">
        <v>17</v>
      </c>
      <c r="E439" t="s">
        <v>8</v>
      </c>
      <c r="F439" s="19">
        <v>90</v>
      </c>
      <c r="G439" s="19">
        <v>62</v>
      </c>
      <c r="H439" s="19">
        <v>225</v>
      </c>
      <c r="I439" s="19">
        <v>697.5</v>
      </c>
      <c r="J439" s="19">
        <v>90</v>
      </c>
      <c r="K439" s="20" t="s">
        <v>10</v>
      </c>
    </row>
    <row r="440" spans="2:11" x14ac:dyDescent="0.2">
      <c r="B440" s="15">
        <v>38355</v>
      </c>
      <c r="C440" s="13">
        <v>2.6493055555555558E-2</v>
      </c>
      <c r="D440" s="11" t="s">
        <v>16</v>
      </c>
      <c r="E440" t="s">
        <v>8</v>
      </c>
      <c r="F440" s="19">
        <v>91</v>
      </c>
      <c r="G440" s="19">
        <v>77</v>
      </c>
      <c r="H440" s="19">
        <v>955</v>
      </c>
      <c r="I440" s="19">
        <v>2960.5</v>
      </c>
      <c r="J440" s="19">
        <v>91</v>
      </c>
      <c r="K440" s="20" t="s">
        <v>13</v>
      </c>
    </row>
    <row r="441" spans="2:11" x14ac:dyDescent="0.2">
      <c r="B441" s="15">
        <v>38355</v>
      </c>
      <c r="C441" s="13">
        <v>7.1782407407407406E-2</v>
      </c>
      <c r="D441" s="11" t="s">
        <v>16</v>
      </c>
      <c r="E441" t="s">
        <v>8</v>
      </c>
      <c r="F441" s="19">
        <v>91</v>
      </c>
      <c r="G441" s="19">
        <v>43</v>
      </c>
      <c r="H441" s="19">
        <v>26</v>
      </c>
      <c r="I441" s="19">
        <v>80.599999999999994</v>
      </c>
      <c r="J441" s="19">
        <v>91</v>
      </c>
      <c r="K441" s="20" t="s">
        <v>13</v>
      </c>
    </row>
    <row r="442" spans="2:11" x14ac:dyDescent="0.2">
      <c r="B442" s="15">
        <v>38355</v>
      </c>
      <c r="C442" s="13">
        <v>0.71020833333333344</v>
      </c>
      <c r="D442" s="11" t="s">
        <v>17</v>
      </c>
      <c r="E442" t="s">
        <v>15</v>
      </c>
      <c r="F442" s="19">
        <v>91</v>
      </c>
      <c r="I442" s="19">
        <v>-500</v>
      </c>
      <c r="J442" s="19">
        <v>91</v>
      </c>
      <c r="K442" s="20" t="s">
        <v>13</v>
      </c>
    </row>
    <row r="443" spans="2:11" x14ac:dyDescent="0.2">
      <c r="B443" s="15">
        <v>38355</v>
      </c>
      <c r="C443" s="13">
        <v>0.22878472222222224</v>
      </c>
      <c r="D443" s="11" t="s">
        <v>16</v>
      </c>
      <c r="E443" t="s">
        <v>14</v>
      </c>
      <c r="F443" s="19">
        <v>93</v>
      </c>
      <c r="G443" s="19">
        <v>17</v>
      </c>
      <c r="I443" s="19">
        <v>50</v>
      </c>
      <c r="J443" s="19">
        <v>93</v>
      </c>
      <c r="K443" s="20" t="s">
        <v>12</v>
      </c>
    </row>
    <row r="444" spans="2:11" x14ac:dyDescent="0.2">
      <c r="B444" s="15">
        <v>38355</v>
      </c>
      <c r="C444" s="13">
        <v>0.81674768518518526</v>
      </c>
      <c r="D444" s="11" t="s">
        <v>17</v>
      </c>
      <c r="E444" t="s">
        <v>8</v>
      </c>
      <c r="F444" s="19">
        <v>93</v>
      </c>
      <c r="G444" s="19">
        <v>1</v>
      </c>
      <c r="H444" s="19">
        <v>346</v>
      </c>
      <c r="I444" s="19">
        <v>1072.5999999999999</v>
      </c>
      <c r="J444" s="19">
        <v>93</v>
      </c>
      <c r="K444" s="20" t="s">
        <v>12</v>
      </c>
    </row>
    <row r="445" spans="2:11" x14ac:dyDescent="0.2">
      <c r="B445" s="15">
        <v>38355</v>
      </c>
      <c r="C445" s="13">
        <v>5.2164351851851858E-2</v>
      </c>
      <c r="D445" s="11" t="s">
        <v>16</v>
      </c>
      <c r="E445" t="s">
        <v>8</v>
      </c>
      <c r="F445" s="19">
        <v>96</v>
      </c>
      <c r="G445" s="19">
        <v>80</v>
      </c>
      <c r="H445" s="19">
        <v>110</v>
      </c>
      <c r="I445" s="19">
        <v>341</v>
      </c>
      <c r="J445" s="19">
        <v>96</v>
      </c>
      <c r="K445" s="20" t="s">
        <v>10</v>
      </c>
    </row>
    <row r="446" spans="2:11" x14ac:dyDescent="0.2">
      <c r="B446" s="15">
        <v>38355</v>
      </c>
      <c r="C446" s="13">
        <v>0.78533564814814805</v>
      </c>
      <c r="D446" s="11" t="s">
        <v>17</v>
      </c>
      <c r="E446" t="s">
        <v>14</v>
      </c>
      <c r="F446" s="19">
        <v>96</v>
      </c>
      <c r="G446" s="19">
        <v>80</v>
      </c>
      <c r="I446" s="19">
        <v>50</v>
      </c>
      <c r="J446" s="19">
        <v>96</v>
      </c>
      <c r="K446" s="20" t="s">
        <v>10</v>
      </c>
    </row>
    <row r="447" spans="2:11" x14ac:dyDescent="0.2">
      <c r="B447" s="15">
        <v>38356</v>
      </c>
      <c r="C447" s="13">
        <v>0.33998842592592587</v>
      </c>
      <c r="D447" s="11" t="s">
        <v>16</v>
      </c>
      <c r="E447" t="s">
        <v>8</v>
      </c>
      <c r="F447" s="19">
        <v>0</v>
      </c>
      <c r="G447" s="19">
        <v>87</v>
      </c>
      <c r="H447" s="19">
        <v>518</v>
      </c>
      <c r="I447" s="19">
        <v>1605.8</v>
      </c>
      <c r="J447" s="19">
        <v>0</v>
      </c>
      <c r="K447" s="20" t="s">
        <v>9</v>
      </c>
    </row>
    <row r="448" spans="2:11" x14ac:dyDescent="0.2">
      <c r="B448" s="15">
        <v>38356</v>
      </c>
      <c r="C448" s="13">
        <v>0.39144675925925926</v>
      </c>
      <c r="D448" s="11" t="s">
        <v>16</v>
      </c>
      <c r="E448" t="s">
        <v>8</v>
      </c>
      <c r="F448" s="19">
        <v>1</v>
      </c>
      <c r="G448" s="19">
        <v>0</v>
      </c>
      <c r="H448" s="19">
        <v>521</v>
      </c>
      <c r="I448" s="19">
        <v>1615.1</v>
      </c>
      <c r="J448" s="19">
        <v>1</v>
      </c>
      <c r="K448" s="20" t="s">
        <v>13</v>
      </c>
    </row>
    <row r="449" spans="2:11" x14ac:dyDescent="0.2">
      <c r="B449" s="15">
        <v>38356</v>
      </c>
      <c r="C449" s="13">
        <v>0.58362268518518523</v>
      </c>
      <c r="D449" s="11" t="s">
        <v>17</v>
      </c>
      <c r="E449" t="s">
        <v>8</v>
      </c>
      <c r="F449" s="19">
        <v>1</v>
      </c>
      <c r="G449" s="19">
        <v>2</v>
      </c>
      <c r="H449" s="19">
        <v>988</v>
      </c>
      <c r="I449" s="19">
        <v>3062.8</v>
      </c>
      <c r="J449" s="19">
        <v>1</v>
      </c>
      <c r="K449" s="20" t="s">
        <v>13</v>
      </c>
    </row>
    <row r="450" spans="2:11" x14ac:dyDescent="0.2">
      <c r="B450" s="15">
        <v>38356</v>
      </c>
      <c r="C450" s="13">
        <v>0.65072916666666669</v>
      </c>
      <c r="D450" s="11" t="s">
        <v>17</v>
      </c>
      <c r="E450" t="s">
        <v>8</v>
      </c>
      <c r="F450" s="19">
        <v>1</v>
      </c>
      <c r="G450" s="19">
        <v>29</v>
      </c>
      <c r="H450" s="19">
        <v>304</v>
      </c>
      <c r="I450" s="19">
        <v>942.4</v>
      </c>
      <c r="J450" s="19">
        <v>1</v>
      </c>
      <c r="K450" s="20" t="s">
        <v>13</v>
      </c>
    </row>
    <row r="451" spans="2:11" x14ac:dyDescent="0.2">
      <c r="B451" s="15">
        <v>38356</v>
      </c>
      <c r="C451" s="13">
        <v>0.8278240740740741</v>
      </c>
      <c r="D451" s="11" t="s">
        <v>17</v>
      </c>
      <c r="E451" t="s">
        <v>8</v>
      </c>
      <c r="F451" s="19">
        <v>1</v>
      </c>
      <c r="G451" s="19">
        <v>52</v>
      </c>
      <c r="H451" s="19">
        <v>343</v>
      </c>
      <c r="I451" s="19">
        <v>1063.3</v>
      </c>
      <c r="J451" s="19">
        <v>1</v>
      </c>
      <c r="K451" s="20" t="s">
        <v>13</v>
      </c>
    </row>
    <row r="452" spans="2:11" x14ac:dyDescent="0.2">
      <c r="B452" s="15">
        <v>38356</v>
      </c>
      <c r="C452" s="13">
        <v>0.32320601851851855</v>
      </c>
      <c r="D452" s="11" t="s">
        <v>16</v>
      </c>
      <c r="E452" t="s">
        <v>14</v>
      </c>
      <c r="F452" s="19">
        <v>4</v>
      </c>
      <c r="G452" s="19">
        <v>41</v>
      </c>
      <c r="I452" s="19">
        <v>50</v>
      </c>
      <c r="J452" s="19">
        <v>4</v>
      </c>
      <c r="K452" s="20" t="s">
        <v>10</v>
      </c>
    </row>
    <row r="453" spans="2:11" x14ac:dyDescent="0.2">
      <c r="B453" s="15">
        <v>38356</v>
      </c>
      <c r="C453" s="13">
        <v>0.82202546296296297</v>
      </c>
      <c r="D453" s="11" t="s">
        <v>17</v>
      </c>
      <c r="E453" t="s">
        <v>15</v>
      </c>
      <c r="F453" s="19">
        <v>4</v>
      </c>
      <c r="I453" s="19">
        <v>-1000</v>
      </c>
      <c r="J453" s="19">
        <v>4</v>
      </c>
      <c r="K453" s="20" t="s">
        <v>10</v>
      </c>
    </row>
    <row r="454" spans="2:11" x14ac:dyDescent="0.2">
      <c r="B454" s="15">
        <v>38356</v>
      </c>
      <c r="C454" s="13">
        <v>0.79701388888888891</v>
      </c>
      <c r="D454" s="11" t="s">
        <v>17</v>
      </c>
      <c r="E454" t="s">
        <v>8</v>
      </c>
      <c r="F454" s="19">
        <v>5</v>
      </c>
      <c r="G454" s="19">
        <v>23</v>
      </c>
      <c r="H454" s="19">
        <v>975</v>
      </c>
      <c r="I454" s="19">
        <v>3022.5</v>
      </c>
      <c r="J454" s="19">
        <v>5</v>
      </c>
      <c r="K454" s="20" t="s">
        <v>12</v>
      </c>
    </row>
    <row r="455" spans="2:11" x14ac:dyDescent="0.2">
      <c r="B455" s="15">
        <v>38356</v>
      </c>
      <c r="C455" s="13">
        <v>3.0902777777777782E-3</v>
      </c>
      <c r="D455" s="11" t="s">
        <v>16</v>
      </c>
      <c r="E455" t="s">
        <v>11</v>
      </c>
      <c r="F455" s="19">
        <v>6</v>
      </c>
      <c r="I455" s="19">
        <v>0</v>
      </c>
      <c r="J455" s="19">
        <v>6</v>
      </c>
      <c r="K455" s="20" t="s">
        <v>12</v>
      </c>
    </row>
    <row r="456" spans="2:11" x14ac:dyDescent="0.2">
      <c r="B456" s="15">
        <v>38356</v>
      </c>
      <c r="C456" s="13">
        <v>2.2442129629629631E-2</v>
      </c>
      <c r="D456" s="11" t="s">
        <v>16</v>
      </c>
      <c r="E456" t="s">
        <v>8</v>
      </c>
      <c r="F456" s="19">
        <v>6</v>
      </c>
      <c r="G456" s="19">
        <v>86</v>
      </c>
      <c r="H456" s="19">
        <v>181</v>
      </c>
      <c r="I456" s="19">
        <v>561.1</v>
      </c>
      <c r="J456" s="19">
        <v>6</v>
      </c>
      <c r="K456" s="20" t="s">
        <v>12</v>
      </c>
    </row>
    <row r="457" spans="2:11" x14ac:dyDescent="0.2">
      <c r="B457" s="15">
        <v>38356</v>
      </c>
      <c r="C457" s="13">
        <v>0.18252314814814816</v>
      </c>
      <c r="D457" s="11" t="s">
        <v>16</v>
      </c>
      <c r="E457" t="s">
        <v>8</v>
      </c>
      <c r="F457" s="19">
        <v>6</v>
      </c>
      <c r="G457" s="19">
        <v>29</v>
      </c>
      <c r="H457" s="19">
        <v>848</v>
      </c>
      <c r="I457" s="19">
        <v>2628.8</v>
      </c>
      <c r="J457" s="19">
        <v>6</v>
      </c>
      <c r="K457" s="20" t="s">
        <v>12</v>
      </c>
    </row>
    <row r="458" spans="2:11" x14ac:dyDescent="0.2">
      <c r="B458" s="15">
        <v>38356</v>
      </c>
      <c r="C458" s="13">
        <v>0.52403935185185191</v>
      </c>
      <c r="D458" s="11" t="s">
        <v>17</v>
      </c>
      <c r="E458" t="s">
        <v>8</v>
      </c>
      <c r="F458" s="19">
        <v>6</v>
      </c>
      <c r="G458" s="19">
        <v>29</v>
      </c>
      <c r="H458" s="19">
        <v>206</v>
      </c>
      <c r="I458" s="19">
        <v>638.6</v>
      </c>
      <c r="J458" s="19">
        <v>6</v>
      </c>
      <c r="K458" s="20" t="s">
        <v>12</v>
      </c>
    </row>
    <row r="459" spans="2:11" x14ac:dyDescent="0.2">
      <c r="B459" s="15">
        <v>38356</v>
      </c>
      <c r="C459" s="13">
        <v>0.77305555555555561</v>
      </c>
      <c r="D459" s="11" t="s">
        <v>17</v>
      </c>
      <c r="E459" t="s">
        <v>8</v>
      </c>
      <c r="F459" s="19">
        <v>6</v>
      </c>
      <c r="G459" s="19">
        <v>1</v>
      </c>
      <c r="H459" s="19">
        <v>1285</v>
      </c>
      <c r="I459" s="19">
        <v>3983.5</v>
      </c>
      <c r="J459" s="19">
        <v>6</v>
      </c>
      <c r="K459" s="20" t="s">
        <v>12</v>
      </c>
    </row>
    <row r="460" spans="2:11" x14ac:dyDescent="0.2">
      <c r="B460" s="15">
        <v>38356</v>
      </c>
      <c r="C460" s="13">
        <v>0.45350694444444445</v>
      </c>
      <c r="D460" s="11" t="s">
        <v>16</v>
      </c>
      <c r="E460" t="s">
        <v>8</v>
      </c>
      <c r="F460" s="19">
        <v>7</v>
      </c>
      <c r="G460" s="19">
        <v>4</v>
      </c>
      <c r="H460" s="19">
        <v>253</v>
      </c>
      <c r="I460" s="19">
        <v>784.3</v>
      </c>
      <c r="J460" s="19">
        <v>7</v>
      </c>
      <c r="K460" s="20" t="s">
        <v>13</v>
      </c>
    </row>
    <row r="461" spans="2:11" x14ac:dyDescent="0.2">
      <c r="B461" s="15">
        <v>38356</v>
      </c>
      <c r="C461" s="13">
        <v>0.98570601851851858</v>
      </c>
      <c r="D461" s="11" t="s">
        <v>17</v>
      </c>
      <c r="E461" t="s">
        <v>8</v>
      </c>
      <c r="F461" s="19">
        <v>7</v>
      </c>
      <c r="G461" s="19">
        <v>1</v>
      </c>
      <c r="H461" s="19">
        <v>1426</v>
      </c>
      <c r="I461" s="19">
        <v>4420.6000000000004</v>
      </c>
      <c r="J461" s="19">
        <v>7</v>
      </c>
      <c r="K461" s="20" t="s">
        <v>13</v>
      </c>
    </row>
    <row r="462" spans="2:11" x14ac:dyDescent="0.2">
      <c r="B462" s="15">
        <v>38356</v>
      </c>
      <c r="C462" s="13">
        <v>0.26151620370370371</v>
      </c>
      <c r="D462" s="11" t="s">
        <v>16</v>
      </c>
      <c r="E462" t="s">
        <v>8</v>
      </c>
      <c r="F462" s="19">
        <v>8</v>
      </c>
      <c r="G462" s="19">
        <v>15</v>
      </c>
      <c r="H462" s="19">
        <v>521</v>
      </c>
      <c r="I462" s="19">
        <v>1615.1</v>
      </c>
      <c r="J462" s="19">
        <v>8</v>
      </c>
      <c r="K462" s="20" t="s">
        <v>13</v>
      </c>
    </row>
    <row r="463" spans="2:11" x14ac:dyDescent="0.2">
      <c r="B463" s="15">
        <v>38356</v>
      </c>
      <c r="C463" s="13">
        <v>0.70383101851851848</v>
      </c>
      <c r="D463" s="11" t="s">
        <v>17</v>
      </c>
      <c r="E463" t="s">
        <v>11</v>
      </c>
      <c r="F463" s="19">
        <v>8</v>
      </c>
      <c r="I463" s="19">
        <v>0</v>
      </c>
      <c r="J463" s="19">
        <v>8</v>
      </c>
      <c r="K463" s="20" t="s">
        <v>13</v>
      </c>
    </row>
    <row r="464" spans="2:11" x14ac:dyDescent="0.2">
      <c r="B464" s="15">
        <v>38356</v>
      </c>
      <c r="C464" s="13">
        <v>0.80527777777777787</v>
      </c>
      <c r="D464" s="11" t="s">
        <v>17</v>
      </c>
      <c r="E464" t="s">
        <v>8</v>
      </c>
      <c r="F464" s="19">
        <v>8</v>
      </c>
      <c r="G464" s="19">
        <v>79</v>
      </c>
      <c r="H464" s="19">
        <v>6</v>
      </c>
      <c r="I464" s="19">
        <v>18.600000000000001</v>
      </c>
      <c r="J464" s="19">
        <v>8</v>
      </c>
      <c r="K464" s="20" t="s">
        <v>13</v>
      </c>
    </row>
    <row r="465" spans="2:11" x14ac:dyDescent="0.2">
      <c r="B465" s="15">
        <v>38356</v>
      </c>
      <c r="C465" s="13">
        <v>0.83821759259259254</v>
      </c>
      <c r="D465" s="11" t="s">
        <v>17</v>
      </c>
      <c r="E465" t="s">
        <v>8</v>
      </c>
      <c r="F465" s="19">
        <v>8</v>
      </c>
      <c r="G465" s="19">
        <v>79</v>
      </c>
      <c r="H465" s="19">
        <v>2</v>
      </c>
      <c r="I465" s="19">
        <v>6.2</v>
      </c>
      <c r="J465" s="19">
        <v>8</v>
      </c>
      <c r="K465" s="20" t="s">
        <v>13</v>
      </c>
    </row>
    <row r="466" spans="2:11" x14ac:dyDescent="0.2">
      <c r="B466" s="15">
        <v>38356</v>
      </c>
      <c r="C466" s="13">
        <v>1.3703703703703704E-2</v>
      </c>
      <c r="D466" s="11" t="s">
        <v>16</v>
      </c>
      <c r="E466" t="s">
        <v>8</v>
      </c>
      <c r="F466" s="19">
        <v>9</v>
      </c>
      <c r="G466" s="19">
        <v>6</v>
      </c>
      <c r="H466" s="19">
        <v>269</v>
      </c>
      <c r="I466" s="19">
        <v>833.9</v>
      </c>
      <c r="J466" s="19">
        <v>9</v>
      </c>
      <c r="K466" s="20" t="s">
        <v>13</v>
      </c>
    </row>
    <row r="467" spans="2:11" x14ac:dyDescent="0.2">
      <c r="B467" s="15">
        <v>38356</v>
      </c>
      <c r="C467" s="13">
        <v>0.40432870370370372</v>
      </c>
      <c r="D467" s="11" t="s">
        <v>16</v>
      </c>
      <c r="E467" t="s">
        <v>8</v>
      </c>
      <c r="F467" s="19">
        <v>9</v>
      </c>
      <c r="G467" s="19">
        <v>63</v>
      </c>
      <c r="H467" s="19">
        <v>194</v>
      </c>
      <c r="I467" s="19">
        <v>601.4</v>
      </c>
      <c r="J467" s="19">
        <v>9</v>
      </c>
      <c r="K467" s="20" t="s">
        <v>13</v>
      </c>
    </row>
    <row r="468" spans="2:11" x14ac:dyDescent="0.2">
      <c r="B468" s="15">
        <v>38356</v>
      </c>
      <c r="C468" s="13">
        <v>0.21182870370370369</v>
      </c>
      <c r="D468" s="11" t="s">
        <v>16</v>
      </c>
      <c r="E468" t="s">
        <v>15</v>
      </c>
      <c r="F468" s="19">
        <v>10</v>
      </c>
      <c r="I468" s="19">
        <v>-500</v>
      </c>
      <c r="J468" s="19">
        <v>10</v>
      </c>
      <c r="K468" s="20" t="s">
        <v>9</v>
      </c>
    </row>
    <row r="469" spans="2:11" x14ac:dyDescent="0.2">
      <c r="B469" s="15">
        <v>38356</v>
      </c>
      <c r="C469" s="13">
        <v>0.85892361111111104</v>
      </c>
      <c r="D469" s="11" t="s">
        <v>17</v>
      </c>
      <c r="E469" t="s">
        <v>8</v>
      </c>
      <c r="F469" s="19">
        <v>11</v>
      </c>
      <c r="G469" s="19">
        <v>63</v>
      </c>
      <c r="H469" s="19">
        <v>999</v>
      </c>
      <c r="I469" s="19">
        <v>3096.9</v>
      </c>
      <c r="J469" s="19">
        <v>11</v>
      </c>
      <c r="K469" s="20" t="s">
        <v>13</v>
      </c>
    </row>
    <row r="470" spans="2:11" x14ac:dyDescent="0.2">
      <c r="B470" s="15">
        <v>38356</v>
      </c>
      <c r="C470" s="13">
        <v>0.56743055555555555</v>
      </c>
      <c r="D470" s="11" t="s">
        <v>17</v>
      </c>
      <c r="E470" t="s">
        <v>8</v>
      </c>
      <c r="F470" s="19">
        <v>12</v>
      </c>
      <c r="G470" s="19">
        <v>5</v>
      </c>
      <c r="H470" s="19">
        <v>476</v>
      </c>
      <c r="I470" s="19">
        <v>1475.6</v>
      </c>
      <c r="J470" s="19">
        <v>12</v>
      </c>
      <c r="K470" s="20" t="s">
        <v>13</v>
      </c>
    </row>
    <row r="471" spans="2:11" x14ac:dyDescent="0.2">
      <c r="B471" s="15">
        <v>38356</v>
      </c>
      <c r="C471" s="13">
        <v>8.4525462962962969E-2</v>
      </c>
      <c r="D471" s="11" t="s">
        <v>16</v>
      </c>
      <c r="E471" t="s">
        <v>8</v>
      </c>
      <c r="F471" s="19">
        <v>16</v>
      </c>
      <c r="G471" s="19">
        <v>2</v>
      </c>
      <c r="H471" s="19">
        <v>1421</v>
      </c>
      <c r="I471" s="19">
        <v>4405.1000000000004</v>
      </c>
      <c r="J471" s="19">
        <v>16</v>
      </c>
      <c r="K471" s="20" t="s">
        <v>10</v>
      </c>
    </row>
    <row r="472" spans="2:11" x14ac:dyDescent="0.2">
      <c r="B472" s="15">
        <v>38356</v>
      </c>
      <c r="C472" s="13">
        <v>3.3113425925925928E-2</v>
      </c>
      <c r="D472" s="11" t="s">
        <v>16</v>
      </c>
      <c r="E472" t="s">
        <v>8</v>
      </c>
      <c r="F472" s="19">
        <v>17</v>
      </c>
      <c r="G472" s="19">
        <v>5</v>
      </c>
      <c r="H472" s="19">
        <v>106</v>
      </c>
      <c r="I472" s="19">
        <v>328.6</v>
      </c>
      <c r="J472" s="19">
        <v>17</v>
      </c>
      <c r="K472" s="20" t="s">
        <v>12</v>
      </c>
    </row>
    <row r="473" spans="2:11" x14ac:dyDescent="0.2">
      <c r="B473" s="15">
        <v>38356</v>
      </c>
      <c r="C473" s="13">
        <v>0.10540509259259261</v>
      </c>
      <c r="D473" s="11" t="s">
        <v>16</v>
      </c>
      <c r="E473" t="s">
        <v>8</v>
      </c>
      <c r="F473" s="19">
        <v>17</v>
      </c>
      <c r="G473" s="19">
        <v>93</v>
      </c>
      <c r="H473" s="19">
        <v>59</v>
      </c>
      <c r="I473" s="19">
        <v>182.9</v>
      </c>
      <c r="J473" s="19">
        <v>17</v>
      </c>
      <c r="K473" s="20" t="s">
        <v>12</v>
      </c>
    </row>
    <row r="474" spans="2:11" x14ac:dyDescent="0.2">
      <c r="B474" s="15">
        <v>38356</v>
      </c>
      <c r="C474" s="13">
        <v>0.86584490740740738</v>
      </c>
      <c r="D474" s="11" t="s">
        <v>17</v>
      </c>
      <c r="E474" t="s">
        <v>8</v>
      </c>
      <c r="F474" s="19">
        <v>17</v>
      </c>
      <c r="G474" s="19">
        <v>93</v>
      </c>
      <c r="H474" s="19">
        <v>625</v>
      </c>
      <c r="I474" s="19">
        <v>1937.5</v>
      </c>
      <c r="J474" s="19">
        <v>17</v>
      </c>
      <c r="K474" s="20" t="s">
        <v>12</v>
      </c>
    </row>
    <row r="475" spans="2:11" x14ac:dyDescent="0.2">
      <c r="B475" s="15">
        <v>38356</v>
      </c>
      <c r="C475" s="13">
        <v>0.37923611111111111</v>
      </c>
      <c r="D475" s="11" t="s">
        <v>16</v>
      </c>
      <c r="E475" t="s">
        <v>8</v>
      </c>
      <c r="F475" s="19">
        <v>18</v>
      </c>
      <c r="G475" s="19">
        <v>15</v>
      </c>
      <c r="H475" s="19">
        <v>251</v>
      </c>
      <c r="I475" s="19">
        <v>778.1</v>
      </c>
      <c r="J475" s="19">
        <v>18</v>
      </c>
      <c r="K475" s="20" t="s">
        <v>12</v>
      </c>
    </row>
    <row r="476" spans="2:11" x14ac:dyDescent="0.2">
      <c r="B476" s="15">
        <v>38356</v>
      </c>
      <c r="C476" s="13">
        <v>0.83837962962962964</v>
      </c>
      <c r="D476" s="11" t="s">
        <v>17</v>
      </c>
      <c r="E476" t="s">
        <v>11</v>
      </c>
      <c r="F476" s="19">
        <v>19</v>
      </c>
      <c r="I476" s="19">
        <v>0</v>
      </c>
      <c r="J476" s="19">
        <v>19</v>
      </c>
      <c r="K476" s="20" t="s">
        <v>12</v>
      </c>
    </row>
    <row r="477" spans="2:11" x14ac:dyDescent="0.2">
      <c r="B477" s="15">
        <v>38356</v>
      </c>
      <c r="C477" s="13">
        <v>0.31311342592592589</v>
      </c>
      <c r="D477" s="11" t="s">
        <v>16</v>
      </c>
      <c r="E477" t="s">
        <v>8</v>
      </c>
      <c r="F477" s="19">
        <v>20</v>
      </c>
      <c r="G477" s="19">
        <v>58</v>
      </c>
      <c r="H477" s="19">
        <v>188</v>
      </c>
      <c r="I477" s="19">
        <v>582.79999999999995</v>
      </c>
      <c r="J477" s="19">
        <v>20</v>
      </c>
      <c r="K477" s="20" t="s">
        <v>13</v>
      </c>
    </row>
    <row r="478" spans="2:11" x14ac:dyDescent="0.2">
      <c r="B478" s="15">
        <v>38356</v>
      </c>
      <c r="C478" s="13">
        <v>0.32178240740740743</v>
      </c>
      <c r="D478" s="11" t="s">
        <v>16</v>
      </c>
      <c r="E478" t="s">
        <v>8</v>
      </c>
      <c r="F478" s="19">
        <v>20</v>
      </c>
      <c r="G478" s="19">
        <v>10</v>
      </c>
      <c r="H478" s="19">
        <v>698</v>
      </c>
      <c r="I478" s="19">
        <v>2163.8000000000002</v>
      </c>
      <c r="J478" s="19">
        <v>20</v>
      </c>
      <c r="K478" s="20" t="s">
        <v>13</v>
      </c>
    </row>
    <row r="479" spans="2:11" x14ac:dyDescent="0.2">
      <c r="B479" s="15">
        <v>38356</v>
      </c>
      <c r="C479" s="13">
        <v>0.51253472222222218</v>
      </c>
      <c r="D479" s="11" t="s">
        <v>17</v>
      </c>
      <c r="E479" t="s">
        <v>8</v>
      </c>
      <c r="F479" s="19">
        <v>20</v>
      </c>
      <c r="G479" s="19">
        <v>7</v>
      </c>
      <c r="H479" s="19">
        <v>69</v>
      </c>
      <c r="I479" s="19">
        <v>213.9</v>
      </c>
      <c r="J479" s="19">
        <v>20</v>
      </c>
      <c r="K479" s="20" t="s">
        <v>13</v>
      </c>
    </row>
    <row r="480" spans="2:11" x14ac:dyDescent="0.2">
      <c r="B480" s="15">
        <v>38356</v>
      </c>
      <c r="C480" s="13">
        <v>0.53585648148148146</v>
      </c>
      <c r="D480" s="11" t="s">
        <v>17</v>
      </c>
      <c r="E480" t="s">
        <v>8</v>
      </c>
      <c r="F480" s="19">
        <v>20</v>
      </c>
      <c r="G480" s="19">
        <v>6</v>
      </c>
      <c r="H480" s="19">
        <v>430</v>
      </c>
      <c r="I480" s="19">
        <v>1333</v>
      </c>
      <c r="J480" s="19">
        <v>20</v>
      </c>
      <c r="K480" s="20" t="s">
        <v>13</v>
      </c>
    </row>
    <row r="481" spans="2:11" x14ac:dyDescent="0.2">
      <c r="B481" s="15">
        <v>38356</v>
      </c>
      <c r="C481" s="13">
        <v>0.5269907407407407</v>
      </c>
      <c r="D481" s="11" t="s">
        <v>17</v>
      </c>
      <c r="E481" t="s">
        <v>8</v>
      </c>
      <c r="F481" s="19">
        <v>21</v>
      </c>
      <c r="G481" s="19">
        <v>16</v>
      </c>
      <c r="H481" s="19">
        <v>196</v>
      </c>
      <c r="I481" s="19">
        <v>607.6</v>
      </c>
      <c r="J481" s="19">
        <v>21</v>
      </c>
      <c r="K481" s="20" t="s">
        <v>12</v>
      </c>
    </row>
    <row r="482" spans="2:11" x14ac:dyDescent="0.2">
      <c r="B482" s="15">
        <v>38356</v>
      </c>
      <c r="C482" s="13">
        <v>0.72928240740740735</v>
      </c>
      <c r="D482" s="11" t="s">
        <v>17</v>
      </c>
      <c r="E482" t="s">
        <v>8</v>
      </c>
      <c r="F482" s="19">
        <v>23</v>
      </c>
      <c r="G482" s="19">
        <v>11</v>
      </c>
      <c r="H482" s="19">
        <v>147</v>
      </c>
      <c r="I482" s="19">
        <v>455.7</v>
      </c>
      <c r="J482" s="19">
        <v>23</v>
      </c>
      <c r="K482" s="20" t="s">
        <v>13</v>
      </c>
    </row>
    <row r="483" spans="2:11" x14ac:dyDescent="0.2">
      <c r="B483" s="15">
        <v>38356</v>
      </c>
      <c r="C483" s="13">
        <v>0.98358796296296302</v>
      </c>
      <c r="D483" s="11" t="s">
        <v>17</v>
      </c>
      <c r="E483" t="s">
        <v>15</v>
      </c>
      <c r="F483" s="19">
        <v>23</v>
      </c>
      <c r="I483" s="19">
        <v>-1000</v>
      </c>
      <c r="J483" s="19">
        <v>23</v>
      </c>
      <c r="K483" s="20" t="s">
        <v>13</v>
      </c>
    </row>
    <row r="484" spans="2:11" x14ac:dyDescent="0.2">
      <c r="B484" s="15">
        <v>38356</v>
      </c>
      <c r="C484" s="13">
        <v>0.42614583333333328</v>
      </c>
      <c r="D484" s="11" t="s">
        <v>16</v>
      </c>
      <c r="E484" t="s">
        <v>14</v>
      </c>
      <c r="F484" s="19">
        <v>24</v>
      </c>
      <c r="G484" s="19">
        <v>42</v>
      </c>
      <c r="I484" s="19">
        <v>50</v>
      </c>
      <c r="J484" s="19">
        <v>24</v>
      </c>
      <c r="K484" s="20" t="s">
        <v>12</v>
      </c>
    </row>
    <row r="485" spans="2:11" x14ac:dyDescent="0.2">
      <c r="B485" s="15">
        <v>38356</v>
      </c>
      <c r="C485" s="13">
        <v>0.20488425925925924</v>
      </c>
      <c r="D485" s="11" t="s">
        <v>16</v>
      </c>
      <c r="E485" t="s">
        <v>8</v>
      </c>
      <c r="F485" s="19">
        <v>26</v>
      </c>
      <c r="G485" s="19">
        <v>43</v>
      </c>
      <c r="H485" s="19">
        <v>300</v>
      </c>
      <c r="I485" s="19">
        <v>930</v>
      </c>
      <c r="J485" s="19">
        <v>26</v>
      </c>
      <c r="K485" s="20" t="s">
        <v>13</v>
      </c>
    </row>
    <row r="486" spans="2:11" x14ac:dyDescent="0.2">
      <c r="B486" s="15">
        <v>38356</v>
      </c>
      <c r="C486" s="13">
        <v>0.33217592592592593</v>
      </c>
      <c r="D486" s="11" t="s">
        <v>16</v>
      </c>
      <c r="E486" t="s">
        <v>8</v>
      </c>
      <c r="F486" s="19">
        <v>26</v>
      </c>
      <c r="G486" s="19">
        <v>4</v>
      </c>
      <c r="H486" s="19">
        <v>1199</v>
      </c>
      <c r="I486" s="19">
        <v>3716.9</v>
      </c>
      <c r="J486" s="19">
        <v>26</v>
      </c>
      <c r="K486" s="20" t="s">
        <v>13</v>
      </c>
    </row>
    <row r="487" spans="2:11" x14ac:dyDescent="0.2">
      <c r="B487" s="15">
        <v>38356</v>
      </c>
      <c r="C487" s="13">
        <v>0.46280092592592598</v>
      </c>
      <c r="D487" s="11" t="s">
        <v>16</v>
      </c>
      <c r="E487" t="s">
        <v>8</v>
      </c>
      <c r="F487" s="19">
        <v>26</v>
      </c>
      <c r="G487" s="19">
        <v>11</v>
      </c>
      <c r="H487" s="19">
        <v>256</v>
      </c>
      <c r="I487" s="19">
        <v>793.6</v>
      </c>
      <c r="J487" s="19">
        <v>26</v>
      </c>
      <c r="K487" s="20" t="s">
        <v>13</v>
      </c>
    </row>
    <row r="488" spans="2:11" x14ac:dyDescent="0.2">
      <c r="B488" s="15">
        <v>38356</v>
      </c>
      <c r="C488" s="13">
        <v>0.39810185185185182</v>
      </c>
      <c r="D488" s="11" t="s">
        <v>16</v>
      </c>
      <c r="E488" t="s">
        <v>8</v>
      </c>
      <c r="F488" s="19">
        <v>28</v>
      </c>
      <c r="G488" s="19">
        <v>2</v>
      </c>
      <c r="H488" s="19">
        <v>511</v>
      </c>
      <c r="I488" s="19">
        <v>1584.1</v>
      </c>
      <c r="J488" s="19">
        <v>28</v>
      </c>
      <c r="K488" s="20" t="s">
        <v>13</v>
      </c>
    </row>
    <row r="489" spans="2:11" x14ac:dyDescent="0.2">
      <c r="B489" s="15">
        <v>38356</v>
      </c>
      <c r="C489" s="13">
        <v>0.87467592592592591</v>
      </c>
      <c r="D489" s="11" t="s">
        <v>17</v>
      </c>
      <c r="E489" t="s">
        <v>8</v>
      </c>
      <c r="F489" s="19">
        <v>28</v>
      </c>
      <c r="G489" s="19">
        <v>12</v>
      </c>
      <c r="H489" s="19">
        <v>121</v>
      </c>
      <c r="I489" s="19">
        <v>375.1</v>
      </c>
      <c r="J489" s="19">
        <v>28</v>
      </c>
      <c r="K489" s="20" t="s">
        <v>13</v>
      </c>
    </row>
    <row r="490" spans="2:11" x14ac:dyDescent="0.2">
      <c r="B490" s="15">
        <v>38356</v>
      </c>
      <c r="C490" s="13">
        <v>2.0381944444444446E-2</v>
      </c>
      <c r="D490" s="11" t="s">
        <v>16</v>
      </c>
      <c r="E490" t="s">
        <v>11</v>
      </c>
      <c r="F490" s="19">
        <v>30</v>
      </c>
      <c r="I490" s="19">
        <v>0</v>
      </c>
      <c r="J490" s="19">
        <v>30</v>
      </c>
      <c r="K490" s="20" t="s">
        <v>10</v>
      </c>
    </row>
    <row r="491" spans="2:11" x14ac:dyDescent="0.2">
      <c r="B491" s="15">
        <v>38356</v>
      </c>
      <c r="C491" s="13">
        <v>0.10371527777777778</v>
      </c>
      <c r="D491" s="11" t="s">
        <v>16</v>
      </c>
      <c r="E491" t="s">
        <v>8</v>
      </c>
      <c r="F491" s="19">
        <v>30</v>
      </c>
      <c r="G491" s="19">
        <v>82</v>
      </c>
      <c r="H491" s="19">
        <v>406</v>
      </c>
      <c r="I491" s="19">
        <v>1258.5999999999999</v>
      </c>
      <c r="J491" s="19">
        <v>30</v>
      </c>
      <c r="K491" s="20" t="s">
        <v>10</v>
      </c>
    </row>
    <row r="492" spans="2:11" x14ac:dyDescent="0.2">
      <c r="B492" s="15">
        <v>38356</v>
      </c>
      <c r="C492" s="13">
        <v>0.14664351851851851</v>
      </c>
      <c r="D492" s="11" t="s">
        <v>16</v>
      </c>
      <c r="E492" t="s">
        <v>8</v>
      </c>
      <c r="F492" s="19">
        <v>30</v>
      </c>
      <c r="G492" s="19">
        <v>27</v>
      </c>
      <c r="H492" s="19">
        <v>740</v>
      </c>
      <c r="I492" s="19">
        <v>2294</v>
      </c>
      <c r="J492" s="19">
        <v>30</v>
      </c>
      <c r="K492" s="20" t="s">
        <v>10</v>
      </c>
    </row>
    <row r="493" spans="2:11" x14ac:dyDescent="0.2">
      <c r="B493" s="15">
        <v>38356</v>
      </c>
      <c r="C493" s="13">
        <v>0.74959490740740742</v>
      </c>
      <c r="D493" s="11" t="s">
        <v>17</v>
      </c>
      <c r="E493" t="s">
        <v>14</v>
      </c>
      <c r="F493" s="19">
        <v>30</v>
      </c>
      <c r="G493" s="19">
        <v>82</v>
      </c>
      <c r="I493" s="19">
        <v>50</v>
      </c>
      <c r="J493" s="19">
        <v>30</v>
      </c>
      <c r="K493" s="20" t="s">
        <v>10</v>
      </c>
    </row>
    <row r="494" spans="2:11" x14ac:dyDescent="0.2">
      <c r="B494" s="15">
        <v>38356</v>
      </c>
      <c r="C494" s="13">
        <v>7.7476851851851852E-2</v>
      </c>
      <c r="D494" s="11" t="s">
        <v>16</v>
      </c>
      <c r="E494" t="s">
        <v>8</v>
      </c>
      <c r="F494" s="19">
        <v>31</v>
      </c>
      <c r="G494" s="19">
        <v>90</v>
      </c>
      <c r="H494" s="19">
        <v>657</v>
      </c>
      <c r="I494" s="19">
        <v>2036.7</v>
      </c>
      <c r="J494" s="19">
        <v>31</v>
      </c>
      <c r="K494" s="20" t="s">
        <v>13</v>
      </c>
    </row>
    <row r="495" spans="2:11" x14ac:dyDescent="0.2">
      <c r="B495" s="15">
        <v>38356</v>
      </c>
      <c r="C495" s="13">
        <v>0.51325231481481481</v>
      </c>
      <c r="D495" s="11" t="s">
        <v>17</v>
      </c>
      <c r="E495" t="s">
        <v>8</v>
      </c>
      <c r="F495" s="19">
        <v>32</v>
      </c>
      <c r="G495" s="19">
        <v>33</v>
      </c>
      <c r="H495" s="19">
        <v>261</v>
      </c>
      <c r="I495" s="19">
        <v>809.1</v>
      </c>
      <c r="J495" s="19">
        <v>32</v>
      </c>
      <c r="K495" s="20" t="s">
        <v>9</v>
      </c>
    </row>
    <row r="496" spans="2:11" x14ac:dyDescent="0.2">
      <c r="B496" s="15">
        <v>38356</v>
      </c>
      <c r="C496" s="13">
        <v>0.62033564814814812</v>
      </c>
      <c r="D496" s="11" t="s">
        <v>17</v>
      </c>
      <c r="E496" t="s">
        <v>8</v>
      </c>
      <c r="F496" s="19">
        <v>34</v>
      </c>
      <c r="G496" s="19">
        <v>24</v>
      </c>
      <c r="H496" s="19">
        <v>28</v>
      </c>
      <c r="I496" s="19">
        <v>86.8</v>
      </c>
      <c r="J496" s="19">
        <v>34</v>
      </c>
      <c r="K496" s="20" t="s">
        <v>10</v>
      </c>
    </row>
    <row r="497" spans="2:11" x14ac:dyDescent="0.2">
      <c r="B497" s="15">
        <v>38356</v>
      </c>
      <c r="C497" s="13">
        <v>0.35046296296296298</v>
      </c>
      <c r="D497" s="11" t="s">
        <v>16</v>
      </c>
      <c r="E497" t="s">
        <v>8</v>
      </c>
      <c r="F497" s="19">
        <v>35</v>
      </c>
      <c r="G497" s="19">
        <v>48</v>
      </c>
      <c r="H497" s="19">
        <v>463</v>
      </c>
      <c r="I497" s="19">
        <v>1435.3</v>
      </c>
      <c r="J497" s="19">
        <v>35</v>
      </c>
      <c r="K497" s="20" t="s">
        <v>12</v>
      </c>
    </row>
    <row r="498" spans="2:11" x14ac:dyDescent="0.2">
      <c r="B498" s="15">
        <v>38356</v>
      </c>
      <c r="C498" s="13">
        <v>0.15258101851851852</v>
      </c>
      <c r="D498" s="11" t="s">
        <v>16</v>
      </c>
      <c r="E498" t="s">
        <v>8</v>
      </c>
      <c r="F498" s="19">
        <v>36</v>
      </c>
      <c r="G498" s="19">
        <v>32</v>
      </c>
      <c r="H498" s="19">
        <v>233</v>
      </c>
      <c r="I498" s="19">
        <v>722.3</v>
      </c>
      <c r="J498" s="19">
        <v>36</v>
      </c>
      <c r="K498" s="20" t="s">
        <v>10</v>
      </c>
    </row>
    <row r="499" spans="2:11" x14ac:dyDescent="0.2">
      <c r="B499" s="15">
        <v>38356</v>
      </c>
      <c r="C499" s="13">
        <v>0.23436342592592593</v>
      </c>
      <c r="D499" s="11" t="s">
        <v>16</v>
      </c>
      <c r="E499" t="s">
        <v>15</v>
      </c>
      <c r="F499" s="19">
        <v>38</v>
      </c>
      <c r="I499" s="19">
        <v>-500</v>
      </c>
      <c r="J499" s="19">
        <v>38</v>
      </c>
      <c r="K499" s="20" t="s">
        <v>10</v>
      </c>
    </row>
    <row r="500" spans="2:11" x14ac:dyDescent="0.2">
      <c r="B500" s="15">
        <v>38356</v>
      </c>
      <c r="C500" s="13">
        <v>0.97211805555555564</v>
      </c>
      <c r="D500" s="11" t="s">
        <v>17</v>
      </c>
      <c r="E500" t="s">
        <v>8</v>
      </c>
      <c r="F500" s="19">
        <v>38</v>
      </c>
      <c r="G500" s="19">
        <v>2</v>
      </c>
      <c r="H500" s="19">
        <v>335</v>
      </c>
      <c r="I500" s="19">
        <v>1038.5</v>
      </c>
      <c r="J500" s="19">
        <v>38</v>
      </c>
      <c r="K500" s="20" t="s">
        <v>10</v>
      </c>
    </row>
    <row r="501" spans="2:11" x14ac:dyDescent="0.2">
      <c r="B501" s="15">
        <v>38356</v>
      </c>
      <c r="C501" s="13">
        <v>0.24190972222222221</v>
      </c>
      <c r="D501" s="11" t="s">
        <v>16</v>
      </c>
      <c r="E501" t="s">
        <v>8</v>
      </c>
      <c r="F501" s="19">
        <v>40</v>
      </c>
      <c r="G501" s="19">
        <v>11</v>
      </c>
      <c r="H501" s="19">
        <v>58</v>
      </c>
      <c r="I501" s="19">
        <v>179.8</v>
      </c>
      <c r="J501" s="19">
        <v>40</v>
      </c>
      <c r="K501" s="20" t="s">
        <v>10</v>
      </c>
    </row>
    <row r="502" spans="2:11" x14ac:dyDescent="0.2">
      <c r="B502" s="15">
        <v>38356</v>
      </c>
      <c r="C502" s="13">
        <v>0.35140046296296296</v>
      </c>
      <c r="D502" s="11" t="s">
        <v>16</v>
      </c>
      <c r="E502" t="s">
        <v>8</v>
      </c>
      <c r="F502" s="19">
        <v>40</v>
      </c>
      <c r="G502" s="19">
        <v>33</v>
      </c>
      <c r="H502" s="19">
        <v>85</v>
      </c>
      <c r="I502" s="19">
        <v>263.5</v>
      </c>
      <c r="J502" s="19">
        <v>40</v>
      </c>
      <c r="K502" s="20" t="s">
        <v>10</v>
      </c>
    </row>
    <row r="503" spans="2:11" x14ac:dyDescent="0.2">
      <c r="B503" s="15">
        <v>38356</v>
      </c>
      <c r="C503" s="13">
        <v>0.38700231481481479</v>
      </c>
      <c r="D503" s="11" t="s">
        <v>16</v>
      </c>
      <c r="E503" t="s">
        <v>8</v>
      </c>
      <c r="F503" s="19">
        <v>40</v>
      </c>
      <c r="G503" s="19">
        <v>17</v>
      </c>
      <c r="H503" s="19">
        <v>236</v>
      </c>
      <c r="I503" s="19">
        <v>731.6</v>
      </c>
      <c r="J503" s="19">
        <v>40</v>
      </c>
      <c r="K503" s="20" t="s">
        <v>10</v>
      </c>
    </row>
    <row r="504" spans="2:11" x14ac:dyDescent="0.2">
      <c r="B504" s="15">
        <v>38356</v>
      </c>
      <c r="C504" s="13">
        <v>0.92009259259259257</v>
      </c>
      <c r="D504" s="11" t="s">
        <v>17</v>
      </c>
      <c r="E504" t="s">
        <v>8</v>
      </c>
      <c r="F504" s="19">
        <v>40</v>
      </c>
      <c r="G504" s="19">
        <v>33</v>
      </c>
      <c r="H504" s="19">
        <v>602</v>
      </c>
      <c r="I504" s="19">
        <v>1866.2</v>
      </c>
      <c r="J504" s="19">
        <v>40</v>
      </c>
      <c r="K504" s="20" t="s">
        <v>10</v>
      </c>
    </row>
    <row r="505" spans="2:11" x14ac:dyDescent="0.2">
      <c r="B505" s="15">
        <v>38356</v>
      </c>
      <c r="C505" s="13">
        <v>0.50329861111111118</v>
      </c>
      <c r="D505" s="11" t="s">
        <v>17</v>
      </c>
      <c r="E505" t="s">
        <v>8</v>
      </c>
      <c r="F505" s="19">
        <v>41</v>
      </c>
      <c r="G505" s="19">
        <v>4</v>
      </c>
      <c r="H505" s="19">
        <v>323</v>
      </c>
      <c r="I505" s="19">
        <v>1001.3</v>
      </c>
      <c r="J505" s="19">
        <v>41</v>
      </c>
      <c r="K505" s="20" t="s">
        <v>12</v>
      </c>
    </row>
    <row r="506" spans="2:11" x14ac:dyDescent="0.2">
      <c r="B506" s="15">
        <v>38356</v>
      </c>
      <c r="C506" s="13">
        <v>0.4904513888888889</v>
      </c>
      <c r="D506" s="11" t="s">
        <v>16</v>
      </c>
      <c r="E506" t="s">
        <v>8</v>
      </c>
      <c r="F506" s="19">
        <v>43</v>
      </c>
      <c r="G506" s="19">
        <v>6</v>
      </c>
      <c r="H506" s="19">
        <v>226</v>
      </c>
      <c r="I506" s="19">
        <v>700.6</v>
      </c>
      <c r="J506" s="19">
        <v>43</v>
      </c>
      <c r="K506" s="20" t="s">
        <v>12</v>
      </c>
    </row>
    <row r="507" spans="2:11" x14ac:dyDescent="0.2">
      <c r="B507" s="15">
        <v>38356</v>
      </c>
      <c r="C507" s="13">
        <v>0.52936342592592589</v>
      </c>
      <c r="D507" s="11" t="s">
        <v>17</v>
      </c>
      <c r="E507" t="s">
        <v>8</v>
      </c>
      <c r="F507" s="19">
        <v>43</v>
      </c>
      <c r="G507" s="19">
        <v>26</v>
      </c>
      <c r="H507" s="19">
        <v>193</v>
      </c>
      <c r="I507" s="19">
        <v>598.29999999999995</v>
      </c>
      <c r="J507" s="19">
        <v>43</v>
      </c>
      <c r="K507" s="20" t="s">
        <v>12</v>
      </c>
    </row>
    <row r="508" spans="2:11" x14ac:dyDescent="0.2">
      <c r="B508" s="15">
        <v>38356</v>
      </c>
      <c r="C508" s="13">
        <v>0.56243055555555554</v>
      </c>
      <c r="D508" s="11" t="s">
        <v>17</v>
      </c>
      <c r="E508" t="s">
        <v>8</v>
      </c>
      <c r="F508" s="19">
        <v>43</v>
      </c>
      <c r="G508" s="19">
        <v>26</v>
      </c>
      <c r="H508" s="19">
        <v>951</v>
      </c>
      <c r="I508" s="19">
        <v>2948.1</v>
      </c>
      <c r="J508" s="19">
        <v>43</v>
      </c>
      <c r="K508" s="20" t="s">
        <v>12</v>
      </c>
    </row>
    <row r="509" spans="2:11" x14ac:dyDescent="0.2">
      <c r="B509" s="15">
        <v>38356</v>
      </c>
      <c r="C509" s="13">
        <v>0.40550925925925929</v>
      </c>
      <c r="D509" s="11" t="s">
        <v>16</v>
      </c>
      <c r="E509" t="s">
        <v>8</v>
      </c>
      <c r="F509" s="19">
        <v>46</v>
      </c>
      <c r="G509" s="19">
        <v>21</v>
      </c>
      <c r="H509" s="19">
        <v>569</v>
      </c>
      <c r="I509" s="19">
        <v>1763.9</v>
      </c>
      <c r="J509" s="19">
        <v>46</v>
      </c>
      <c r="K509" s="20" t="s">
        <v>13</v>
      </c>
    </row>
    <row r="510" spans="2:11" x14ac:dyDescent="0.2">
      <c r="B510" s="15">
        <v>38356</v>
      </c>
      <c r="C510" s="13">
        <v>0.24576388888888889</v>
      </c>
      <c r="D510" s="11" t="s">
        <v>16</v>
      </c>
      <c r="E510" t="s">
        <v>8</v>
      </c>
      <c r="F510" s="19">
        <v>47</v>
      </c>
      <c r="G510" s="19">
        <v>4</v>
      </c>
      <c r="H510" s="19">
        <v>193</v>
      </c>
      <c r="I510" s="19">
        <v>598.29999999999995</v>
      </c>
      <c r="J510" s="19">
        <v>47</v>
      </c>
      <c r="K510" s="20" t="s">
        <v>13</v>
      </c>
    </row>
    <row r="511" spans="2:11" x14ac:dyDescent="0.2">
      <c r="B511" s="15">
        <v>38356</v>
      </c>
      <c r="C511" s="13">
        <v>0.3054513888888889</v>
      </c>
      <c r="D511" s="11" t="s">
        <v>16</v>
      </c>
      <c r="E511" t="s">
        <v>8</v>
      </c>
      <c r="F511" s="19">
        <v>48</v>
      </c>
      <c r="G511" s="19">
        <v>43</v>
      </c>
      <c r="H511" s="19">
        <v>63</v>
      </c>
      <c r="I511" s="19">
        <v>195.3</v>
      </c>
      <c r="J511" s="19">
        <v>48</v>
      </c>
      <c r="K511" s="20" t="s">
        <v>12</v>
      </c>
    </row>
    <row r="512" spans="2:11" x14ac:dyDescent="0.2">
      <c r="B512" s="15">
        <v>38356</v>
      </c>
      <c r="C512" s="13">
        <v>0.59070601851851856</v>
      </c>
      <c r="D512" s="11" t="s">
        <v>17</v>
      </c>
      <c r="E512" t="s">
        <v>8</v>
      </c>
      <c r="F512" s="19">
        <v>48</v>
      </c>
      <c r="G512" s="19">
        <v>5</v>
      </c>
      <c r="H512" s="19">
        <v>9</v>
      </c>
      <c r="I512" s="19">
        <v>27.9</v>
      </c>
      <c r="J512" s="19">
        <v>48</v>
      </c>
      <c r="K512" s="20" t="s">
        <v>12</v>
      </c>
    </row>
    <row r="513" spans="2:11" x14ac:dyDescent="0.2">
      <c r="B513" s="15">
        <v>38356</v>
      </c>
      <c r="C513" s="13">
        <v>0.63991898148148152</v>
      </c>
      <c r="D513" s="11" t="s">
        <v>17</v>
      </c>
      <c r="E513" t="s">
        <v>11</v>
      </c>
      <c r="F513" s="19">
        <v>48</v>
      </c>
      <c r="I513" s="19">
        <v>0</v>
      </c>
      <c r="J513" s="19">
        <v>48</v>
      </c>
      <c r="K513" s="20" t="s">
        <v>12</v>
      </c>
    </row>
    <row r="514" spans="2:11" x14ac:dyDescent="0.2">
      <c r="B514" s="15">
        <v>38356</v>
      </c>
      <c r="C514" s="13">
        <v>0.71299768518518514</v>
      </c>
      <c r="D514" s="11" t="s">
        <v>17</v>
      </c>
      <c r="E514" t="s">
        <v>8</v>
      </c>
      <c r="F514" s="19">
        <v>48</v>
      </c>
      <c r="G514" s="19">
        <v>31</v>
      </c>
      <c r="H514" s="19">
        <v>286</v>
      </c>
      <c r="I514" s="19">
        <v>886.6</v>
      </c>
      <c r="J514" s="19">
        <v>48</v>
      </c>
      <c r="K514" s="20" t="s">
        <v>12</v>
      </c>
    </row>
    <row r="515" spans="2:11" x14ac:dyDescent="0.2">
      <c r="B515" s="15">
        <v>38356</v>
      </c>
      <c r="C515" s="13">
        <v>0.8817476851851852</v>
      </c>
      <c r="D515" s="11" t="s">
        <v>17</v>
      </c>
      <c r="E515" t="s">
        <v>8</v>
      </c>
      <c r="F515" s="19">
        <v>48</v>
      </c>
      <c r="G515" s="19">
        <v>33</v>
      </c>
      <c r="H515" s="19">
        <v>53</v>
      </c>
      <c r="I515" s="19">
        <v>164.3</v>
      </c>
      <c r="J515" s="19">
        <v>48</v>
      </c>
      <c r="K515" s="20" t="s">
        <v>12</v>
      </c>
    </row>
    <row r="516" spans="2:11" x14ac:dyDescent="0.2">
      <c r="B516" s="15">
        <v>38356</v>
      </c>
      <c r="C516" s="13">
        <v>0.90579861111111104</v>
      </c>
      <c r="D516" s="11" t="s">
        <v>17</v>
      </c>
      <c r="E516" t="s">
        <v>8</v>
      </c>
      <c r="F516" s="19">
        <v>49</v>
      </c>
      <c r="G516" s="19">
        <v>5</v>
      </c>
      <c r="H516" s="19">
        <v>80</v>
      </c>
      <c r="I516" s="19">
        <v>248</v>
      </c>
      <c r="J516" s="19">
        <v>49</v>
      </c>
      <c r="K516" s="20" t="s">
        <v>13</v>
      </c>
    </row>
    <row r="517" spans="2:11" x14ac:dyDescent="0.2">
      <c r="B517" s="15">
        <v>38356</v>
      </c>
      <c r="C517" s="13">
        <v>0.92660879629629633</v>
      </c>
      <c r="D517" s="11" t="s">
        <v>17</v>
      </c>
      <c r="E517" t="s">
        <v>14</v>
      </c>
      <c r="F517" s="19">
        <v>49</v>
      </c>
      <c r="G517" s="19">
        <v>5</v>
      </c>
      <c r="I517" s="19">
        <v>50</v>
      </c>
      <c r="J517" s="19">
        <v>49</v>
      </c>
      <c r="K517" s="20" t="s">
        <v>13</v>
      </c>
    </row>
    <row r="518" spans="2:11" x14ac:dyDescent="0.2">
      <c r="B518" s="15">
        <v>38356</v>
      </c>
      <c r="C518" s="13">
        <v>0.57098379629629636</v>
      </c>
      <c r="D518" s="11" t="s">
        <v>17</v>
      </c>
      <c r="E518" t="s">
        <v>8</v>
      </c>
      <c r="F518" s="19">
        <v>50</v>
      </c>
      <c r="G518" s="19">
        <v>49</v>
      </c>
      <c r="H518" s="19">
        <v>336</v>
      </c>
      <c r="I518" s="19">
        <v>1041.5999999999999</v>
      </c>
      <c r="J518" s="19">
        <v>50</v>
      </c>
      <c r="K518" s="20" t="s">
        <v>10</v>
      </c>
    </row>
    <row r="519" spans="2:11" x14ac:dyDescent="0.2">
      <c r="B519" s="15">
        <v>38356</v>
      </c>
      <c r="C519" s="13">
        <v>9.5752314814814818E-2</v>
      </c>
      <c r="D519" s="11" t="s">
        <v>16</v>
      </c>
      <c r="E519" t="s">
        <v>8</v>
      </c>
      <c r="F519" s="19">
        <v>51</v>
      </c>
      <c r="G519" s="19">
        <v>26</v>
      </c>
      <c r="H519" s="19">
        <v>75</v>
      </c>
      <c r="I519" s="19">
        <v>232.5</v>
      </c>
      <c r="J519" s="19">
        <v>51</v>
      </c>
      <c r="K519" s="20" t="s">
        <v>13</v>
      </c>
    </row>
    <row r="520" spans="2:11" x14ac:dyDescent="0.2">
      <c r="B520" s="15">
        <v>38356</v>
      </c>
      <c r="C520" s="13">
        <v>0.63215277777777779</v>
      </c>
      <c r="D520" s="11" t="s">
        <v>17</v>
      </c>
      <c r="E520" t="s">
        <v>8</v>
      </c>
      <c r="F520" s="19">
        <v>53</v>
      </c>
      <c r="G520" s="19">
        <v>20</v>
      </c>
      <c r="H520" s="19">
        <v>360</v>
      </c>
      <c r="I520" s="19">
        <v>1116</v>
      </c>
      <c r="J520" s="19">
        <v>53</v>
      </c>
      <c r="K520" s="20" t="s">
        <v>13</v>
      </c>
    </row>
    <row r="521" spans="2:11" x14ac:dyDescent="0.2">
      <c r="B521" s="15">
        <v>38356</v>
      </c>
      <c r="C521" s="13">
        <v>0.88401620370370371</v>
      </c>
      <c r="D521" s="11" t="s">
        <v>17</v>
      </c>
      <c r="E521" t="s">
        <v>11</v>
      </c>
      <c r="F521" s="19">
        <v>53</v>
      </c>
      <c r="I521" s="19">
        <v>0</v>
      </c>
      <c r="J521" s="19">
        <v>53</v>
      </c>
      <c r="K521" s="20" t="s">
        <v>13</v>
      </c>
    </row>
    <row r="522" spans="2:11" x14ac:dyDescent="0.2">
      <c r="B522" s="15">
        <v>38356</v>
      </c>
      <c r="C522" s="13">
        <v>0.91607638888888887</v>
      </c>
      <c r="D522" s="11" t="s">
        <v>17</v>
      </c>
      <c r="E522" t="s">
        <v>15</v>
      </c>
      <c r="F522" s="19">
        <v>54</v>
      </c>
      <c r="I522" s="19">
        <v>-500</v>
      </c>
      <c r="J522" s="19">
        <v>54</v>
      </c>
      <c r="K522" s="20" t="s">
        <v>10</v>
      </c>
    </row>
    <row r="523" spans="2:11" x14ac:dyDescent="0.2">
      <c r="B523" s="15">
        <v>38356</v>
      </c>
      <c r="C523" s="13">
        <v>0.92425925925925922</v>
      </c>
      <c r="D523" s="11" t="s">
        <v>17</v>
      </c>
      <c r="E523" t="s">
        <v>8</v>
      </c>
      <c r="F523" s="19">
        <v>56</v>
      </c>
      <c r="G523" s="19">
        <v>54</v>
      </c>
      <c r="H523" s="19">
        <v>716</v>
      </c>
      <c r="I523" s="19">
        <v>2219.6</v>
      </c>
      <c r="J523" s="19">
        <v>56</v>
      </c>
      <c r="K523" s="20" t="s">
        <v>13</v>
      </c>
    </row>
    <row r="524" spans="2:11" x14ac:dyDescent="0.2">
      <c r="B524" s="15">
        <v>38356</v>
      </c>
      <c r="C524" s="13">
        <v>0.16268518518518518</v>
      </c>
      <c r="D524" s="11" t="s">
        <v>16</v>
      </c>
      <c r="E524" t="s">
        <v>11</v>
      </c>
      <c r="F524" s="19">
        <v>57</v>
      </c>
      <c r="I524" s="19">
        <v>0</v>
      </c>
      <c r="J524" s="19">
        <v>57</v>
      </c>
      <c r="K524" s="20" t="s">
        <v>10</v>
      </c>
    </row>
    <row r="525" spans="2:11" x14ac:dyDescent="0.2">
      <c r="B525" s="15">
        <v>38356</v>
      </c>
      <c r="C525" s="13">
        <v>0.51533564814814814</v>
      </c>
      <c r="D525" s="11" t="s">
        <v>17</v>
      </c>
      <c r="E525" t="s">
        <v>8</v>
      </c>
      <c r="F525" s="19">
        <v>57</v>
      </c>
      <c r="G525" s="19">
        <v>15</v>
      </c>
      <c r="H525" s="19">
        <v>189</v>
      </c>
      <c r="I525" s="19">
        <v>585.9</v>
      </c>
      <c r="J525" s="19">
        <v>57</v>
      </c>
      <c r="K525" s="20" t="s">
        <v>10</v>
      </c>
    </row>
    <row r="526" spans="2:11" x14ac:dyDescent="0.2">
      <c r="B526" s="15">
        <v>38356</v>
      </c>
      <c r="C526" s="13">
        <v>0.41596064814814815</v>
      </c>
      <c r="D526" s="11" t="s">
        <v>16</v>
      </c>
      <c r="E526" t="s">
        <v>8</v>
      </c>
      <c r="F526" s="19">
        <v>58</v>
      </c>
      <c r="G526" s="19">
        <v>20</v>
      </c>
      <c r="H526" s="19">
        <v>30</v>
      </c>
      <c r="I526" s="19">
        <v>93</v>
      </c>
      <c r="J526" s="19">
        <v>58</v>
      </c>
      <c r="K526" s="20" t="s">
        <v>13</v>
      </c>
    </row>
    <row r="527" spans="2:11" x14ac:dyDescent="0.2">
      <c r="B527" s="15">
        <v>38356</v>
      </c>
      <c r="C527" s="13">
        <v>0.46081018518518518</v>
      </c>
      <c r="D527" s="11" t="s">
        <v>16</v>
      </c>
      <c r="E527" t="s">
        <v>14</v>
      </c>
      <c r="F527" s="19">
        <v>58</v>
      </c>
      <c r="G527" s="19">
        <v>67</v>
      </c>
      <c r="I527" s="19">
        <v>50</v>
      </c>
      <c r="J527" s="19">
        <v>58</v>
      </c>
      <c r="K527" s="20" t="s">
        <v>13</v>
      </c>
    </row>
    <row r="528" spans="2:11" x14ac:dyDescent="0.2">
      <c r="B528" s="15">
        <v>38356</v>
      </c>
      <c r="C528" s="13">
        <v>0.65576388888888892</v>
      </c>
      <c r="D528" s="11" t="s">
        <v>17</v>
      </c>
      <c r="E528" t="s">
        <v>8</v>
      </c>
      <c r="F528" s="19">
        <v>59</v>
      </c>
      <c r="G528" s="19">
        <v>9</v>
      </c>
      <c r="H528" s="19">
        <v>191</v>
      </c>
      <c r="I528" s="19">
        <v>592.1</v>
      </c>
      <c r="J528" s="19">
        <v>59</v>
      </c>
      <c r="K528" s="20" t="s">
        <v>12</v>
      </c>
    </row>
    <row r="529" spans="2:11" x14ac:dyDescent="0.2">
      <c r="B529" s="15">
        <v>38356</v>
      </c>
      <c r="C529" s="13">
        <v>0.69936342592592593</v>
      </c>
      <c r="D529" s="11" t="s">
        <v>17</v>
      </c>
      <c r="E529" t="s">
        <v>11</v>
      </c>
      <c r="F529" s="19">
        <v>59</v>
      </c>
      <c r="I529" s="19">
        <v>0</v>
      </c>
      <c r="J529" s="19">
        <v>59</v>
      </c>
      <c r="K529" s="20" t="s">
        <v>12</v>
      </c>
    </row>
    <row r="530" spans="2:11" x14ac:dyDescent="0.2">
      <c r="B530" s="15">
        <v>38356</v>
      </c>
      <c r="C530" s="13">
        <v>0.82452546296296303</v>
      </c>
      <c r="D530" s="11" t="s">
        <v>17</v>
      </c>
      <c r="E530" t="s">
        <v>8</v>
      </c>
      <c r="F530" s="19">
        <v>59</v>
      </c>
      <c r="G530" s="19">
        <v>88</v>
      </c>
      <c r="H530" s="19">
        <v>409</v>
      </c>
      <c r="I530" s="19">
        <v>1267.9000000000001</v>
      </c>
      <c r="J530" s="19">
        <v>59</v>
      </c>
      <c r="K530" s="20" t="s">
        <v>12</v>
      </c>
    </row>
    <row r="531" spans="2:11" x14ac:dyDescent="0.2">
      <c r="B531" s="15">
        <v>38356</v>
      </c>
      <c r="C531" s="13">
        <v>0.88511574074074073</v>
      </c>
      <c r="D531" s="11" t="s">
        <v>17</v>
      </c>
      <c r="E531" t="s">
        <v>14</v>
      </c>
      <c r="F531" s="19">
        <v>61</v>
      </c>
      <c r="G531" s="19">
        <v>0</v>
      </c>
      <c r="I531" s="19">
        <v>50</v>
      </c>
      <c r="J531" s="19">
        <v>61</v>
      </c>
      <c r="K531" s="20" t="s">
        <v>10</v>
      </c>
    </row>
    <row r="532" spans="2:11" x14ac:dyDescent="0.2">
      <c r="B532" s="15">
        <v>38356</v>
      </c>
      <c r="C532" s="13">
        <v>5.0405092592592592E-2</v>
      </c>
      <c r="D532" s="11" t="s">
        <v>16</v>
      </c>
      <c r="E532" t="s">
        <v>8</v>
      </c>
      <c r="F532" s="19">
        <v>62</v>
      </c>
      <c r="G532" s="19">
        <v>61</v>
      </c>
      <c r="H532" s="19">
        <v>115</v>
      </c>
      <c r="I532" s="19">
        <v>356.5</v>
      </c>
      <c r="J532" s="19">
        <v>62</v>
      </c>
      <c r="K532" s="20" t="s">
        <v>13</v>
      </c>
    </row>
    <row r="533" spans="2:11" x14ac:dyDescent="0.2">
      <c r="B533" s="15">
        <v>38356</v>
      </c>
      <c r="C533" s="13">
        <v>0.33344907407407409</v>
      </c>
      <c r="D533" s="11" t="s">
        <v>16</v>
      </c>
      <c r="E533" t="s">
        <v>8</v>
      </c>
      <c r="F533" s="19">
        <v>63</v>
      </c>
      <c r="G533" s="19">
        <v>46</v>
      </c>
      <c r="H533" s="19">
        <v>67</v>
      </c>
      <c r="I533" s="19">
        <v>207.7</v>
      </c>
      <c r="J533" s="19">
        <v>63</v>
      </c>
      <c r="K533" s="20" t="s">
        <v>10</v>
      </c>
    </row>
    <row r="534" spans="2:11" x14ac:dyDescent="0.2">
      <c r="B534" s="15">
        <v>38356</v>
      </c>
      <c r="C534" s="13">
        <v>0.66537037037037039</v>
      </c>
      <c r="D534" s="11" t="s">
        <v>17</v>
      </c>
      <c r="E534" t="s">
        <v>8</v>
      </c>
      <c r="F534" s="19">
        <v>63</v>
      </c>
      <c r="G534" s="19">
        <v>46</v>
      </c>
      <c r="H534" s="19">
        <v>301</v>
      </c>
      <c r="I534" s="19">
        <v>933.1</v>
      </c>
      <c r="J534" s="19">
        <v>63</v>
      </c>
      <c r="K534" s="20" t="s">
        <v>10</v>
      </c>
    </row>
    <row r="535" spans="2:11" x14ac:dyDescent="0.2">
      <c r="B535" s="15">
        <v>38356</v>
      </c>
      <c r="C535" s="13">
        <v>0.17378472222222222</v>
      </c>
      <c r="D535" s="11" t="s">
        <v>16</v>
      </c>
      <c r="E535" t="s">
        <v>8</v>
      </c>
      <c r="F535" s="19">
        <v>65</v>
      </c>
      <c r="G535" s="19">
        <v>20</v>
      </c>
      <c r="H535" s="19">
        <v>16</v>
      </c>
      <c r="I535" s="19">
        <v>49.6</v>
      </c>
      <c r="J535" s="19">
        <v>65</v>
      </c>
      <c r="K535" s="20" t="s">
        <v>12</v>
      </c>
    </row>
    <row r="536" spans="2:11" x14ac:dyDescent="0.2">
      <c r="B536" s="15">
        <v>38356</v>
      </c>
      <c r="C536" s="13">
        <v>4.4328703703703703E-2</v>
      </c>
      <c r="D536" s="11" t="s">
        <v>16</v>
      </c>
      <c r="E536" t="s">
        <v>8</v>
      </c>
      <c r="F536" s="19">
        <v>67</v>
      </c>
      <c r="G536" s="19">
        <v>48</v>
      </c>
      <c r="H536" s="19">
        <v>701</v>
      </c>
      <c r="I536" s="19">
        <v>2173.1</v>
      </c>
      <c r="J536" s="19">
        <v>67</v>
      </c>
      <c r="K536" s="20" t="s">
        <v>9</v>
      </c>
    </row>
    <row r="537" spans="2:11" x14ac:dyDescent="0.2">
      <c r="B537" s="15">
        <v>38356</v>
      </c>
      <c r="C537" s="13">
        <v>0.14098379629629629</v>
      </c>
      <c r="D537" s="11" t="s">
        <v>16</v>
      </c>
      <c r="E537" t="s">
        <v>8</v>
      </c>
      <c r="F537" s="19">
        <v>67</v>
      </c>
      <c r="G537" s="19">
        <v>34</v>
      </c>
      <c r="H537" s="19">
        <v>44</v>
      </c>
      <c r="I537" s="19">
        <v>136.4</v>
      </c>
      <c r="J537" s="19">
        <v>67</v>
      </c>
      <c r="K537" s="20" t="s">
        <v>9</v>
      </c>
    </row>
    <row r="538" spans="2:11" x14ac:dyDescent="0.2">
      <c r="B538" s="15">
        <v>38356</v>
      </c>
      <c r="C538" s="13">
        <v>0.78594907407407411</v>
      </c>
      <c r="D538" s="11" t="s">
        <v>17</v>
      </c>
      <c r="E538" t="s">
        <v>8</v>
      </c>
      <c r="F538" s="19">
        <v>67</v>
      </c>
      <c r="G538" s="19">
        <v>41</v>
      </c>
      <c r="H538" s="19">
        <v>568</v>
      </c>
      <c r="I538" s="19">
        <v>1760.8</v>
      </c>
      <c r="J538" s="19">
        <v>67</v>
      </c>
      <c r="K538" s="20" t="s">
        <v>9</v>
      </c>
    </row>
    <row r="539" spans="2:11" x14ac:dyDescent="0.2">
      <c r="B539" s="15">
        <v>38356</v>
      </c>
      <c r="C539" s="13">
        <v>0.36861111111111106</v>
      </c>
      <c r="D539" s="11" t="s">
        <v>16</v>
      </c>
      <c r="E539" t="s">
        <v>8</v>
      </c>
      <c r="F539" s="19">
        <v>69</v>
      </c>
      <c r="G539" s="19">
        <v>48</v>
      </c>
      <c r="H539" s="19">
        <v>261</v>
      </c>
      <c r="I539" s="19">
        <v>809.1</v>
      </c>
      <c r="J539" s="19">
        <v>69</v>
      </c>
      <c r="K539" s="20" t="s">
        <v>13</v>
      </c>
    </row>
    <row r="540" spans="2:11" x14ac:dyDescent="0.2">
      <c r="B540" s="15">
        <v>38356</v>
      </c>
      <c r="C540" s="13">
        <v>0.49015046296296294</v>
      </c>
      <c r="D540" s="11" t="s">
        <v>16</v>
      </c>
      <c r="E540" t="s">
        <v>8</v>
      </c>
      <c r="F540" s="19">
        <v>70</v>
      </c>
      <c r="G540" s="19">
        <v>66</v>
      </c>
      <c r="H540" s="19">
        <v>1026</v>
      </c>
      <c r="I540" s="19">
        <v>3180.6</v>
      </c>
      <c r="J540" s="19">
        <v>70</v>
      </c>
      <c r="K540" s="20" t="s">
        <v>13</v>
      </c>
    </row>
    <row r="541" spans="2:11" x14ac:dyDescent="0.2">
      <c r="B541" s="15">
        <v>38356</v>
      </c>
      <c r="C541" s="13">
        <v>0.81252314814814808</v>
      </c>
      <c r="D541" s="11" t="s">
        <v>17</v>
      </c>
      <c r="E541" t="s">
        <v>15</v>
      </c>
      <c r="F541" s="19">
        <v>70</v>
      </c>
      <c r="I541" s="19">
        <v>-1000</v>
      </c>
      <c r="J541" s="19">
        <v>70</v>
      </c>
      <c r="K541" s="20" t="s">
        <v>13</v>
      </c>
    </row>
    <row r="542" spans="2:11" x14ac:dyDescent="0.2">
      <c r="B542" s="15">
        <v>38356</v>
      </c>
      <c r="C542" s="13">
        <v>0.85168981481481476</v>
      </c>
      <c r="D542" s="11" t="s">
        <v>17</v>
      </c>
      <c r="E542" t="s">
        <v>8</v>
      </c>
      <c r="F542" s="19">
        <v>70</v>
      </c>
      <c r="G542" s="19">
        <v>66</v>
      </c>
      <c r="H542" s="19">
        <v>178</v>
      </c>
      <c r="I542" s="19">
        <v>551.79999999999995</v>
      </c>
      <c r="J542" s="19">
        <v>70</v>
      </c>
      <c r="K542" s="20" t="s">
        <v>13</v>
      </c>
    </row>
    <row r="543" spans="2:11" x14ac:dyDescent="0.2">
      <c r="B543" s="15">
        <v>38356</v>
      </c>
      <c r="C543" s="13">
        <v>0.44516203703703705</v>
      </c>
      <c r="D543" s="11" t="s">
        <v>16</v>
      </c>
      <c r="E543" t="s">
        <v>8</v>
      </c>
      <c r="F543" s="19">
        <v>71</v>
      </c>
      <c r="G543" s="19">
        <v>47</v>
      </c>
      <c r="H543" s="19">
        <v>160</v>
      </c>
      <c r="I543" s="19">
        <v>496</v>
      </c>
      <c r="J543" s="19">
        <v>71</v>
      </c>
      <c r="K543" s="20" t="s">
        <v>10</v>
      </c>
    </row>
    <row r="544" spans="2:11" x14ac:dyDescent="0.2">
      <c r="B544" s="15">
        <v>38356</v>
      </c>
      <c r="C544" s="13">
        <v>0.72130787037037036</v>
      </c>
      <c r="D544" s="11" t="s">
        <v>17</v>
      </c>
      <c r="E544" t="s">
        <v>8</v>
      </c>
      <c r="F544" s="19">
        <v>73</v>
      </c>
      <c r="G544" s="19">
        <v>23</v>
      </c>
      <c r="H544" s="19">
        <v>126</v>
      </c>
      <c r="I544" s="19">
        <v>390.6</v>
      </c>
      <c r="J544" s="19">
        <v>73</v>
      </c>
      <c r="K544" s="20" t="s">
        <v>9</v>
      </c>
    </row>
    <row r="545" spans="2:11" x14ac:dyDescent="0.2">
      <c r="B545" s="15">
        <v>38356</v>
      </c>
      <c r="C545" s="13">
        <v>0.24356481481481482</v>
      </c>
      <c r="D545" s="11" t="s">
        <v>16</v>
      </c>
      <c r="E545" t="s">
        <v>8</v>
      </c>
      <c r="F545" s="19">
        <v>74</v>
      </c>
      <c r="G545" s="19">
        <v>10</v>
      </c>
      <c r="H545" s="19">
        <v>783</v>
      </c>
      <c r="I545" s="19">
        <v>2427.3000000000002</v>
      </c>
      <c r="J545" s="19">
        <v>74</v>
      </c>
      <c r="K545" s="20" t="s">
        <v>12</v>
      </c>
    </row>
    <row r="546" spans="2:11" x14ac:dyDescent="0.2">
      <c r="B546" s="15">
        <v>38356</v>
      </c>
      <c r="C546" s="13">
        <v>0.69572916666666673</v>
      </c>
      <c r="D546" s="11" t="s">
        <v>17</v>
      </c>
      <c r="E546" t="s">
        <v>8</v>
      </c>
      <c r="F546" s="19">
        <v>74</v>
      </c>
      <c r="G546" s="19">
        <v>31</v>
      </c>
      <c r="H546" s="19">
        <v>967</v>
      </c>
      <c r="I546" s="19">
        <v>2997.7</v>
      </c>
      <c r="J546" s="19">
        <v>74</v>
      </c>
      <c r="K546" s="20" t="s">
        <v>12</v>
      </c>
    </row>
    <row r="547" spans="2:11" x14ac:dyDescent="0.2">
      <c r="B547" s="15">
        <v>38356</v>
      </c>
      <c r="C547" s="13">
        <v>0.99803240740740751</v>
      </c>
      <c r="D547" s="11" t="s">
        <v>17</v>
      </c>
      <c r="E547" t="s">
        <v>8</v>
      </c>
      <c r="F547" s="19">
        <v>74</v>
      </c>
      <c r="G547" s="19">
        <v>31</v>
      </c>
      <c r="H547" s="19">
        <v>346</v>
      </c>
      <c r="I547" s="19">
        <v>1072.5999999999999</v>
      </c>
      <c r="J547" s="19">
        <v>74</v>
      </c>
      <c r="K547" s="20" t="s">
        <v>12</v>
      </c>
    </row>
    <row r="548" spans="2:11" x14ac:dyDescent="0.2">
      <c r="B548" s="15">
        <v>38356</v>
      </c>
      <c r="C548" s="13">
        <v>5.5983796296296295E-2</v>
      </c>
      <c r="D548" s="11" t="s">
        <v>16</v>
      </c>
      <c r="E548" t="s">
        <v>8</v>
      </c>
      <c r="F548" s="19">
        <v>77</v>
      </c>
      <c r="G548" s="19">
        <v>15</v>
      </c>
      <c r="H548" s="19">
        <v>91</v>
      </c>
      <c r="I548" s="19">
        <v>282.10000000000002</v>
      </c>
      <c r="J548" s="19">
        <v>77</v>
      </c>
      <c r="K548" s="20" t="s">
        <v>13</v>
      </c>
    </row>
    <row r="549" spans="2:11" x14ac:dyDescent="0.2">
      <c r="B549" s="15">
        <v>38356</v>
      </c>
      <c r="C549" s="13">
        <v>5.8483796296296298E-2</v>
      </c>
      <c r="D549" s="11" t="s">
        <v>16</v>
      </c>
      <c r="E549" t="s">
        <v>8</v>
      </c>
      <c r="F549" s="19">
        <v>77</v>
      </c>
      <c r="G549" s="19">
        <v>34</v>
      </c>
      <c r="H549" s="19">
        <v>421</v>
      </c>
      <c r="I549" s="19">
        <v>1305.0999999999999</v>
      </c>
      <c r="J549" s="19">
        <v>77</v>
      </c>
      <c r="K549" s="20" t="s">
        <v>13</v>
      </c>
    </row>
    <row r="550" spans="2:11" x14ac:dyDescent="0.2">
      <c r="B550" s="15">
        <v>38356</v>
      </c>
      <c r="C550" s="13">
        <v>0.20148148148148148</v>
      </c>
      <c r="D550" s="11" t="s">
        <v>16</v>
      </c>
      <c r="E550" t="s">
        <v>8</v>
      </c>
      <c r="F550" s="19">
        <v>77</v>
      </c>
      <c r="G550" s="19">
        <v>24</v>
      </c>
      <c r="H550" s="19">
        <v>156</v>
      </c>
      <c r="I550" s="19">
        <v>483.6</v>
      </c>
      <c r="J550" s="19">
        <v>77</v>
      </c>
      <c r="K550" s="20" t="s">
        <v>13</v>
      </c>
    </row>
    <row r="551" spans="2:11" x14ac:dyDescent="0.2">
      <c r="B551" s="15">
        <v>38356</v>
      </c>
      <c r="C551" s="13">
        <v>0.28317129629629628</v>
      </c>
      <c r="D551" s="11" t="s">
        <v>16</v>
      </c>
      <c r="E551" t="s">
        <v>8</v>
      </c>
      <c r="F551" s="19">
        <v>78</v>
      </c>
      <c r="G551" s="19">
        <v>60</v>
      </c>
      <c r="H551" s="19">
        <v>6</v>
      </c>
      <c r="I551" s="19">
        <v>18.600000000000001</v>
      </c>
      <c r="J551" s="19">
        <v>78</v>
      </c>
      <c r="K551" s="20" t="s">
        <v>12</v>
      </c>
    </row>
    <row r="552" spans="2:11" x14ac:dyDescent="0.2">
      <c r="B552" s="15">
        <v>38356</v>
      </c>
      <c r="C552" s="13">
        <v>0.75890046296296287</v>
      </c>
      <c r="D552" s="11" t="s">
        <v>17</v>
      </c>
      <c r="E552" t="s">
        <v>8</v>
      </c>
      <c r="F552" s="19">
        <v>78</v>
      </c>
      <c r="G552" s="19">
        <v>60</v>
      </c>
      <c r="H552" s="19">
        <v>1203</v>
      </c>
      <c r="I552" s="19">
        <v>3729.3</v>
      </c>
      <c r="J552" s="19">
        <v>78</v>
      </c>
      <c r="K552" s="20" t="s">
        <v>12</v>
      </c>
    </row>
    <row r="553" spans="2:11" x14ac:dyDescent="0.2">
      <c r="B553" s="15">
        <v>38356</v>
      </c>
      <c r="C553" s="13">
        <v>0.95826388888888892</v>
      </c>
      <c r="D553" s="11" t="s">
        <v>17</v>
      </c>
      <c r="E553" t="s">
        <v>8</v>
      </c>
      <c r="F553" s="19">
        <v>78</v>
      </c>
      <c r="G553" s="19">
        <v>60</v>
      </c>
      <c r="H553" s="19">
        <v>98</v>
      </c>
      <c r="I553" s="19">
        <v>303.8</v>
      </c>
      <c r="J553" s="19">
        <v>78</v>
      </c>
      <c r="K553" s="20" t="s">
        <v>12</v>
      </c>
    </row>
    <row r="554" spans="2:11" x14ac:dyDescent="0.2">
      <c r="B554" s="15">
        <v>38356</v>
      </c>
      <c r="C554" s="13">
        <v>0.76871527777777782</v>
      </c>
      <c r="D554" s="11" t="s">
        <v>17</v>
      </c>
      <c r="E554" t="s">
        <v>8</v>
      </c>
      <c r="F554" s="19">
        <v>79</v>
      </c>
      <c r="G554" s="19">
        <v>10</v>
      </c>
      <c r="H554" s="19">
        <v>464</v>
      </c>
      <c r="I554" s="19">
        <v>1438.4</v>
      </c>
      <c r="J554" s="19">
        <v>79</v>
      </c>
      <c r="K554" s="20" t="s">
        <v>10</v>
      </c>
    </row>
    <row r="555" spans="2:11" x14ac:dyDescent="0.2">
      <c r="B555" s="15">
        <v>38356</v>
      </c>
      <c r="C555" s="13">
        <v>0.36222222222222222</v>
      </c>
      <c r="D555" s="11" t="s">
        <v>16</v>
      </c>
      <c r="E555" t="s">
        <v>11</v>
      </c>
      <c r="F555" s="19">
        <v>80</v>
      </c>
      <c r="I555" s="19">
        <v>0</v>
      </c>
      <c r="J555" s="19">
        <v>80</v>
      </c>
      <c r="K555" s="20" t="s">
        <v>12</v>
      </c>
    </row>
    <row r="556" spans="2:11" x14ac:dyDescent="0.2">
      <c r="B556" s="15">
        <v>38356</v>
      </c>
      <c r="C556" s="13">
        <v>0.6740046296296297</v>
      </c>
      <c r="D556" s="11" t="s">
        <v>17</v>
      </c>
      <c r="E556" t="s">
        <v>8</v>
      </c>
      <c r="F556" s="19">
        <v>80</v>
      </c>
      <c r="G556" s="19">
        <v>21</v>
      </c>
      <c r="H556" s="19">
        <v>278</v>
      </c>
      <c r="I556" s="19">
        <v>861.8</v>
      </c>
      <c r="J556" s="19">
        <v>80</v>
      </c>
      <c r="K556" s="20" t="s">
        <v>12</v>
      </c>
    </row>
    <row r="557" spans="2:11" x14ac:dyDescent="0.2">
      <c r="B557" s="15">
        <v>38356</v>
      </c>
      <c r="C557" s="13">
        <v>0.29853009259259261</v>
      </c>
      <c r="D557" s="11" t="s">
        <v>16</v>
      </c>
      <c r="E557" t="s">
        <v>8</v>
      </c>
      <c r="F557" s="19">
        <v>81</v>
      </c>
      <c r="G557" s="19">
        <v>22</v>
      </c>
      <c r="H557" s="19">
        <v>412</v>
      </c>
      <c r="I557" s="19">
        <v>1277.2</v>
      </c>
      <c r="J557" s="19">
        <v>81</v>
      </c>
      <c r="K557" s="20" t="s">
        <v>10</v>
      </c>
    </row>
    <row r="558" spans="2:11" x14ac:dyDescent="0.2">
      <c r="B558" s="15">
        <v>38356</v>
      </c>
      <c r="C558" s="13">
        <v>0.95025462962962959</v>
      </c>
      <c r="D558" s="11" t="s">
        <v>17</v>
      </c>
      <c r="E558" t="s">
        <v>8</v>
      </c>
      <c r="F558" s="19">
        <v>81</v>
      </c>
      <c r="G558" s="19">
        <v>22</v>
      </c>
      <c r="H558" s="19">
        <v>507</v>
      </c>
      <c r="I558" s="19">
        <v>1571.7</v>
      </c>
      <c r="J558" s="19">
        <v>81</v>
      </c>
      <c r="K558" s="20" t="s">
        <v>10</v>
      </c>
    </row>
    <row r="559" spans="2:11" x14ac:dyDescent="0.2">
      <c r="B559" s="15">
        <v>38356</v>
      </c>
      <c r="C559" s="13">
        <v>0.89423611111111112</v>
      </c>
      <c r="D559" s="11" t="s">
        <v>17</v>
      </c>
      <c r="E559" t="s">
        <v>14</v>
      </c>
      <c r="F559" s="19">
        <v>82</v>
      </c>
      <c r="G559" s="19">
        <v>34</v>
      </c>
      <c r="I559" s="19">
        <v>50</v>
      </c>
      <c r="J559" s="19">
        <v>82</v>
      </c>
      <c r="K559" s="20" t="s">
        <v>13</v>
      </c>
    </row>
    <row r="560" spans="2:11" x14ac:dyDescent="0.2">
      <c r="B560" s="15">
        <v>38356</v>
      </c>
      <c r="C560" s="13">
        <v>0.13005787037037037</v>
      </c>
      <c r="D560" s="11" t="s">
        <v>16</v>
      </c>
      <c r="E560" t="s">
        <v>8</v>
      </c>
      <c r="F560" s="19">
        <v>83</v>
      </c>
      <c r="G560" s="19">
        <v>13</v>
      </c>
      <c r="H560" s="19">
        <v>167</v>
      </c>
      <c r="I560" s="19">
        <v>517.70000000000005</v>
      </c>
      <c r="J560" s="19">
        <v>83</v>
      </c>
      <c r="K560" s="20" t="s">
        <v>10</v>
      </c>
    </row>
    <row r="561" spans="2:11" x14ac:dyDescent="0.2">
      <c r="B561" s="15">
        <v>38356</v>
      </c>
      <c r="C561" s="13">
        <v>0.29975694444444445</v>
      </c>
      <c r="D561" s="11" t="s">
        <v>16</v>
      </c>
      <c r="E561" t="s">
        <v>14</v>
      </c>
      <c r="F561" s="19">
        <v>84</v>
      </c>
      <c r="G561" s="19">
        <v>59</v>
      </c>
      <c r="I561" s="19">
        <v>50</v>
      </c>
      <c r="J561" s="19">
        <v>84</v>
      </c>
      <c r="K561" s="20" t="s">
        <v>13</v>
      </c>
    </row>
    <row r="562" spans="2:11" x14ac:dyDescent="0.2">
      <c r="B562" s="15">
        <v>38356</v>
      </c>
      <c r="C562" s="13">
        <v>0.28896990740740741</v>
      </c>
      <c r="D562" s="11" t="s">
        <v>16</v>
      </c>
      <c r="E562" t="s">
        <v>8</v>
      </c>
      <c r="F562" s="19">
        <v>85</v>
      </c>
      <c r="G562" s="19">
        <v>51</v>
      </c>
      <c r="H562" s="19">
        <v>156</v>
      </c>
      <c r="I562" s="19">
        <v>483.6</v>
      </c>
      <c r="J562" s="19">
        <v>85</v>
      </c>
      <c r="K562" s="20" t="s">
        <v>12</v>
      </c>
    </row>
    <row r="563" spans="2:11" x14ac:dyDescent="0.2">
      <c r="B563" s="15">
        <v>38356</v>
      </c>
      <c r="C563" s="13">
        <v>0.68356481481481479</v>
      </c>
      <c r="D563" s="11" t="s">
        <v>17</v>
      </c>
      <c r="E563" t="s">
        <v>14</v>
      </c>
      <c r="F563" s="19">
        <v>86</v>
      </c>
      <c r="G563" s="19">
        <v>43</v>
      </c>
      <c r="I563" s="19">
        <v>50</v>
      </c>
      <c r="J563" s="19">
        <v>86</v>
      </c>
      <c r="K563" s="20" t="s">
        <v>13</v>
      </c>
    </row>
    <row r="564" spans="2:11" x14ac:dyDescent="0.2">
      <c r="B564" s="15">
        <v>38356</v>
      </c>
      <c r="C564" s="13">
        <v>2.2523148148148143E-2</v>
      </c>
      <c r="D564" s="11" t="s">
        <v>16</v>
      </c>
      <c r="E564" t="s">
        <v>8</v>
      </c>
      <c r="F564" s="19">
        <v>88</v>
      </c>
      <c r="G564" s="19">
        <v>27</v>
      </c>
      <c r="H564" s="19">
        <v>534</v>
      </c>
      <c r="I564" s="19">
        <v>1655.4</v>
      </c>
      <c r="J564" s="19">
        <v>88</v>
      </c>
      <c r="K564" s="20" t="s">
        <v>12</v>
      </c>
    </row>
    <row r="565" spans="2:11" x14ac:dyDescent="0.2">
      <c r="B565" s="15">
        <v>38356</v>
      </c>
      <c r="C565" s="13">
        <v>0.61293981481481474</v>
      </c>
      <c r="D565" s="11" t="s">
        <v>17</v>
      </c>
      <c r="E565" t="s">
        <v>8</v>
      </c>
      <c r="F565" s="19">
        <v>88</v>
      </c>
      <c r="G565" s="19">
        <v>61</v>
      </c>
      <c r="H565" s="19">
        <v>362</v>
      </c>
      <c r="I565" s="19">
        <v>1122.2</v>
      </c>
      <c r="J565" s="19">
        <v>88</v>
      </c>
      <c r="K565" s="20" t="s">
        <v>12</v>
      </c>
    </row>
    <row r="566" spans="2:11" x14ac:dyDescent="0.2">
      <c r="B566" s="15">
        <v>38356</v>
      </c>
      <c r="C566" s="13">
        <v>4.1631944444444451E-2</v>
      </c>
      <c r="D566" s="11" t="s">
        <v>16</v>
      </c>
      <c r="E566" t="s">
        <v>8</v>
      </c>
      <c r="F566" s="19">
        <v>89</v>
      </c>
      <c r="G566" s="19">
        <v>1</v>
      </c>
      <c r="H566" s="19">
        <v>433</v>
      </c>
      <c r="I566" s="19">
        <v>1342.3</v>
      </c>
      <c r="J566" s="19">
        <v>89</v>
      </c>
      <c r="K566" s="20" t="s">
        <v>13</v>
      </c>
    </row>
    <row r="567" spans="2:11" x14ac:dyDescent="0.2">
      <c r="B567" s="15">
        <v>38356</v>
      </c>
      <c r="C567" s="13">
        <v>0.59868055555555555</v>
      </c>
      <c r="D567" s="11" t="s">
        <v>17</v>
      </c>
      <c r="E567" t="s">
        <v>14</v>
      </c>
      <c r="F567" s="19">
        <v>89</v>
      </c>
      <c r="G567" s="19">
        <v>1</v>
      </c>
      <c r="I567" s="19">
        <v>50</v>
      </c>
      <c r="J567" s="19">
        <v>89</v>
      </c>
      <c r="K567" s="20" t="s">
        <v>13</v>
      </c>
    </row>
    <row r="568" spans="2:11" x14ac:dyDescent="0.2">
      <c r="B568" s="15">
        <v>38356</v>
      </c>
      <c r="C568" s="13">
        <v>0.9432060185185186</v>
      </c>
      <c r="D568" s="11" t="s">
        <v>17</v>
      </c>
      <c r="E568" t="s">
        <v>8</v>
      </c>
      <c r="F568" s="19">
        <v>89</v>
      </c>
      <c r="G568" s="19">
        <v>1</v>
      </c>
      <c r="H568" s="19">
        <v>355</v>
      </c>
      <c r="I568" s="19">
        <v>1100.5</v>
      </c>
      <c r="J568" s="19">
        <v>89</v>
      </c>
      <c r="K568" s="20" t="s">
        <v>13</v>
      </c>
    </row>
    <row r="569" spans="2:11" x14ac:dyDescent="0.2">
      <c r="B569" s="15">
        <v>38356</v>
      </c>
      <c r="C569" s="13">
        <v>0.34409722222222222</v>
      </c>
      <c r="D569" s="11" t="s">
        <v>16</v>
      </c>
      <c r="E569" t="s">
        <v>8</v>
      </c>
      <c r="F569" s="19">
        <v>90</v>
      </c>
      <c r="G569" s="19">
        <v>24</v>
      </c>
      <c r="H569" s="19">
        <v>4</v>
      </c>
      <c r="I569" s="19">
        <v>12.4</v>
      </c>
      <c r="J569" s="19">
        <v>90</v>
      </c>
      <c r="K569" s="20" t="s">
        <v>10</v>
      </c>
    </row>
    <row r="570" spans="2:11" x14ac:dyDescent="0.2">
      <c r="B570" s="15">
        <v>38356</v>
      </c>
      <c r="C570" s="13">
        <v>0.40035879629629628</v>
      </c>
      <c r="D570" s="11" t="s">
        <v>16</v>
      </c>
      <c r="E570" t="s">
        <v>8</v>
      </c>
      <c r="F570" s="19">
        <v>93</v>
      </c>
      <c r="G570" s="19">
        <v>47</v>
      </c>
      <c r="H570" s="19">
        <v>307</v>
      </c>
      <c r="I570" s="19">
        <v>951.7</v>
      </c>
      <c r="J570" s="19">
        <v>93</v>
      </c>
      <c r="K570" s="20" t="s">
        <v>12</v>
      </c>
    </row>
    <row r="571" spans="2:11" x14ac:dyDescent="0.2">
      <c r="B571" s="15">
        <v>38356</v>
      </c>
      <c r="C571" s="13">
        <v>0.53167824074074077</v>
      </c>
      <c r="D571" s="11" t="s">
        <v>17</v>
      </c>
      <c r="E571" t="s">
        <v>8</v>
      </c>
      <c r="F571" s="19">
        <v>93</v>
      </c>
      <c r="G571" s="19">
        <v>17</v>
      </c>
      <c r="H571" s="19">
        <v>569</v>
      </c>
      <c r="I571" s="19">
        <v>1763.9</v>
      </c>
      <c r="J571" s="19">
        <v>93</v>
      </c>
      <c r="K571" s="20" t="s">
        <v>12</v>
      </c>
    </row>
    <row r="572" spans="2:11" x14ac:dyDescent="0.2">
      <c r="B572" s="15">
        <v>38356</v>
      </c>
      <c r="C572" s="13">
        <v>0.56957175925925929</v>
      </c>
      <c r="D572" s="11" t="s">
        <v>17</v>
      </c>
      <c r="E572" t="s">
        <v>8</v>
      </c>
      <c r="F572" s="19">
        <v>93</v>
      </c>
      <c r="G572" s="19">
        <v>47</v>
      </c>
      <c r="H572" s="19">
        <v>175</v>
      </c>
      <c r="I572" s="19">
        <v>542.5</v>
      </c>
      <c r="J572" s="19">
        <v>93</v>
      </c>
      <c r="K572" s="20" t="s">
        <v>12</v>
      </c>
    </row>
    <row r="573" spans="2:11" x14ac:dyDescent="0.2">
      <c r="B573" s="15">
        <v>38356</v>
      </c>
      <c r="C573" s="13">
        <v>0.22274305555555554</v>
      </c>
      <c r="D573" s="11" t="s">
        <v>16</v>
      </c>
      <c r="E573" t="s">
        <v>8</v>
      </c>
      <c r="F573" s="19">
        <v>96</v>
      </c>
      <c r="G573" s="19">
        <v>76</v>
      </c>
      <c r="H573" s="19">
        <v>595</v>
      </c>
      <c r="I573" s="19">
        <v>1844.5</v>
      </c>
      <c r="J573" s="19">
        <v>96</v>
      </c>
      <c r="K573" s="20" t="s">
        <v>10</v>
      </c>
    </row>
    <row r="574" spans="2:11" x14ac:dyDescent="0.2">
      <c r="B574" s="15">
        <v>38356</v>
      </c>
      <c r="C574" s="13">
        <v>0.49246527777777777</v>
      </c>
      <c r="D574" s="11" t="s">
        <v>16</v>
      </c>
      <c r="E574" t="s">
        <v>8</v>
      </c>
      <c r="F574" s="19">
        <v>96</v>
      </c>
      <c r="G574" s="19">
        <v>31</v>
      </c>
      <c r="H574" s="19">
        <v>649</v>
      </c>
      <c r="I574" s="19">
        <v>2011.9</v>
      </c>
      <c r="J574" s="19">
        <v>96</v>
      </c>
      <c r="K574" s="20" t="s">
        <v>10</v>
      </c>
    </row>
    <row r="575" spans="2:11" x14ac:dyDescent="0.2">
      <c r="B575" s="15">
        <v>38356</v>
      </c>
      <c r="C575" s="13">
        <v>0.55510416666666662</v>
      </c>
      <c r="D575" s="11" t="s">
        <v>17</v>
      </c>
      <c r="E575" t="s">
        <v>8</v>
      </c>
      <c r="F575" s="19">
        <v>96</v>
      </c>
      <c r="G575" s="19">
        <v>14</v>
      </c>
      <c r="H575" s="19">
        <v>187</v>
      </c>
      <c r="I575" s="19">
        <v>579.70000000000005</v>
      </c>
      <c r="J575" s="19">
        <v>96</v>
      </c>
      <c r="K575" s="20" t="s">
        <v>10</v>
      </c>
    </row>
    <row r="576" spans="2:11" x14ac:dyDescent="0.2">
      <c r="B576" s="15">
        <v>38356</v>
      </c>
      <c r="C576" s="13">
        <v>0.4704861111111111</v>
      </c>
      <c r="D576" s="11" t="s">
        <v>16</v>
      </c>
      <c r="E576" t="s">
        <v>8</v>
      </c>
      <c r="F576" s="19">
        <v>98</v>
      </c>
      <c r="G576" s="19">
        <v>53</v>
      </c>
      <c r="H576" s="19">
        <v>54</v>
      </c>
      <c r="I576" s="19">
        <v>167.4</v>
      </c>
      <c r="J576" s="19">
        <v>98</v>
      </c>
      <c r="K576" s="20" t="s">
        <v>9</v>
      </c>
    </row>
    <row r="577" spans="2:11" x14ac:dyDescent="0.2">
      <c r="B577" s="15">
        <v>38356</v>
      </c>
      <c r="C577" s="13">
        <v>0.51968749999999997</v>
      </c>
      <c r="D577" s="11" t="s">
        <v>17</v>
      </c>
      <c r="E577" t="s">
        <v>14</v>
      </c>
      <c r="F577" s="19">
        <v>98</v>
      </c>
      <c r="G577" s="19">
        <v>7</v>
      </c>
      <c r="I577" s="19">
        <v>50</v>
      </c>
      <c r="J577" s="19">
        <v>98</v>
      </c>
      <c r="K577" s="20" t="s">
        <v>9</v>
      </c>
    </row>
    <row r="578" spans="2:11" x14ac:dyDescent="0.2">
      <c r="B578" s="15">
        <v>38357</v>
      </c>
      <c r="C578" s="13">
        <v>0.30439814814814814</v>
      </c>
      <c r="D578" s="11" t="s">
        <v>16</v>
      </c>
      <c r="E578" t="s">
        <v>8</v>
      </c>
      <c r="F578" s="19">
        <v>1</v>
      </c>
      <c r="G578" s="19">
        <v>52</v>
      </c>
      <c r="H578" s="19">
        <v>234</v>
      </c>
      <c r="I578" s="19">
        <v>725.4</v>
      </c>
      <c r="J578" s="19">
        <v>1</v>
      </c>
      <c r="K578" s="20" t="s">
        <v>13</v>
      </c>
    </row>
    <row r="579" spans="2:11" x14ac:dyDescent="0.2">
      <c r="B579" s="15">
        <v>38357</v>
      </c>
      <c r="C579" s="13">
        <v>0.34740740740740739</v>
      </c>
      <c r="D579" s="11" t="s">
        <v>16</v>
      </c>
      <c r="E579" t="s">
        <v>8</v>
      </c>
      <c r="F579" s="19">
        <v>2</v>
      </c>
      <c r="G579" s="19">
        <v>0</v>
      </c>
      <c r="H579" s="19">
        <v>394</v>
      </c>
      <c r="I579" s="19">
        <v>1221.4000000000001</v>
      </c>
      <c r="J579" s="19">
        <v>2</v>
      </c>
      <c r="K579" s="20" t="s">
        <v>12</v>
      </c>
    </row>
    <row r="580" spans="2:11" x14ac:dyDescent="0.2">
      <c r="B580" s="15">
        <v>38357</v>
      </c>
      <c r="C580" s="13">
        <v>0.82464120370370375</v>
      </c>
      <c r="D580" s="11" t="s">
        <v>17</v>
      </c>
      <c r="E580" t="s">
        <v>8</v>
      </c>
      <c r="F580" s="19">
        <v>3</v>
      </c>
      <c r="G580" s="19">
        <v>17</v>
      </c>
      <c r="H580" s="19">
        <v>902</v>
      </c>
      <c r="I580" s="19">
        <v>2796.2</v>
      </c>
      <c r="J580" s="19">
        <v>3</v>
      </c>
      <c r="K580" s="20" t="s">
        <v>10</v>
      </c>
    </row>
    <row r="581" spans="2:11" x14ac:dyDescent="0.2">
      <c r="B581" s="15">
        <v>38357</v>
      </c>
      <c r="C581" s="13">
        <v>0.35859953703703701</v>
      </c>
      <c r="D581" s="11" t="s">
        <v>16</v>
      </c>
      <c r="E581" t="s">
        <v>8</v>
      </c>
      <c r="F581" s="19">
        <v>4</v>
      </c>
      <c r="G581" s="19">
        <v>7</v>
      </c>
      <c r="H581" s="19">
        <v>39</v>
      </c>
      <c r="I581" s="19">
        <v>120.9</v>
      </c>
      <c r="J581" s="19">
        <v>4</v>
      </c>
      <c r="K581" s="20" t="s">
        <v>10</v>
      </c>
    </row>
    <row r="582" spans="2:11" x14ac:dyDescent="0.2">
      <c r="B582" s="15">
        <v>38357</v>
      </c>
      <c r="C582" s="13">
        <v>0.1927662037037037</v>
      </c>
      <c r="D582" s="11" t="s">
        <v>16</v>
      </c>
      <c r="E582" t="s">
        <v>8</v>
      </c>
      <c r="F582" s="19">
        <v>6</v>
      </c>
      <c r="G582" s="19">
        <v>23</v>
      </c>
      <c r="H582" s="19">
        <v>724</v>
      </c>
      <c r="I582" s="19">
        <v>2244.4</v>
      </c>
      <c r="J582" s="19">
        <v>6</v>
      </c>
      <c r="K582" s="20" t="s">
        <v>12</v>
      </c>
    </row>
    <row r="583" spans="2:11" x14ac:dyDescent="0.2">
      <c r="B583" s="15">
        <v>38357</v>
      </c>
      <c r="C583" s="13">
        <v>0.64695601851851847</v>
      </c>
      <c r="D583" s="11" t="s">
        <v>17</v>
      </c>
      <c r="E583" t="s">
        <v>14</v>
      </c>
      <c r="F583" s="19">
        <v>6</v>
      </c>
      <c r="G583" s="19">
        <v>86</v>
      </c>
      <c r="I583" s="19">
        <v>50</v>
      </c>
      <c r="J583" s="19">
        <v>6</v>
      </c>
      <c r="K583" s="20" t="s">
        <v>12</v>
      </c>
    </row>
    <row r="584" spans="2:11" x14ac:dyDescent="0.2">
      <c r="B584" s="15">
        <v>38357</v>
      </c>
      <c r="C584" s="13">
        <v>0.87591435185185185</v>
      </c>
      <c r="D584" s="11" t="s">
        <v>17</v>
      </c>
      <c r="E584" t="s">
        <v>8</v>
      </c>
      <c r="F584" s="19">
        <v>6</v>
      </c>
      <c r="G584" s="19">
        <v>11</v>
      </c>
      <c r="H584" s="19">
        <v>236</v>
      </c>
      <c r="I584" s="19">
        <v>731.6</v>
      </c>
      <c r="J584" s="19">
        <v>6</v>
      </c>
      <c r="K584" s="20" t="s">
        <v>12</v>
      </c>
    </row>
    <row r="585" spans="2:11" x14ac:dyDescent="0.2">
      <c r="B585" s="15">
        <v>38357</v>
      </c>
      <c r="C585" s="13">
        <v>0.34111111111111114</v>
      </c>
      <c r="D585" s="11" t="s">
        <v>16</v>
      </c>
      <c r="E585" t="s">
        <v>8</v>
      </c>
      <c r="F585" s="19">
        <v>7</v>
      </c>
      <c r="G585" s="19">
        <v>1</v>
      </c>
      <c r="H585" s="19">
        <v>104</v>
      </c>
      <c r="I585" s="19">
        <v>322.39999999999998</v>
      </c>
      <c r="J585" s="19">
        <v>7</v>
      </c>
      <c r="K585" s="20" t="s">
        <v>13</v>
      </c>
    </row>
    <row r="586" spans="2:11" x14ac:dyDescent="0.2">
      <c r="B586" s="15">
        <v>38357</v>
      </c>
      <c r="C586" s="13">
        <v>0.71980324074074076</v>
      </c>
      <c r="D586" s="11" t="s">
        <v>17</v>
      </c>
      <c r="E586" t="s">
        <v>8</v>
      </c>
      <c r="F586" s="19">
        <v>7</v>
      </c>
      <c r="G586" s="19">
        <v>4</v>
      </c>
      <c r="H586" s="19">
        <v>1702</v>
      </c>
      <c r="I586" s="19">
        <v>5276.2</v>
      </c>
      <c r="J586" s="19">
        <v>7</v>
      </c>
      <c r="K586" s="20" t="s">
        <v>13</v>
      </c>
    </row>
    <row r="587" spans="2:11" x14ac:dyDescent="0.2">
      <c r="B587" s="15">
        <v>38357</v>
      </c>
      <c r="C587" s="13">
        <v>0.94387731481481474</v>
      </c>
      <c r="D587" s="11" t="s">
        <v>17</v>
      </c>
      <c r="E587" t="s">
        <v>8</v>
      </c>
      <c r="F587" s="19">
        <v>7</v>
      </c>
      <c r="G587" s="19">
        <v>4</v>
      </c>
      <c r="H587" s="19">
        <v>10</v>
      </c>
      <c r="I587" s="19">
        <v>31</v>
      </c>
      <c r="J587" s="19">
        <v>7</v>
      </c>
      <c r="K587" s="20" t="s">
        <v>13</v>
      </c>
    </row>
    <row r="588" spans="2:11" x14ac:dyDescent="0.2">
      <c r="B588" s="15">
        <v>38357</v>
      </c>
      <c r="C588" s="13">
        <v>0.97471064814814812</v>
      </c>
      <c r="D588" s="11" t="s">
        <v>17</v>
      </c>
      <c r="E588" t="s">
        <v>15</v>
      </c>
      <c r="F588" s="19">
        <v>7</v>
      </c>
      <c r="I588" s="19">
        <v>-10000</v>
      </c>
      <c r="J588" s="19">
        <v>7</v>
      </c>
      <c r="K588" s="20" t="s">
        <v>13</v>
      </c>
    </row>
    <row r="589" spans="2:11" x14ac:dyDescent="0.2">
      <c r="B589" s="15">
        <v>38357</v>
      </c>
      <c r="C589" s="13">
        <v>0.68995370370370368</v>
      </c>
      <c r="D589" s="11" t="s">
        <v>17</v>
      </c>
      <c r="E589" t="s">
        <v>8</v>
      </c>
      <c r="F589" s="19">
        <v>8</v>
      </c>
      <c r="G589" s="19">
        <v>4</v>
      </c>
      <c r="H589" s="19">
        <v>599</v>
      </c>
      <c r="I589" s="19">
        <v>1856.9</v>
      </c>
      <c r="J589" s="19">
        <v>8</v>
      </c>
      <c r="K589" s="20" t="s">
        <v>13</v>
      </c>
    </row>
    <row r="590" spans="2:11" x14ac:dyDescent="0.2">
      <c r="B590" s="15">
        <v>38357</v>
      </c>
      <c r="C590" s="13">
        <v>0.8572685185185186</v>
      </c>
      <c r="D590" s="11" t="s">
        <v>17</v>
      </c>
      <c r="E590" t="s">
        <v>15</v>
      </c>
      <c r="F590" s="19">
        <v>9</v>
      </c>
      <c r="I590" s="19">
        <v>-2000</v>
      </c>
      <c r="J590" s="19">
        <v>9</v>
      </c>
      <c r="K590" s="20" t="s">
        <v>13</v>
      </c>
    </row>
    <row r="591" spans="2:11" x14ac:dyDescent="0.2">
      <c r="B591" s="15">
        <v>38357</v>
      </c>
      <c r="C591" s="13">
        <v>0.90702546296296294</v>
      </c>
      <c r="D591" s="11" t="s">
        <v>17</v>
      </c>
      <c r="E591" t="s">
        <v>8</v>
      </c>
      <c r="F591" s="19">
        <v>10</v>
      </c>
      <c r="G591" s="19">
        <v>1</v>
      </c>
      <c r="H591" s="19">
        <v>1532</v>
      </c>
      <c r="I591" s="19">
        <v>4749.2</v>
      </c>
      <c r="J591" s="19">
        <v>10</v>
      </c>
      <c r="K591" s="20" t="s">
        <v>9</v>
      </c>
    </row>
    <row r="592" spans="2:11" x14ac:dyDescent="0.2">
      <c r="B592" s="15">
        <v>38357</v>
      </c>
      <c r="C592" s="13">
        <v>0.75604166666666661</v>
      </c>
      <c r="D592" s="11" t="s">
        <v>17</v>
      </c>
      <c r="E592" t="s">
        <v>8</v>
      </c>
      <c r="F592" s="19">
        <v>13</v>
      </c>
      <c r="G592" s="19">
        <v>83</v>
      </c>
      <c r="H592" s="19">
        <v>262</v>
      </c>
      <c r="I592" s="19">
        <v>812.2</v>
      </c>
      <c r="J592" s="19">
        <v>13</v>
      </c>
      <c r="K592" s="20" t="s">
        <v>10</v>
      </c>
    </row>
    <row r="593" spans="2:11" x14ac:dyDescent="0.2">
      <c r="B593" s="15">
        <v>38357</v>
      </c>
      <c r="C593" s="13">
        <v>0.8056712962962963</v>
      </c>
      <c r="D593" s="11" t="s">
        <v>17</v>
      </c>
      <c r="E593" t="s">
        <v>8</v>
      </c>
      <c r="F593" s="19">
        <v>13</v>
      </c>
      <c r="G593" s="19">
        <v>11</v>
      </c>
      <c r="H593" s="19">
        <v>159</v>
      </c>
      <c r="I593" s="19">
        <v>492.9</v>
      </c>
      <c r="J593" s="19">
        <v>13</v>
      </c>
      <c r="K593" s="20" t="s">
        <v>10</v>
      </c>
    </row>
    <row r="594" spans="2:11" x14ac:dyDescent="0.2">
      <c r="B594" s="15">
        <v>38357</v>
      </c>
      <c r="C594" s="13">
        <v>0.78743055555555552</v>
      </c>
      <c r="D594" s="11" t="s">
        <v>17</v>
      </c>
      <c r="E594" t="s">
        <v>8</v>
      </c>
      <c r="F594" s="19">
        <v>14</v>
      </c>
      <c r="G594" s="19">
        <v>33</v>
      </c>
      <c r="H594" s="19">
        <v>64</v>
      </c>
      <c r="I594" s="19">
        <v>198.4</v>
      </c>
      <c r="J594" s="19">
        <v>14</v>
      </c>
      <c r="K594" s="20" t="s">
        <v>12</v>
      </c>
    </row>
    <row r="595" spans="2:11" x14ac:dyDescent="0.2">
      <c r="B595" s="15">
        <v>38357</v>
      </c>
      <c r="C595" s="13">
        <v>0.81620370370370365</v>
      </c>
      <c r="D595" s="11" t="s">
        <v>17</v>
      </c>
      <c r="E595" t="s">
        <v>8</v>
      </c>
      <c r="F595" s="19">
        <v>14</v>
      </c>
      <c r="G595" s="19">
        <v>33</v>
      </c>
      <c r="H595" s="19">
        <v>109</v>
      </c>
      <c r="I595" s="19">
        <v>337.9</v>
      </c>
      <c r="J595" s="19">
        <v>14</v>
      </c>
      <c r="K595" s="20" t="s">
        <v>12</v>
      </c>
    </row>
    <row r="596" spans="2:11" x14ac:dyDescent="0.2">
      <c r="B596" s="15">
        <v>38357</v>
      </c>
      <c r="C596" s="13">
        <v>0.93495370370370379</v>
      </c>
      <c r="D596" s="11" t="s">
        <v>17</v>
      </c>
      <c r="E596" t="s">
        <v>8</v>
      </c>
      <c r="F596" s="19">
        <v>14</v>
      </c>
      <c r="G596" s="19">
        <v>33</v>
      </c>
      <c r="H596" s="19">
        <v>330</v>
      </c>
      <c r="I596" s="19">
        <v>1023</v>
      </c>
      <c r="J596" s="19">
        <v>14</v>
      </c>
      <c r="K596" s="20" t="s">
        <v>12</v>
      </c>
    </row>
    <row r="597" spans="2:11" x14ac:dyDescent="0.2">
      <c r="B597" s="15">
        <v>38357</v>
      </c>
      <c r="C597" s="13">
        <v>0.25062499999999999</v>
      </c>
      <c r="D597" s="11" t="s">
        <v>16</v>
      </c>
      <c r="E597" t="s">
        <v>8</v>
      </c>
      <c r="F597" s="19">
        <v>15</v>
      </c>
      <c r="G597" s="19">
        <v>48</v>
      </c>
      <c r="H597" s="19">
        <v>442</v>
      </c>
      <c r="I597" s="19">
        <v>1370.2</v>
      </c>
      <c r="J597" s="19">
        <v>15</v>
      </c>
      <c r="K597" s="20" t="s">
        <v>13</v>
      </c>
    </row>
    <row r="598" spans="2:11" x14ac:dyDescent="0.2">
      <c r="B598" s="15">
        <v>38357</v>
      </c>
      <c r="C598" s="13">
        <v>0.15951388888888887</v>
      </c>
      <c r="D598" s="11" t="s">
        <v>16</v>
      </c>
      <c r="E598" t="s">
        <v>11</v>
      </c>
      <c r="F598" s="19">
        <v>16</v>
      </c>
      <c r="I598" s="19">
        <v>0</v>
      </c>
      <c r="J598" s="19">
        <v>16</v>
      </c>
      <c r="K598" s="20" t="s">
        <v>10</v>
      </c>
    </row>
    <row r="599" spans="2:11" x14ac:dyDescent="0.2">
      <c r="B599" s="15">
        <v>38357</v>
      </c>
      <c r="C599" s="13">
        <v>0.97788194444444443</v>
      </c>
      <c r="D599" s="11" t="s">
        <v>17</v>
      </c>
      <c r="E599" t="s">
        <v>8</v>
      </c>
      <c r="F599" s="19">
        <v>16</v>
      </c>
      <c r="G599" s="19">
        <v>21</v>
      </c>
      <c r="H599" s="19">
        <v>57</v>
      </c>
      <c r="I599" s="19">
        <v>176.7</v>
      </c>
      <c r="J599" s="19">
        <v>16</v>
      </c>
      <c r="K599" s="20" t="s">
        <v>10</v>
      </c>
    </row>
    <row r="600" spans="2:11" x14ac:dyDescent="0.2">
      <c r="B600" s="15">
        <v>38357</v>
      </c>
      <c r="C600" s="13">
        <v>0.10657407407407408</v>
      </c>
      <c r="D600" s="11" t="s">
        <v>16</v>
      </c>
      <c r="E600" t="s">
        <v>8</v>
      </c>
      <c r="F600" s="19">
        <v>21</v>
      </c>
      <c r="G600" s="19">
        <v>12</v>
      </c>
      <c r="H600" s="19">
        <v>395</v>
      </c>
      <c r="I600" s="19">
        <v>1224.5</v>
      </c>
      <c r="J600" s="19">
        <v>21</v>
      </c>
      <c r="K600" s="20" t="s">
        <v>12</v>
      </c>
    </row>
    <row r="601" spans="2:11" x14ac:dyDescent="0.2">
      <c r="B601" s="15">
        <v>38357</v>
      </c>
      <c r="C601" s="13">
        <v>0.88364583333333335</v>
      </c>
      <c r="D601" s="11" t="s">
        <v>17</v>
      </c>
      <c r="E601" t="s">
        <v>8</v>
      </c>
      <c r="F601" s="19">
        <v>21</v>
      </c>
      <c r="G601" s="19">
        <v>15</v>
      </c>
      <c r="H601" s="19">
        <v>29</v>
      </c>
      <c r="I601" s="19">
        <v>89.9</v>
      </c>
      <c r="J601" s="19">
        <v>21</v>
      </c>
      <c r="K601" s="20" t="s">
        <v>12</v>
      </c>
    </row>
    <row r="602" spans="2:11" x14ac:dyDescent="0.2">
      <c r="B602" s="15">
        <v>38357</v>
      </c>
      <c r="C602" s="13">
        <v>0.30023148148148149</v>
      </c>
      <c r="D602" s="11" t="s">
        <v>16</v>
      </c>
      <c r="E602" t="s">
        <v>8</v>
      </c>
      <c r="F602" s="19">
        <v>22</v>
      </c>
      <c r="G602" s="19">
        <v>18</v>
      </c>
      <c r="H602" s="19">
        <v>177</v>
      </c>
      <c r="I602" s="19">
        <v>548.70000000000005</v>
      </c>
      <c r="J602" s="19">
        <v>22</v>
      </c>
      <c r="K602" s="20" t="s">
        <v>10</v>
      </c>
    </row>
    <row r="603" spans="2:11" x14ac:dyDescent="0.2">
      <c r="B603" s="15">
        <v>38357</v>
      </c>
      <c r="C603" s="13">
        <v>0.42129629629629628</v>
      </c>
      <c r="D603" s="11" t="s">
        <v>16</v>
      </c>
      <c r="E603" t="s">
        <v>14</v>
      </c>
      <c r="F603" s="19">
        <v>22</v>
      </c>
      <c r="G603" s="19">
        <v>55</v>
      </c>
      <c r="I603" s="19">
        <v>50</v>
      </c>
      <c r="J603" s="19">
        <v>22</v>
      </c>
      <c r="K603" s="20" t="s">
        <v>10</v>
      </c>
    </row>
    <row r="604" spans="2:11" x14ac:dyDescent="0.2">
      <c r="B604" s="15">
        <v>38357</v>
      </c>
      <c r="C604" s="13">
        <v>0.22965277777777779</v>
      </c>
      <c r="D604" s="11" t="s">
        <v>16</v>
      </c>
      <c r="E604" t="s">
        <v>14</v>
      </c>
      <c r="F604" s="19">
        <v>23</v>
      </c>
      <c r="G604" s="19">
        <v>29</v>
      </c>
      <c r="I604" s="19">
        <v>50</v>
      </c>
      <c r="J604" s="19">
        <v>23</v>
      </c>
      <c r="K604" s="20" t="s">
        <v>13</v>
      </c>
    </row>
    <row r="605" spans="2:11" x14ac:dyDescent="0.2">
      <c r="B605" s="15">
        <v>38357</v>
      </c>
      <c r="C605" s="13">
        <v>0.23893518518518519</v>
      </c>
      <c r="D605" s="11" t="s">
        <v>16</v>
      </c>
      <c r="E605" t="s">
        <v>8</v>
      </c>
      <c r="F605" s="19">
        <v>23</v>
      </c>
      <c r="G605" s="19">
        <v>5</v>
      </c>
      <c r="H605" s="19">
        <v>30</v>
      </c>
      <c r="I605" s="19">
        <v>93</v>
      </c>
      <c r="J605" s="19">
        <v>23</v>
      </c>
      <c r="K605" s="20" t="s">
        <v>13</v>
      </c>
    </row>
    <row r="606" spans="2:11" x14ac:dyDescent="0.2">
      <c r="B606" s="15">
        <v>38357</v>
      </c>
      <c r="C606" s="13">
        <v>0.4916666666666667</v>
      </c>
      <c r="D606" s="11" t="s">
        <v>16</v>
      </c>
      <c r="E606" t="s">
        <v>8</v>
      </c>
      <c r="F606" s="19">
        <v>23</v>
      </c>
      <c r="G606" s="19">
        <v>6</v>
      </c>
      <c r="H606" s="19">
        <v>1163</v>
      </c>
      <c r="I606" s="19">
        <v>3605.3</v>
      </c>
      <c r="J606" s="19">
        <v>23</v>
      </c>
      <c r="K606" s="20" t="s">
        <v>13</v>
      </c>
    </row>
    <row r="607" spans="2:11" x14ac:dyDescent="0.2">
      <c r="B607" s="15">
        <v>38357</v>
      </c>
      <c r="C607" s="13">
        <v>0.54464120370370372</v>
      </c>
      <c r="D607" s="11" t="s">
        <v>17</v>
      </c>
      <c r="E607" t="s">
        <v>8</v>
      </c>
      <c r="F607" s="19">
        <v>23</v>
      </c>
      <c r="G607" s="19">
        <v>4</v>
      </c>
      <c r="H607" s="19">
        <v>232</v>
      </c>
      <c r="I607" s="19">
        <v>719.2</v>
      </c>
      <c r="J607" s="19">
        <v>23</v>
      </c>
      <c r="K607" s="20" t="s">
        <v>13</v>
      </c>
    </row>
    <row r="608" spans="2:11" x14ac:dyDescent="0.2">
      <c r="B608" s="15">
        <v>38357</v>
      </c>
      <c r="C608" s="13">
        <v>0.62745370370370368</v>
      </c>
      <c r="D608" s="11" t="s">
        <v>17</v>
      </c>
      <c r="E608" t="s">
        <v>8</v>
      </c>
      <c r="F608" s="19">
        <v>23</v>
      </c>
      <c r="G608" s="19">
        <v>41</v>
      </c>
      <c r="H608" s="19">
        <v>133</v>
      </c>
      <c r="I608" s="19">
        <v>412.3</v>
      </c>
      <c r="J608" s="19">
        <v>23</v>
      </c>
      <c r="K608" s="20" t="s">
        <v>13</v>
      </c>
    </row>
    <row r="609" spans="2:11" x14ac:dyDescent="0.2">
      <c r="B609" s="15">
        <v>38357</v>
      </c>
      <c r="C609" s="13">
        <v>0.67243055555555553</v>
      </c>
      <c r="D609" s="11" t="s">
        <v>17</v>
      </c>
      <c r="E609" t="s">
        <v>8</v>
      </c>
      <c r="F609" s="19">
        <v>23</v>
      </c>
      <c r="G609" s="19">
        <v>4</v>
      </c>
      <c r="H609" s="19">
        <v>66</v>
      </c>
      <c r="I609" s="19">
        <v>204.6</v>
      </c>
      <c r="J609" s="19">
        <v>23</v>
      </c>
      <c r="K609" s="20" t="s">
        <v>13</v>
      </c>
    </row>
    <row r="610" spans="2:11" x14ac:dyDescent="0.2">
      <c r="B610" s="15">
        <v>38357</v>
      </c>
      <c r="C610" s="13">
        <v>0.67824074074074081</v>
      </c>
      <c r="D610" s="11" t="s">
        <v>17</v>
      </c>
      <c r="E610" t="s">
        <v>15</v>
      </c>
      <c r="F610" s="19">
        <v>23</v>
      </c>
      <c r="I610" s="19">
        <v>-500</v>
      </c>
      <c r="J610" s="19">
        <v>23</v>
      </c>
      <c r="K610" s="20" t="s">
        <v>13</v>
      </c>
    </row>
    <row r="611" spans="2:11" x14ac:dyDescent="0.2">
      <c r="B611" s="15">
        <v>38357</v>
      </c>
      <c r="C611" s="13">
        <v>0.70916666666666661</v>
      </c>
      <c r="D611" s="11" t="s">
        <v>17</v>
      </c>
      <c r="E611" t="s">
        <v>11</v>
      </c>
      <c r="F611" s="19">
        <v>23</v>
      </c>
      <c r="I611" s="19">
        <v>0</v>
      </c>
      <c r="J611" s="19">
        <v>23</v>
      </c>
      <c r="K611" s="20" t="s">
        <v>13</v>
      </c>
    </row>
    <row r="612" spans="2:11" x14ac:dyDescent="0.2">
      <c r="B612" s="15">
        <v>38357</v>
      </c>
      <c r="C612" s="13">
        <v>0.77548611111111121</v>
      </c>
      <c r="D612" s="11" t="s">
        <v>17</v>
      </c>
      <c r="E612" t="s">
        <v>15</v>
      </c>
      <c r="F612" s="19">
        <v>23</v>
      </c>
      <c r="I612" s="19">
        <v>-500</v>
      </c>
      <c r="J612" s="19">
        <v>23</v>
      </c>
      <c r="K612" s="20" t="s">
        <v>13</v>
      </c>
    </row>
    <row r="613" spans="2:11" x14ac:dyDescent="0.2">
      <c r="B613" s="15">
        <v>38357</v>
      </c>
      <c r="C613" s="13">
        <v>0.41763888888888889</v>
      </c>
      <c r="D613" s="11" t="s">
        <v>16</v>
      </c>
      <c r="E613" t="s">
        <v>15</v>
      </c>
      <c r="F613" s="19">
        <v>24</v>
      </c>
      <c r="I613" s="19">
        <v>-500</v>
      </c>
      <c r="J613" s="19">
        <v>24</v>
      </c>
      <c r="K613" s="20" t="s">
        <v>12</v>
      </c>
    </row>
    <row r="614" spans="2:11" x14ac:dyDescent="0.2">
      <c r="B614" s="15">
        <v>38357</v>
      </c>
      <c r="C614" s="13">
        <v>0.8335300925925927</v>
      </c>
      <c r="D614" s="11" t="s">
        <v>17</v>
      </c>
      <c r="E614" t="s">
        <v>15</v>
      </c>
      <c r="F614" s="19">
        <v>26</v>
      </c>
      <c r="I614" s="19">
        <v>-2000</v>
      </c>
      <c r="J614" s="19">
        <v>26</v>
      </c>
      <c r="K614" s="20" t="s">
        <v>13</v>
      </c>
    </row>
    <row r="615" spans="2:11" x14ac:dyDescent="0.2">
      <c r="B615" s="15">
        <v>38357</v>
      </c>
      <c r="C615" s="13">
        <v>0.28836805555555556</v>
      </c>
      <c r="D615" s="11" t="s">
        <v>16</v>
      </c>
      <c r="E615" t="s">
        <v>14</v>
      </c>
      <c r="F615" s="19">
        <v>27</v>
      </c>
      <c r="G615" s="19">
        <v>5</v>
      </c>
      <c r="I615" s="19">
        <v>50</v>
      </c>
      <c r="J615" s="19">
        <v>27</v>
      </c>
      <c r="K615" s="20" t="s">
        <v>10</v>
      </c>
    </row>
    <row r="616" spans="2:11" x14ac:dyDescent="0.2">
      <c r="B616" s="15">
        <v>38357</v>
      </c>
      <c r="C616" s="13">
        <v>0.43609953703703702</v>
      </c>
      <c r="D616" s="11" t="s">
        <v>16</v>
      </c>
      <c r="E616" t="s">
        <v>8</v>
      </c>
      <c r="F616" s="19">
        <v>27</v>
      </c>
      <c r="G616" s="19">
        <v>5</v>
      </c>
      <c r="H616" s="19">
        <v>273</v>
      </c>
      <c r="I616" s="19">
        <v>846.3</v>
      </c>
      <c r="J616" s="19">
        <v>27</v>
      </c>
      <c r="K616" s="20" t="s">
        <v>10</v>
      </c>
    </row>
    <row r="617" spans="2:11" x14ac:dyDescent="0.2">
      <c r="B617" s="15">
        <v>38357</v>
      </c>
      <c r="C617" s="13">
        <v>0.59313657407407405</v>
      </c>
      <c r="D617" s="11" t="s">
        <v>17</v>
      </c>
      <c r="E617" t="s">
        <v>11</v>
      </c>
      <c r="F617" s="19">
        <v>27</v>
      </c>
      <c r="I617" s="19">
        <v>0</v>
      </c>
      <c r="J617" s="19">
        <v>27</v>
      </c>
      <c r="K617" s="20" t="s">
        <v>10</v>
      </c>
    </row>
    <row r="618" spans="2:11" x14ac:dyDescent="0.2">
      <c r="B618" s="15">
        <v>38357</v>
      </c>
      <c r="C618" s="13">
        <v>6.5740740740740733E-3</v>
      </c>
      <c r="D618" s="11" t="s">
        <v>16</v>
      </c>
      <c r="E618" t="s">
        <v>8</v>
      </c>
      <c r="F618" s="19">
        <v>30</v>
      </c>
      <c r="G618" s="19">
        <v>3</v>
      </c>
      <c r="H618" s="19">
        <v>497</v>
      </c>
      <c r="I618" s="19">
        <v>1540.7</v>
      </c>
      <c r="J618" s="19">
        <v>30</v>
      </c>
      <c r="K618" s="20" t="s">
        <v>10</v>
      </c>
    </row>
    <row r="619" spans="2:11" x14ac:dyDescent="0.2">
      <c r="B619" s="15">
        <v>38357</v>
      </c>
      <c r="C619" s="13">
        <v>0.41159722222222223</v>
      </c>
      <c r="D619" s="11" t="s">
        <v>16</v>
      </c>
      <c r="E619" t="s">
        <v>8</v>
      </c>
      <c r="F619" s="19">
        <v>30</v>
      </c>
      <c r="G619" s="19">
        <v>5</v>
      </c>
      <c r="H619" s="19">
        <v>531</v>
      </c>
      <c r="I619" s="19">
        <v>1646.1</v>
      </c>
      <c r="J619" s="19">
        <v>30</v>
      </c>
      <c r="K619" s="20" t="s">
        <v>10</v>
      </c>
    </row>
    <row r="620" spans="2:11" x14ac:dyDescent="0.2">
      <c r="B620" s="15">
        <v>38357</v>
      </c>
      <c r="C620" s="13">
        <v>0.58523148148148152</v>
      </c>
      <c r="D620" s="11" t="s">
        <v>17</v>
      </c>
      <c r="E620" t="s">
        <v>8</v>
      </c>
      <c r="F620" s="19">
        <v>30</v>
      </c>
      <c r="G620" s="19">
        <v>19</v>
      </c>
      <c r="H620" s="19">
        <v>8</v>
      </c>
      <c r="I620" s="19">
        <v>24.8</v>
      </c>
      <c r="J620" s="19">
        <v>30</v>
      </c>
      <c r="K620" s="20" t="s">
        <v>10</v>
      </c>
    </row>
    <row r="621" spans="2:11" x14ac:dyDescent="0.2">
      <c r="B621" s="15">
        <v>38357</v>
      </c>
      <c r="C621" s="13">
        <v>0.61259259259259258</v>
      </c>
      <c r="D621" s="11" t="s">
        <v>17</v>
      </c>
      <c r="E621" t="s">
        <v>8</v>
      </c>
      <c r="F621" s="19">
        <v>30</v>
      </c>
      <c r="G621" s="19">
        <v>82</v>
      </c>
      <c r="H621" s="19">
        <v>599</v>
      </c>
      <c r="I621" s="19">
        <v>1856.9</v>
      </c>
      <c r="J621" s="19">
        <v>30</v>
      </c>
      <c r="K621" s="20" t="s">
        <v>10</v>
      </c>
    </row>
    <row r="622" spans="2:11" x14ac:dyDescent="0.2">
      <c r="B622" s="15">
        <v>38357</v>
      </c>
      <c r="C622" s="13">
        <v>0.88696759259259261</v>
      </c>
      <c r="D622" s="11" t="s">
        <v>17</v>
      </c>
      <c r="E622" t="s">
        <v>15</v>
      </c>
      <c r="F622" s="19">
        <v>30</v>
      </c>
      <c r="I622" s="19">
        <v>-5000</v>
      </c>
      <c r="J622" s="19">
        <v>30</v>
      </c>
      <c r="K622" s="20" t="s">
        <v>10</v>
      </c>
    </row>
    <row r="623" spans="2:11" x14ac:dyDescent="0.2">
      <c r="B623" s="15">
        <v>38357</v>
      </c>
      <c r="C623" s="13">
        <v>3.0451388888888889E-2</v>
      </c>
      <c r="D623" s="11" t="s">
        <v>16</v>
      </c>
      <c r="E623" t="s">
        <v>11</v>
      </c>
      <c r="F623" s="19">
        <v>31</v>
      </c>
      <c r="I623" s="19">
        <v>0</v>
      </c>
      <c r="J623" s="19">
        <v>31</v>
      </c>
      <c r="K623" s="20" t="s">
        <v>13</v>
      </c>
    </row>
    <row r="624" spans="2:11" x14ac:dyDescent="0.2">
      <c r="B624" s="15">
        <v>38357</v>
      </c>
      <c r="C624" s="13">
        <v>0.45631944444444444</v>
      </c>
      <c r="D624" s="11" t="s">
        <v>16</v>
      </c>
      <c r="E624" t="s">
        <v>14</v>
      </c>
      <c r="F624" s="19">
        <v>31</v>
      </c>
      <c r="G624" s="19">
        <v>73</v>
      </c>
      <c r="I624" s="19">
        <v>50</v>
      </c>
      <c r="J624" s="19">
        <v>31</v>
      </c>
      <c r="K624" s="20" t="s">
        <v>13</v>
      </c>
    </row>
    <row r="625" spans="2:11" x14ac:dyDescent="0.2">
      <c r="B625" s="15">
        <v>38357</v>
      </c>
      <c r="C625" s="13">
        <v>0.80466435185185192</v>
      </c>
      <c r="D625" s="11" t="s">
        <v>17</v>
      </c>
      <c r="E625" t="s">
        <v>8</v>
      </c>
      <c r="F625" s="19">
        <v>31</v>
      </c>
      <c r="G625" s="19">
        <v>96</v>
      </c>
      <c r="H625" s="19">
        <v>1008</v>
      </c>
      <c r="I625" s="19">
        <v>3124.8</v>
      </c>
      <c r="J625" s="19">
        <v>31</v>
      </c>
      <c r="K625" s="20" t="s">
        <v>13</v>
      </c>
    </row>
    <row r="626" spans="2:11" x14ac:dyDescent="0.2">
      <c r="B626" s="15">
        <v>38357</v>
      </c>
      <c r="C626" s="13">
        <v>3.6168981481481483E-2</v>
      </c>
      <c r="D626" s="11" t="s">
        <v>16</v>
      </c>
      <c r="E626" t="s">
        <v>8</v>
      </c>
      <c r="F626" s="19">
        <v>32</v>
      </c>
      <c r="G626" s="19">
        <v>36</v>
      </c>
      <c r="H626" s="19">
        <v>386</v>
      </c>
      <c r="I626" s="19">
        <v>1196.5999999999999</v>
      </c>
      <c r="J626" s="19">
        <v>32</v>
      </c>
      <c r="K626" s="20" t="s">
        <v>9</v>
      </c>
    </row>
    <row r="627" spans="2:11" x14ac:dyDescent="0.2">
      <c r="B627" s="15">
        <v>38357</v>
      </c>
      <c r="C627" s="13">
        <v>0.98853009259259261</v>
      </c>
      <c r="D627" s="11" t="s">
        <v>17</v>
      </c>
      <c r="E627" t="s">
        <v>8</v>
      </c>
      <c r="F627" s="19">
        <v>32</v>
      </c>
      <c r="G627" s="19">
        <v>11</v>
      </c>
      <c r="H627" s="19">
        <v>22</v>
      </c>
      <c r="I627" s="19">
        <v>68.2</v>
      </c>
      <c r="J627" s="19">
        <v>32</v>
      </c>
      <c r="K627" s="20" t="s">
        <v>9</v>
      </c>
    </row>
    <row r="628" spans="2:11" x14ac:dyDescent="0.2">
      <c r="B628" s="15">
        <v>38357</v>
      </c>
      <c r="C628" s="13">
        <v>0.10023148148148148</v>
      </c>
      <c r="D628" s="11" t="s">
        <v>16</v>
      </c>
      <c r="E628" t="s">
        <v>8</v>
      </c>
      <c r="F628" s="19">
        <v>33</v>
      </c>
      <c r="G628" s="19">
        <v>91</v>
      </c>
      <c r="H628" s="19">
        <v>178</v>
      </c>
      <c r="I628" s="19">
        <v>551.79999999999995</v>
      </c>
      <c r="J628" s="19">
        <v>33</v>
      </c>
      <c r="K628" s="20" t="s">
        <v>9</v>
      </c>
    </row>
    <row r="629" spans="2:11" x14ac:dyDescent="0.2">
      <c r="B629" s="15">
        <v>38357</v>
      </c>
      <c r="C629" s="13">
        <v>0.6868981481481482</v>
      </c>
      <c r="D629" s="11" t="s">
        <v>17</v>
      </c>
      <c r="E629" t="s">
        <v>8</v>
      </c>
      <c r="F629" s="19">
        <v>34</v>
      </c>
      <c r="G629" s="19">
        <v>67</v>
      </c>
      <c r="H629" s="19">
        <v>203</v>
      </c>
      <c r="I629" s="19">
        <v>629.29999999999995</v>
      </c>
      <c r="J629" s="19">
        <v>34</v>
      </c>
      <c r="K629" s="20" t="s">
        <v>10</v>
      </c>
    </row>
    <row r="630" spans="2:11" x14ac:dyDescent="0.2">
      <c r="B630" s="15">
        <v>38357</v>
      </c>
      <c r="C630" s="13">
        <v>0.13143518518518518</v>
      </c>
      <c r="D630" s="11" t="s">
        <v>16</v>
      </c>
      <c r="E630" t="s">
        <v>15</v>
      </c>
      <c r="F630" s="19">
        <v>35</v>
      </c>
      <c r="I630" s="19">
        <v>-10000</v>
      </c>
      <c r="J630" s="19">
        <v>35</v>
      </c>
      <c r="K630" s="20" t="s">
        <v>12</v>
      </c>
    </row>
    <row r="631" spans="2:11" x14ac:dyDescent="0.2">
      <c r="B631" s="15">
        <v>38357</v>
      </c>
      <c r="C631" s="13">
        <v>0.31384259259259256</v>
      </c>
      <c r="D631" s="11" t="s">
        <v>16</v>
      </c>
      <c r="E631" t="s">
        <v>14</v>
      </c>
      <c r="F631" s="19">
        <v>35</v>
      </c>
      <c r="G631" s="19">
        <v>58</v>
      </c>
      <c r="I631" s="19">
        <v>50</v>
      </c>
      <c r="J631" s="19">
        <v>35</v>
      </c>
      <c r="K631" s="20" t="s">
        <v>12</v>
      </c>
    </row>
    <row r="632" spans="2:11" x14ac:dyDescent="0.2">
      <c r="B632" s="15">
        <v>38357</v>
      </c>
      <c r="C632" s="13">
        <v>0.7069212962962963</v>
      </c>
      <c r="D632" s="11" t="s">
        <v>17</v>
      </c>
      <c r="E632" t="s">
        <v>8</v>
      </c>
      <c r="F632" s="19">
        <v>35</v>
      </c>
      <c r="G632" s="19">
        <v>14</v>
      </c>
      <c r="H632" s="19">
        <v>586</v>
      </c>
      <c r="I632" s="19">
        <v>1816.6</v>
      </c>
      <c r="J632" s="19">
        <v>35</v>
      </c>
      <c r="K632" s="20" t="s">
        <v>12</v>
      </c>
    </row>
    <row r="633" spans="2:11" x14ac:dyDescent="0.2">
      <c r="B633" s="15">
        <v>38357</v>
      </c>
      <c r="C633" s="13">
        <v>0.84670138888888891</v>
      </c>
      <c r="D633" s="11" t="s">
        <v>17</v>
      </c>
      <c r="E633" t="s">
        <v>8</v>
      </c>
      <c r="F633" s="19">
        <v>35</v>
      </c>
      <c r="G633" s="19">
        <v>58</v>
      </c>
      <c r="H633" s="19">
        <v>295</v>
      </c>
      <c r="I633" s="19">
        <v>914.5</v>
      </c>
      <c r="J633" s="19">
        <v>35</v>
      </c>
      <c r="K633" s="20" t="s">
        <v>12</v>
      </c>
    </row>
    <row r="634" spans="2:11" x14ac:dyDescent="0.2">
      <c r="B634" s="15">
        <v>38357</v>
      </c>
      <c r="C634" s="13">
        <v>0.61812500000000004</v>
      </c>
      <c r="D634" s="11" t="s">
        <v>17</v>
      </c>
      <c r="E634" t="s">
        <v>8</v>
      </c>
      <c r="F634" s="19">
        <v>36</v>
      </c>
      <c r="G634" s="19">
        <v>32</v>
      </c>
      <c r="H634" s="19">
        <v>355</v>
      </c>
      <c r="I634" s="19">
        <v>1100.5</v>
      </c>
      <c r="J634" s="19">
        <v>36</v>
      </c>
      <c r="K634" s="20" t="s">
        <v>10</v>
      </c>
    </row>
    <row r="635" spans="2:11" x14ac:dyDescent="0.2">
      <c r="B635" s="15">
        <v>38357</v>
      </c>
      <c r="C635" s="13">
        <v>0.29041666666666666</v>
      </c>
      <c r="D635" s="11" t="s">
        <v>16</v>
      </c>
      <c r="E635" t="s">
        <v>8</v>
      </c>
      <c r="F635" s="19">
        <v>37</v>
      </c>
      <c r="G635" s="19">
        <v>20</v>
      </c>
      <c r="H635" s="19">
        <v>584</v>
      </c>
      <c r="I635" s="19">
        <v>1810.4</v>
      </c>
      <c r="J635" s="19">
        <v>37</v>
      </c>
      <c r="K635" s="20" t="s">
        <v>13</v>
      </c>
    </row>
    <row r="636" spans="2:11" x14ac:dyDescent="0.2">
      <c r="B636" s="15">
        <v>38357</v>
      </c>
      <c r="C636" s="13">
        <v>9.8854166666666674E-2</v>
      </c>
      <c r="D636" s="11" t="s">
        <v>16</v>
      </c>
      <c r="E636" t="s">
        <v>11</v>
      </c>
      <c r="F636" s="19">
        <v>38</v>
      </c>
      <c r="I636" s="19">
        <v>0</v>
      </c>
      <c r="J636" s="19">
        <v>38</v>
      </c>
      <c r="K636" s="20" t="s">
        <v>10</v>
      </c>
    </row>
    <row r="637" spans="2:11" x14ac:dyDescent="0.2">
      <c r="B637" s="15">
        <v>38357</v>
      </c>
      <c r="C637" s="13">
        <v>0.70539351851851861</v>
      </c>
      <c r="D637" s="11" t="s">
        <v>17</v>
      </c>
      <c r="E637" t="s">
        <v>8</v>
      </c>
      <c r="F637" s="19">
        <v>38</v>
      </c>
      <c r="G637" s="19">
        <v>1</v>
      </c>
      <c r="H637" s="19">
        <v>85</v>
      </c>
      <c r="I637" s="19">
        <v>263.5</v>
      </c>
      <c r="J637" s="19">
        <v>38</v>
      </c>
      <c r="K637" s="20" t="s">
        <v>10</v>
      </c>
    </row>
    <row r="638" spans="2:11" x14ac:dyDescent="0.2">
      <c r="B638" s="15">
        <v>38357</v>
      </c>
      <c r="C638" s="13">
        <v>5.0347222222222225E-3</v>
      </c>
      <c r="D638" s="11" t="s">
        <v>16</v>
      </c>
      <c r="E638" t="s">
        <v>8</v>
      </c>
      <c r="F638" s="19">
        <v>39</v>
      </c>
      <c r="G638" s="19">
        <v>24</v>
      </c>
      <c r="H638" s="19">
        <v>426</v>
      </c>
      <c r="I638" s="19">
        <v>1320.6</v>
      </c>
      <c r="J638" s="19">
        <v>39</v>
      </c>
      <c r="K638" s="20" t="s">
        <v>9</v>
      </c>
    </row>
    <row r="639" spans="2:11" x14ac:dyDescent="0.2">
      <c r="B639" s="15">
        <v>38357</v>
      </c>
      <c r="C639" s="13">
        <v>0.53190972222222221</v>
      </c>
      <c r="D639" s="11" t="s">
        <v>17</v>
      </c>
      <c r="E639" t="s">
        <v>8</v>
      </c>
      <c r="F639" s="19">
        <v>40</v>
      </c>
      <c r="G639" s="19">
        <v>20</v>
      </c>
      <c r="H639" s="19">
        <v>96</v>
      </c>
      <c r="I639" s="19">
        <v>297.60000000000002</v>
      </c>
      <c r="J639" s="19">
        <v>40</v>
      </c>
      <c r="K639" s="20" t="s">
        <v>10</v>
      </c>
    </row>
    <row r="640" spans="2:11" x14ac:dyDescent="0.2">
      <c r="B640" s="15">
        <v>38357</v>
      </c>
      <c r="C640" s="13">
        <v>0.63672453703703702</v>
      </c>
      <c r="D640" s="11" t="s">
        <v>17</v>
      </c>
      <c r="E640" t="s">
        <v>8</v>
      </c>
      <c r="F640" s="19">
        <v>40</v>
      </c>
      <c r="G640" s="19">
        <v>88</v>
      </c>
      <c r="H640" s="19">
        <v>475</v>
      </c>
      <c r="I640" s="19">
        <v>1472.5</v>
      </c>
      <c r="J640" s="19">
        <v>40</v>
      </c>
      <c r="K640" s="20" t="s">
        <v>10</v>
      </c>
    </row>
    <row r="641" spans="2:11" x14ac:dyDescent="0.2">
      <c r="B641" s="15">
        <v>38357</v>
      </c>
      <c r="C641" s="13">
        <v>0.27829861111111115</v>
      </c>
      <c r="D641" s="11" t="s">
        <v>16</v>
      </c>
      <c r="E641" t="s">
        <v>8</v>
      </c>
      <c r="F641" s="19">
        <v>41</v>
      </c>
      <c r="G641" s="19">
        <v>10</v>
      </c>
      <c r="H641" s="19">
        <v>22</v>
      </c>
      <c r="I641" s="19">
        <v>68.2</v>
      </c>
      <c r="J641" s="19">
        <v>41</v>
      </c>
      <c r="K641" s="20" t="s">
        <v>12</v>
      </c>
    </row>
    <row r="642" spans="2:11" x14ac:dyDescent="0.2">
      <c r="B642" s="15">
        <v>38357</v>
      </c>
      <c r="C642" s="13">
        <v>0.71865740740740736</v>
      </c>
      <c r="D642" s="11" t="s">
        <v>17</v>
      </c>
      <c r="E642" t="s">
        <v>11</v>
      </c>
      <c r="F642" s="19">
        <v>42</v>
      </c>
      <c r="I642" s="19">
        <v>0</v>
      </c>
      <c r="J642" s="19">
        <v>42</v>
      </c>
      <c r="K642" s="20" t="s">
        <v>10</v>
      </c>
    </row>
    <row r="643" spans="2:11" x14ac:dyDescent="0.2">
      <c r="B643" s="15">
        <v>38357</v>
      </c>
      <c r="C643" s="13">
        <v>0.94810185185185192</v>
      </c>
      <c r="D643" s="11" t="s">
        <v>17</v>
      </c>
      <c r="E643" t="s">
        <v>8</v>
      </c>
      <c r="F643" s="19">
        <v>42</v>
      </c>
      <c r="G643" s="19">
        <v>24</v>
      </c>
      <c r="H643" s="19">
        <v>339</v>
      </c>
      <c r="I643" s="19">
        <v>1050.9000000000001</v>
      </c>
      <c r="J643" s="19">
        <v>42</v>
      </c>
      <c r="K643" s="20" t="s">
        <v>10</v>
      </c>
    </row>
    <row r="644" spans="2:11" x14ac:dyDescent="0.2">
      <c r="B644" s="15">
        <v>38357</v>
      </c>
      <c r="C644" s="13">
        <v>4.5856481481481477E-2</v>
      </c>
      <c r="D644" s="11" t="s">
        <v>16</v>
      </c>
      <c r="E644" t="s">
        <v>8</v>
      </c>
      <c r="F644" s="19">
        <v>45</v>
      </c>
      <c r="G644" s="19">
        <v>32</v>
      </c>
      <c r="H644" s="19">
        <v>250</v>
      </c>
      <c r="I644" s="19">
        <v>775</v>
      </c>
      <c r="J644" s="19">
        <v>45</v>
      </c>
      <c r="K644" s="20" t="s">
        <v>10</v>
      </c>
    </row>
    <row r="645" spans="2:11" x14ac:dyDescent="0.2">
      <c r="B645" s="15">
        <v>38357</v>
      </c>
      <c r="C645" s="13">
        <v>0.38571759259259258</v>
      </c>
      <c r="D645" s="11" t="s">
        <v>16</v>
      </c>
      <c r="E645" t="s">
        <v>8</v>
      </c>
      <c r="F645" s="19">
        <v>46</v>
      </c>
      <c r="G645" s="19">
        <v>21</v>
      </c>
      <c r="H645" s="19">
        <v>1541</v>
      </c>
      <c r="I645" s="19">
        <v>4777.1000000000004</v>
      </c>
      <c r="J645" s="19">
        <v>46</v>
      </c>
      <c r="K645" s="20" t="s">
        <v>13</v>
      </c>
    </row>
    <row r="646" spans="2:11" x14ac:dyDescent="0.2">
      <c r="B646" s="15">
        <v>38357</v>
      </c>
      <c r="C646" s="13">
        <v>0.56285879629629632</v>
      </c>
      <c r="D646" s="11" t="s">
        <v>17</v>
      </c>
      <c r="E646" t="s">
        <v>8</v>
      </c>
      <c r="F646" s="19">
        <v>46</v>
      </c>
      <c r="G646" s="19">
        <v>21</v>
      </c>
      <c r="H646" s="19">
        <v>81</v>
      </c>
      <c r="I646" s="19">
        <v>251.1</v>
      </c>
      <c r="J646" s="19">
        <v>46</v>
      </c>
      <c r="K646" s="20" t="s">
        <v>13</v>
      </c>
    </row>
    <row r="647" spans="2:11" x14ac:dyDescent="0.2">
      <c r="B647" s="15">
        <v>38357</v>
      </c>
      <c r="C647" s="13">
        <v>0.46773148148148147</v>
      </c>
      <c r="D647" s="11" t="s">
        <v>16</v>
      </c>
      <c r="E647" t="s">
        <v>8</v>
      </c>
      <c r="F647" s="19">
        <v>48</v>
      </c>
      <c r="G647" s="19">
        <v>31</v>
      </c>
      <c r="H647" s="19">
        <v>1358</v>
      </c>
      <c r="I647" s="19">
        <v>4209.8</v>
      </c>
      <c r="J647" s="19">
        <v>48</v>
      </c>
      <c r="K647" s="20" t="s">
        <v>12</v>
      </c>
    </row>
    <row r="648" spans="2:11" x14ac:dyDescent="0.2">
      <c r="B648" s="15">
        <v>38357</v>
      </c>
      <c r="C648" s="13">
        <v>0.48516203703703703</v>
      </c>
      <c r="D648" s="11" t="s">
        <v>16</v>
      </c>
      <c r="E648" t="s">
        <v>15</v>
      </c>
      <c r="F648" s="19">
        <v>52</v>
      </c>
      <c r="I648" s="19">
        <v>-500</v>
      </c>
      <c r="J648" s="19">
        <v>52</v>
      </c>
      <c r="K648" s="20" t="s">
        <v>12</v>
      </c>
    </row>
    <row r="649" spans="2:11" x14ac:dyDescent="0.2">
      <c r="B649" s="15">
        <v>38357</v>
      </c>
      <c r="C649" s="13">
        <v>0.5128935185185185</v>
      </c>
      <c r="D649" s="11" t="s">
        <v>17</v>
      </c>
      <c r="E649" t="s">
        <v>8</v>
      </c>
      <c r="F649" s="19">
        <v>52</v>
      </c>
      <c r="G649" s="19">
        <v>1</v>
      </c>
      <c r="H649" s="19">
        <v>633</v>
      </c>
      <c r="I649" s="19">
        <v>1962.3</v>
      </c>
      <c r="J649" s="19">
        <v>52</v>
      </c>
      <c r="K649" s="20" t="s">
        <v>12</v>
      </c>
    </row>
    <row r="650" spans="2:11" x14ac:dyDescent="0.2">
      <c r="B650" s="15">
        <v>38357</v>
      </c>
      <c r="C650" s="13">
        <v>0.35491898148148149</v>
      </c>
      <c r="D650" s="11" t="s">
        <v>16</v>
      </c>
      <c r="E650" t="s">
        <v>8</v>
      </c>
      <c r="F650" s="19">
        <v>53</v>
      </c>
      <c r="G650" s="19">
        <v>20</v>
      </c>
      <c r="H650" s="19">
        <v>188</v>
      </c>
      <c r="I650" s="19">
        <v>582.79999999999995</v>
      </c>
      <c r="J650" s="19">
        <v>53</v>
      </c>
      <c r="K650" s="20" t="s">
        <v>13</v>
      </c>
    </row>
    <row r="651" spans="2:11" x14ac:dyDescent="0.2">
      <c r="B651" s="15">
        <v>38357</v>
      </c>
      <c r="C651" s="13">
        <v>7.767361111111111E-2</v>
      </c>
      <c r="D651" s="11" t="s">
        <v>16</v>
      </c>
      <c r="E651" t="s">
        <v>8</v>
      </c>
      <c r="F651" s="19">
        <v>54</v>
      </c>
      <c r="G651" s="19">
        <v>15</v>
      </c>
      <c r="H651" s="19">
        <v>372</v>
      </c>
      <c r="I651" s="19">
        <v>1153.2</v>
      </c>
      <c r="J651" s="19">
        <v>54</v>
      </c>
      <c r="K651" s="20" t="s">
        <v>10</v>
      </c>
    </row>
    <row r="652" spans="2:11" x14ac:dyDescent="0.2">
      <c r="B652" s="15">
        <v>38357</v>
      </c>
      <c r="C652" s="13">
        <v>0.39394675925925932</v>
      </c>
      <c r="D652" s="11" t="s">
        <v>16</v>
      </c>
      <c r="E652" t="s">
        <v>8</v>
      </c>
      <c r="F652" s="19">
        <v>54</v>
      </c>
      <c r="G652" s="19">
        <v>80</v>
      </c>
      <c r="H652" s="19">
        <v>307</v>
      </c>
      <c r="I652" s="19">
        <v>951.7</v>
      </c>
      <c r="J652" s="19">
        <v>54</v>
      </c>
      <c r="K652" s="20" t="s">
        <v>10</v>
      </c>
    </row>
    <row r="653" spans="2:11" x14ac:dyDescent="0.2">
      <c r="B653" s="15">
        <v>38357</v>
      </c>
      <c r="C653" s="13">
        <v>0.66641203703703711</v>
      </c>
      <c r="D653" s="11" t="s">
        <v>17</v>
      </c>
      <c r="E653" t="s">
        <v>8</v>
      </c>
      <c r="F653" s="19">
        <v>54</v>
      </c>
      <c r="G653" s="19">
        <v>15</v>
      </c>
      <c r="H653" s="19">
        <v>142</v>
      </c>
      <c r="I653" s="19">
        <v>440.2</v>
      </c>
      <c r="J653" s="19">
        <v>54</v>
      </c>
      <c r="K653" s="20" t="s">
        <v>10</v>
      </c>
    </row>
    <row r="654" spans="2:11" x14ac:dyDescent="0.2">
      <c r="B654" s="15">
        <v>38357</v>
      </c>
      <c r="C654" s="13">
        <v>0.47282407407407406</v>
      </c>
      <c r="D654" s="11" t="s">
        <v>16</v>
      </c>
      <c r="E654" t="s">
        <v>14</v>
      </c>
      <c r="F654" s="19">
        <v>55</v>
      </c>
      <c r="G654" s="19">
        <v>22</v>
      </c>
      <c r="I654" s="19">
        <v>50</v>
      </c>
      <c r="J654" s="19">
        <v>55</v>
      </c>
      <c r="K654" s="20" t="s">
        <v>10</v>
      </c>
    </row>
    <row r="655" spans="2:11" x14ac:dyDescent="0.2">
      <c r="B655" s="15">
        <v>38357</v>
      </c>
      <c r="C655" s="13">
        <v>0.48895833333333333</v>
      </c>
      <c r="D655" s="11" t="s">
        <v>16</v>
      </c>
      <c r="E655" t="s">
        <v>8</v>
      </c>
      <c r="F655" s="19">
        <v>56</v>
      </c>
      <c r="G655" s="19">
        <v>54</v>
      </c>
      <c r="H655" s="19">
        <v>160</v>
      </c>
      <c r="I655" s="19">
        <v>496</v>
      </c>
      <c r="J655" s="19">
        <v>56</v>
      </c>
      <c r="K655" s="20" t="s">
        <v>13</v>
      </c>
    </row>
    <row r="656" spans="2:11" x14ac:dyDescent="0.2">
      <c r="B656" s="15">
        <v>38357</v>
      </c>
      <c r="C656" s="13">
        <v>0.58325231481481488</v>
      </c>
      <c r="D656" s="11" t="s">
        <v>17</v>
      </c>
      <c r="E656" t="s">
        <v>8</v>
      </c>
      <c r="F656" s="19">
        <v>56</v>
      </c>
      <c r="G656" s="19">
        <v>54</v>
      </c>
      <c r="H656" s="19">
        <v>14</v>
      </c>
      <c r="I656" s="19">
        <v>43.4</v>
      </c>
      <c r="J656" s="19">
        <v>56</v>
      </c>
      <c r="K656" s="20" t="s">
        <v>13</v>
      </c>
    </row>
    <row r="657" spans="2:11" x14ac:dyDescent="0.2">
      <c r="B657" s="15">
        <v>38357</v>
      </c>
      <c r="C657" s="13">
        <v>0.40209490740740739</v>
      </c>
      <c r="D657" s="11" t="s">
        <v>16</v>
      </c>
      <c r="E657" t="s">
        <v>8</v>
      </c>
      <c r="F657" s="19">
        <v>58</v>
      </c>
      <c r="G657" s="19">
        <v>5</v>
      </c>
      <c r="H657" s="19">
        <v>115</v>
      </c>
      <c r="I657" s="19">
        <v>356.5</v>
      </c>
      <c r="J657" s="19">
        <v>58</v>
      </c>
      <c r="K657" s="20" t="s">
        <v>13</v>
      </c>
    </row>
    <row r="658" spans="2:11" x14ac:dyDescent="0.2">
      <c r="B658" s="15">
        <v>38357</v>
      </c>
      <c r="C658" s="13">
        <v>0.70115740740740751</v>
      </c>
      <c r="D658" s="11" t="s">
        <v>17</v>
      </c>
      <c r="E658" t="s">
        <v>8</v>
      </c>
      <c r="F658" s="19">
        <v>58</v>
      </c>
      <c r="G658" s="19">
        <v>20</v>
      </c>
      <c r="H658" s="19">
        <v>453</v>
      </c>
      <c r="I658" s="19">
        <v>1404.3</v>
      </c>
      <c r="J658" s="19">
        <v>58</v>
      </c>
      <c r="K658" s="20" t="s">
        <v>13</v>
      </c>
    </row>
    <row r="659" spans="2:11" x14ac:dyDescent="0.2">
      <c r="B659" s="15">
        <v>38357</v>
      </c>
      <c r="C659" s="13">
        <v>0.49511574074074072</v>
      </c>
      <c r="D659" s="11" t="s">
        <v>16</v>
      </c>
      <c r="E659" t="s">
        <v>8</v>
      </c>
      <c r="F659" s="19">
        <v>59</v>
      </c>
      <c r="G659" s="19">
        <v>40</v>
      </c>
      <c r="H659" s="19">
        <v>72</v>
      </c>
      <c r="I659" s="19">
        <v>223.2</v>
      </c>
      <c r="J659" s="19">
        <v>59</v>
      </c>
      <c r="K659" s="20" t="s">
        <v>12</v>
      </c>
    </row>
    <row r="660" spans="2:11" x14ac:dyDescent="0.2">
      <c r="B660" s="15">
        <v>38357</v>
      </c>
      <c r="C660" s="13">
        <v>0.52490740740740738</v>
      </c>
      <c r="D660" s="11" t="s">
        <v>17</v>
      </c>
      <c r="E660" t="s">
        <v>15</v>
      </c>
      <c r="F660" s="19">
        <v>59</v>
      </c>
      <c r="I660" s="19">
        <v>-500</v>
      </c>
      <c r="J660" s="19">
        <v>59</v>
      </c>
      <c r="K660" s="20" t="s">
        <v>12</v>
      </c>
    </row>
    <row r="661" spans="2:11" x14ac:dyDescent="0.2">
      <c r="B661" s="15">
        <v>38357</v>
      </c>
      <c r="C661" s="13">
        <v>0.8391319444444445</v>
      </c>
      <c r="D661" s="11" t="s">
        <v>17</v>
      </c>
      <c r="E661" t="s">
        <v>8</v>
      </c>
      <c r="F661" s="19">
        <v>59</v>
      </c>
      <c r="G661" s="19">
        <v>40</v>
      </c>
      <c r="H661" s="19">
        <v>235</v>
      </c>
      <c r="I661" s="19">
        <v>728.5</v>
      </c>
      <c r="J661" s="19">
        <v>59</v>
      </c>
      <c r="K661" s="20" t="s">
        <v>12</v>
      </c>
    </row>
    <row r="662" spans="2:11" x14ac:dyDescent="0.2">
      <c r="B662" s="15">
        <v>38357</v>
      </c>
      <c r="C662" s="13">
        <v>0.97719907407407414</v>
      </c>
      <c r="D662" s="11" t="s">
        <v>17</v>
      </c>
      <c r="E662" t="s">
        <v>15</v>
      </c>
      <c r="F662" s="19">
        <v>61</v>
      </c>
      <c r="I662" s="19">
        <v>-500</v>
      </c>
      <c r="J662" s="19">
        <v>61</v>
      </c>
      <c r="K662" s="20" t="s">
        <v>10</v>
      </c>
    </row>
    <row r="663" spans="2:11" x14ac:dyDescent="0.2">
      <c r="B663" s="15">
        <v>38357</v>
      </c>
      <c r="C663" s="13">
        <v>0.86141203703703706</v>
      </c>
      <c r="D663" s="11" t="s">
        <v>17</v>
      </c>
      <c r="E663" t="s">
        <v>8</v>
      </c>
      <c r="F663" s="19">
        <v>62</v>
      </c>
      <c r="G663" s="19">
        <v>49</v>
      </c>
      <c r="H663" s="19">
        <v>362</v>
      </c>
      <c r="I663" s="19">
        <v>1122.2</v>
      </c>
      <c r="J663" s="19">
        <v>62</v>
      </c>
      <c r="K663" s="20" t="s">
        <v>13</v>
      </c>
    </row>
    <row r="664" spans="2:11" x14ac:dyDescent="0.2">
      <c r="B664" s="15">
        <v>38357</v>
      </c>
      <c r="C664" s="13">
        <v>0.89849537037037042</v>
      </c>
      <c r="D664" s="11" t="s">
        <v>17</v>
      </c>
      <c r="E664" t="s">
        <v>8</v>
      </c>
      <c r="F664" s="19">
        <v>64</v>
      </c>
      <c r="G664" s="19">
        <v>7</v>
      </c>
      <c r="H664" s="19">
        <v>102</v>
      </c>
      <c r="I664" s="19">
        <v>316.2</v>
      </c>
      <c r="J664" s="19">
        <v>64</v>
      </c>
      <c r="K664" s="20" t="s">
        <v>12</v>
      </c>
    </row>
    <row r="665" spans="2:11" x14ac:dyDescent="0.2">
      <c r="B665" s="15">
        <v>38357</v>
      </c>
      <c r="C665" s="13">
        <v>0.27271990740740742</v>
      </c>
      <c r="D665" s="11" t="s">
        <v>16</v>
      </c>
      <c r="E665" t="s">
        <v>8</v>
      </c>
      <c r="F665" s="19">
        <v>65</v>
      </c>
      <c r="G665" s="19">
        <v>22</v>
      </c>
      <c r="H665" s="19">
        <v>133</v>
      </c>
      <c r="I665" s="19">
        <v>412.3</v>
      </c>
      <c r="J665" s="19">
        <v>65</v>
      </c>
      <c r="K665" s="20" t="s">
        <v>12</v>
      </c>
    </row>
    <row r="666" spans="2:11" x14ac:dyDescent="0.2">
      <c r="B666" s="15">
        <v>38357</v>
      </c>
      <c r="C666" s="13">
        <v>0.72069444444444442</v>
      </c>
      <c r="D666" s="11" t="s">
        <v>17</v>
      </c>
      <c r="E666" t="s">
        <v>8</v>
      </c>
      <c r="F666" s="19">
        <v>69</v>
      </c>
      <c r="G666" s="19">
        <v>48</v>
      </c>
      <c r="H666" s="19">
        <v>195</v>
      </c>
      <c r="I666" s="19">
        <v>604.5</v>
      </c>
      <c r="J666" s="19">
        <v>69</v>
      </c>
      <c r="K666" s="20" t="s">
        <v>13</v>
      </c>
    </row>
    <row r="667" spans="2:11" x14ac:dyDescent="0.2">
      <c r="B667" s="15">
        <v>38357</v>
      </c>
      <c r="C667" s="13">
        <v>0.99892361111111105</v>
      </c>
      <c r="D667" s="11" t="s">
        <v>17</v>
      </c>
      <c r="E667" t="s">
        <v>14</v>
      </c>
      <c r="F667" s="19">
        <v>72</v>
      </c>
      <c r="G667" s="19">
        <v>93</v>
      </c>
      <c r="I667" s="19">
        <v>50</v>
      </c>
      <c r="J667" s="19">
        <v>72</v>
      </c>
      <c r="K667" s="20" t="s">
        <v>10</v>
      </c>
    </row>
    <row r="668" spans="2:11" x14ac:dyDescent="0.2">
      <c r="B668" s="15">
        <v>38357</v>
      </c>
      <c r="C668" s="13">
        <v>9.3495370370370368E-2</v>
      </c>
      <c r="D668" s="11" t="s">
        <v>16</v>
      </c>
      <c r="E668" t="s">
        <v>8</v>
      </c>
      <c r="F668" s="19">
        <v>73</v>
      </c>
      <c r="G668" s="19">
        <v>23</v>
      </c>
      <c r="H668" s="19">
        <v>10</v>
      </c>
      <c r="I668" s="19">
        <v>31</v>
      </c>
      <c r="J668" s="19">
        <v>73</v>
      </c>
      <c r="K668" s="20" t="s">
        <v>9</v>
      </c>
    </row>
    <row r="669" spans="2:11" x14ac:dyDescent="0.2">
      <c r="B669" s="15">
        <v>38357</v>
      </c>
      <c r="C669" s="13">
        <v>0.32270833333333332</v>
      </c>
      <c r="D669" s="11" t="s">
        <v>16</v>
      </c>
      <c r="E669" t="s">
        <v>15</v>
      </c>
      <c r="F669" s="19">
        <v>74</v>
      </c>
      <c r="I669" s="19">
        <v>-500</v>
      </c>
      <c r="J669" s="19">
        <v>74</v>
      </c>
      <c r="K669" s="20" t="s">
        <v>12</v>
      </c>
    </row>
    <row r="670" spans="2:11" x14ac:dyDescent="0.2">
      <c r="B670" s="15">
        <v>38357</v>
      </c>
      <c r="C670" s="13">
        <v>0.63077546296296294</v>
      </c>
      <c r="D670" s="11" t="s">
        <v>17</v>
      </c>
      <c r="E670" t="s">
        <v>8</v>
      </c>
      <c r="F670" s="19">
        <v>77</v>
      </c>
      <c r="G670" s="19">
        <v>28</v>
      </c>
      <c r="H670" s="19">
        <v>47</v>
      </c>
      <c r="I670" s="19">
        <v>145.69999999999999</v>
      </c>
      <c r="J670" s="19">
        <v>77</v>
      </c>
      <c r="K670" s="20" t="s">
        <v>13</v>
      </c>
    </row>
    <row r="671" spans="2:11" x14ac:dyDescent="0.2">
      <c r="B671" s="15">
        <v>38357</v>
      </c>
      <c r="C671" s="13">
        <v>0.99905092592592604</v>
      </c>
      <c r="D671" s="11" t="s">
        <v>17</v>
      </c>
      <c r="E671" t="s">
        <v>8</v>
      </c>
      <c r="F671" s="19">
        <v>79</v>
      </c>
      <c r="G671" s="19">
        <v>8</v>
      </c>
      <c r="H671" s="19">
        <v>60</v>
      </c>
      <c r="I671" s="19">
        <v>186</v>
      </c>
      <c r="J671" s="19">
        <v>79</v>
      </c>
      <c r="K671" s="20" t="s">
        <v>10</v>
      </c>
    </row>
    <row r="672" spans="2:11" x14ac:dyDescent="0.2">
      <c r="B672" s="15">
        <v>38357</v>
      </c>
      <c r="C672" s="13">
        <v>0.22050925925925927</v>
      </c>
      <c r="D672" s="11" t="s">
        <v>16</v>
      </c>
      <c r="E672" t="s">
        <v>8</v>
      </c>
      <c r="F672" s="19">
        <v>81</v>
      </c>
      <c r="G672" s="19">
        <v>22</v>
      </c>
      <c r="H672" s="19">
        <v>296</v>
      </c>
      <c r="I672" s="19">
        <v>917.6</v>
      </c>
      <c r="J672" s="19">
        <v>81</v>
      </c>
      <c r="K672" s="20" t="s">
        <v>10</v>
      </c>
    </row>
    <row r="673" spans="2:11" x14ac:dyDescent="0.2">
      <c r="B673" s="15">
        <v>38357</v>
      </c>
      <c r="C673" s="13">
        <v>6.1759259259259257E-2</v>
      </c>
      <c r="D673" s="11" t="s">
        <v>16</v>
      </c>
      <c r="E673" t="s">
        <v>8</v>
      </c>
      <c r="F673" s="19">
        <v>86</v>
      </c>
      <c r="G673" s="19">
        <v>43</v>
      </c>
      <c r="H673" s="19">
        <v>328</v>
      </c>
      <c r="I673" s="19">
        <v>1016.8</v>
      </c>
      <c r="J673" s="19">
        <v>86</v>
      </c>
      <c r="K673" s="20" t="s">
        <v>13</v>
      </c>
    </row>
    <row r="674" spans="2:11" x14ac:dyDescent="0.2">
      <c r="B674" s="15">
        <v>38357</v>
      </c>
      <c r="C674" s="13">
        <v>0.55321759259259262</v>
      </c>
      <c r="D674" s="11" t="s">
        <v>17</v>
      </c>
      <c r="E674" t="s">
        <v>8</v>
      </c>
      <c r="F674" s="19">
        <v>88</v>
      </c>
      <c r="G674" s="19">
        <v>61</v>
      </c>
      <c r="H674" s="19">
        <v>168</v>
      </c>
      <c r="I674" s="19">
        <v>520.79999999999995</v>
      </c>
      <c r="J674" s="19">
        <v>88</v>
      </c>
      <c r="K674" s="20" t="s">
        <v>12</v>
      </c>
    </row>
    <row r="675" spans="2:11" x14ac:dyDescent="0.2">
      <c r="B675" s="15">
        <v>38357</v>
      </c>
      <c r="C675" s="13">
        <v>0.63593749999999993</v>
      </c>
      <c r="D675" s="11" t="s">
        <v>17</v>
      </c>
      <c r="E675" t="s">
        <v>8</v>
      </c>
      <c r="F675" s="19">
        <v>88</v>
      </c>
      <c r="G675" s="19">
        <v>27</v>
      </c>
      <c r="H675" s="19">
        <v>55</v>
      </c>
      <c r="I675" s="19">
        <v>170.5</v>
      </c>
      <c r="J675" s="19">
        <v>88</v>
      </c>
      <c r="K675" s="20" t="s">
        <v>12</v>
      </c>
    </row>
    <row r="676" spans="2:11" x14ac:dyDescent="0.2">
      <c r="B676" s="15">
        <v>38357</v>
      </c>
      <c r="C676" s="13">
        <v>0.8057523148148148</v>
      </c>
      <c r="D676" s="11" t="s">
        <v>17</v>
      </c>
      <c r="E676" t="s">
        <v>8</v>
      </c>
      <c r="F676" s="19">
        <v>88</v>
      </c>
      <c r="G676" s="19">
        <v>59</v>
      </c>
      <c r="H676" s="19">
        <v>1202</v>
      </c>
      <c r="I676" s="19">
        <v>3726.2</v>
      </c>
      <c r="J676" s="19">
        <v>88</v>
      </c>
      <c r="K676" s="20" t="s">
        <v>12</v>
      </c>
    </row>
    <row r="677" spans="2:11" x14ac:dyDescent="0.2">
      <c r="B677" s="15">
        <v>38357</v>
      </c>
      <c r="C677" s="13">
        <v>0.16879629629629631</v>
      </c>
      <c r="D677" s="11" t="s">
        <v>16</v>
      </c>
      <c r="E677" t="s">
        <v>8</v>
      </c>
      <c r="F677" s="19">
        <v>91</v>
      </c>
      <c r="G677" s="19">
        <v>77</v>
      </c>
      <c r="H677" s="19">
        <v>143</v>
      </c>
      <c r="I677" s="19">
        <v>443.3</v>
      </c>
      <c r="J677" s="19">
        <v>91</v>
      </c>
      <c r="K677" s="20" t="s">
        <v>13</v>
      </c>
    </row>
    <row r="678" spans="2:11" x14ac:dyDescent="0.2">
      <c r="B678" s="15">
        <v>38357</v>
      </c>
      <c r="C678" s="13">
        <v>0.47081018518518519</v>
      </c>
      <c r="D678" s="11" t="s">
        <v>16</v>
      </c>
      <c r="E678" t="s">
        <v>8</v>
      </c>
      <c r="F678" s="19">
        <v>93</v>
      </c>
      <c r="G678" s="19">
        <v>72</v>
      </c>
      <c r="H678" s="19">
        <v>554</v>
      </c>
      <c r="I678" s="19">
        <v>1717.4</v>
      </c>
      <c r="J678" s="19">
        <v>93</v>
      </c>
      <c r="K678" s="20" t="s">
        <v>12</v>
      </c>
    </row>
    <row r="679" spans="2:11" x14ac:dyDescent="0.2">
      <c r="B679" s="15">
        <v>38357</v>
      </c>
      <c r="C679" s="13">
        <v>0.91555555555555557</v>
      </c>
      <c r="D679" s="11" t="s">
        <v>17</v>
      </c>
      <c r="E679" t="s">
        <v>15</v>
      </c>
      <c r="F679" s="19">
        <v>96</v>
      </c>
      <c r="I679" s="19">
        <v>-1000</v>
      </c>
      <c r="J679" s="19">
        <v>96</v>
      </c>
      <c r="K679" s="20" t="s">
        <v>10</v>
      </c>
    </row>
    <row r="680" spans="2:11" x14ac:dyDescent="0.2">
      <c r="B680" s="15">
        <v>38357</v>
      </c>
      <c r="C680" s="13">
        <v>0.51467592592592593</v>
      </c>
      <c r="D680" s="11" t="s">
        <v>17</v>
      </c>
      <c r="E680" t="s">
        <v>8</v>
      </c>
      <c r="F680" s="19">
        <v>97</v>
      </c>
      <c r="G680" s="19">
        <v>34</v>
      </c>
      <c r="H680" s="19">
        <v>161</v>
      </c>
      <c r="I680" s="19">
        <v>499.1</v>
      </c>
      <c r="J680" s="19">
        <v>97</v>
      </c>
      <c r="K680" s="20" t="s">
        <v>13</v>
      </c>
    </row>
    <row r="681" spans="2:11" x14ac:dyDescent="0.2">
      <c r="B681" s="15">
        <v>38358</v>
      </c>
      <c r="C681" s="13">
        <v>9.2546296296296293E-2</v>
      </c>
      <c r="D681" s="11" t="s">
        <v>16</v>
      </c>
      <c r="E681" t="s">
        <v>8</v>
      </c>
      <c r="F681" s="19">
        <v>1</v>
      </c>
      <c r="G681" s="19">
        <v>15</v>
      </c>
      <c r="H681" s="19">
        <v>122</v>
      </c>
      <c r="I681" s="19">
        <v>378.2</v>
      </c>
      <c r="J681" s="19">
        <v>1</v>
      </c>
      <c r="K681" s="20" t="s">
        <v>13</v>
      </c>
    </row>
    <row r="682" spans="2:11" x14ac:dyDescent="0.2">
      <c r="B682" s="15">
        <v>38358</v>
      </c>
      <c r="C682" s="13">
        <v>0.3911458333333333</v>
      </c>
      <c r="D682" s="11" t="s">
        <v>16</v>
      </c>
      <c r="E682" t="s">
        <v>8</v>
      </c>
      <c r="F682" s="19">
        <v>1</v>
      </c>
      <c r="G682" s="19">
        <v>93</v>
      </c>
      <c r="H682" s="19">
        <v>159</v>
      </c>
      <c r="I682" s="19">
        <v>492.9</v>
      </c>
      <c r="J682" s="19">
        <v>1</v>
      </c>
      <c r="K682" s="20" t="s">
        <v>13</v>
      </c>
    </row>
    <row r="683" spans="2:11" x14ac:dyDescent="0.2">
      <c r="B683" s="15">
        <v>38358</v>
      </c>
      <c r="C683" s="13">
        <v>4.836805555555556E-2</v>
      </c>
      <c r="D683" s="11" t="s">
        <v>16</v>
      </c>
      <c r="E683" t="s">
        <v>14</v>
      </c>
      <c r="F683" s="19">
        <v>3</v>
      </c>
      <c r="G683" s="19">
        <v>30</v>
      </c>
      <c r="I683" s="19">
        <v>50</v>
      </c>
      <c r="J683" s="19">
        <v>3</v>
      </c>
      <c r="K683" s="20" t="s">
        <v>10</v>
      </c>
    </row>
    <row r="684" spans="2:11" x14ac:dyDescent="0.2">
      <c r="B684" s="15">
        <v>38358</v>
      </c>
      <c r="C684" s="13">
        <v>0.60317129629629629</v>
      </c>
      <c r="D684" s="11" t="s">
        <v>17</v>
      </c>
      <c r="E684" t="s">
        <v>14</v>
      </c>
      <c r="F684" s="19">
        <v>3</v>
      </c>
      <c r="G684" s="19">
        <v>43</v>
      </c>
      <c r="I684" s="19">
        <v>50</v>
      </c>
      <c r="J684" s="19">
        <v>3</v>
      </c>
      <c r="K684" s="20" t="s">
        <v>10</v>
      </c>
    </row>
    <row r="685" spans="2:11" x14ac:dyDescent="0.2">
      <c r="B685" s="15">
        <v>38358</v>
      </c>
      <c r="C685" s="13">
        <v>0.68876157407407401</v>
      </c>
      <c r="D685" s="11" t="s">
        <v>17</v>
      </c>
      <c r="E685" t="s">
        <v>8</v>
      </c>
      <c r="F685" s="19">
        <v>3</v>
      </c>
      <c r="G685" s="19">
        <v>30</v>
      </c>
      <c r="H685" s="19">
        <v>475</v>
      </c>
      <c r="I685" s="19">
        <v>1472.5</v>
      </c>
      <c r="J685" s="19">
        <v>3</v>
      </c>
      <c r="K685" s="20" t="s">
        <v>10</v>
      </c>
    </row>
    <row r="686" spans="2:11" x14ac:dyDescent="0.2">
      <c r="B686" s="15">
        <v>38358</v>
      </c>
      <c r="C686" s="13">
        <v>0.45913194444444444</v>
      </c>
      <c r="D686" s="11" t="s">
        <v>16</v>
      </c>
      <c r="E686" t="s">
        <v>8</v>
      </c>
      <c r="F686" s="19">
        <v>5</v>
      </c>
      <c r="G686" s="19">
        <v>8</v>
      </c>
      <c r="H686" s="19">
        <v>445</v>
      </c>
      <c r="I686" s="19">
        <v>1379.5</v>
      </c>
      <c r="J686" s="19">
        <v>5</v>
      </c>
      <c r="K686" s="20" t="s">
        <v>12</v>
      </c>
    </row>
    <row r="687" spans="2:11" x14ac:dyDescent="0.2">
      <c r="B687" s="15">
        <v>38358</v>
      </c>
      <c r="C687" s="13">
        <v>0.52119212962962969</v>
      </c>
      <c r="D687" s="11" t="s">
        <v>17</v>
      </c>
      <c r="E687" t="s">
        <v>8</v>
      </c>
      <c r="F687" s="19">
        <v>5</v>
      </c>
      <c r="G687" s="19">
        <v>8</v>
      </c>
      <c r="H687" s="19">
        <v>18</v>
      </c>
      <c r="I687" s="19">
        <v>55.8</v>
      </c>
      <c r="J687" s="19">
        <v>5</v>
      </c>
      <c r="K687" s="20" t="s">
        <v>12</v>
      </c>
    </row>
    <row r="688" spans="2:11" x14ac:dyDescent="0.2">
      <c r="B688" s="15">
        <v>38358</v>
      </c>
      <c r="C688" s="13">
        <v>0.52820601851851856</v>
      </c>
      <c r="D688" s="11" t="s">
        <v>17</v>
      </c>
      <c r="E688" t="s">
        <v>8</v>
      </c>
      <c r="F688" s="19">
        <v>6</v>
      </c>
      <c r="G688" s="19">
        <v>41</v>
      </c>
      <c r="H688" s="19">
        <v>117</v>
      </c>
      <c r="I688" s="19">
        <v>362.7</v>
      </c>
      <c r="J688" s="19">
        <v>6</v>
      </c>
      <c r="K688" s="20" t="s">
        <v>12</v>
      </c>
    </row>
    <row r="689" spans="2:11" x14ac:dyDescent="0.2">
      <c r="B689" s="15">
        <v>38358</v>
      </c>
      <c r="C689" s="13">
        <v>0.27065972222222223</v>
      </c>
      <c r="D689" s="11" t="s">
        <v>16</v>
      </c>
      <c r="E689" t="s">
        <v>8</v>
      </c>
      <c r="F689" s="19">
        <v>7</v>
      </c>
      <c r="G689" s="19">
        <v>20</v>
      </c>
      <c r="H689" s="19">
        <v>105</v>
      </c>
      <c r="I689" s="19">
        <v>325.5</v>
      </c>
      <c r="J689" s="19">
        <v>7</v>
      </c>
      <c r="K689" s="20" t="s">
        <v>13</v>
      </c>
    </row>
    <row r="690" spans="2:11" x14ac:dyDescent="0.2">
      <c r="B690" s="15">
        <v>38358</v>
      </c>
      <c r="C690" s="13">
        <v>0.36868055555555551</v>
      </c>
      <c r="D690" s="11" t="s">
        <v>16</v>
      </c>
      <c r="E690" t="s">
        <v>11</v>
      </c>
      <c r="F690" s="19">
        <v>7</v>
      </c>
      <c r="I690" s="19">
        <v>0</v>
      </c>
      <c r="J690" s="19">
        <v>7</v>
      </c>
      <c r="K690" s="20" t="s">
        <v>13</v>
      </c>
    </row>
    <row r="691" spans="2:11" x14ac:dyDescent="0.2">
      <c r="B691" s="15">
        <v>38358</v>
      </c>
      <c r="C691" s="13">
        <v>7.6574074074074072E-2</v>
      </c>
      <c r="D691" s="11" t="s">
        <v>16</v>
      </c>
      <c r="E691" t="s">
        <v>8</v>
      </c>
      <c r="F691" s="19">
        <v>8</v>
      </c>
      <c r="G691" s="19">
        <v>5</v>
      </c>
      <c r="H691" s="19">
        <v>475</v>
      </c>
      <c r="I691" s="19">
        <v>1472.5</v>
      </c>
      <c r="J691" s="19">
        <v>8</v>
      </c>
      <c r="K691" s="20" t="s">
        <v>13</v>
      </c>
    </row>
    <row r="692" spans="2:11" x14ac:dyDescent="0.2">
      <c r="B692" s="15">
        <v>38358</v>
      </c>
      <c r="C692" s="13">
        <v>0.62666666666666659</v>
      </c>
      <c r="D692" s="11" t="s">
        <v>17</v>
      </c>
      <c r="E692" t="s">
        <v>14</v>
      </c>
      <c r="F692" s="19">
        <v>8</v>
      </c>
      <c r="G692" s="19">
        <v>15</v>
      </c>
      <c r="I692" s="19">
        <v>50</v>
      </c>
      <c r="J692" s="19">
        <v>8</v>
      </c>
      <c r="K692" s="20" t="s">
        <v>13</v>
      </c>
    </row>
    <row r="693" spans="2:11" x14ac:dyDescent="0.2">
      <c r="B693" s="15">
        <v>38358</v>
      </c>
      <c r="C693" s="13">
        <v>0.15775462962962963</v>
      </c>
      <c r="D693" s="11" t="s">
        <v>16</v>
      </c>
      <c r="E693" t="s">
        <v>8</v>
      </c>
      <c r="F693" s="19">
        <v>9</v>
      </c>
      <c r="G693" s="19">
        <v>0</v>
      </c>
      <c r="H693" s="19">
        <v>1645</v>
      </c>
      <c r="I693" s="19">
        <v>5099.5</v>
      </c>
      <c r="J693" s="19">
        <v>9</v>
      </c>
      <c r="K693" s="20" t="s">
        <v>13</v>
      </c>
    </row>
    <row r="694" spans="2:11" x14ac:dyDescent="0.2">
      <c r="B694" s="15">
        <v>38358</v>
      </c>
      <c r="C694" s="13">
        <v>0.68118055555555557</v>
      </c>
      <c r="D694" s="11" t="s">
        <v>17</v>
      </c>
      <c r="E694" t="s">
        <v>11</v>
      </c>
      <c r="F694" s="19">
        <v>9</v>
      </c>
      <c r="I694" s="19">
        <v>0</v>
      </c>
      <c r="J694" s="19">
        <v>9</v>
      </c>
      <c r="K694" s="20" t="s">
        <v>13</v>
      </c>
    </row>
    <row r="695" spans="2:11" x14ac:dyDescent="0.2">
      <c r="B695" s="15">
        <v>38358</v>
      </c>
      <c r="C695" s="13">
        <v>0.70951388888888889</v>
      </c>
      <c r="D695" s="11" t="s">
        <v>17</v>
      </c>
      <c r="E695" t="s">
        <v>8</v>
      </c>
      <c r="F695" s="19">
        <v>9</v>
      </c>
      <c r="G695" s="19">
        <v>0</v>
      </c>
      <c r="H695" s="19">
        <v>753</v>
      </c>
      <c r="I695" s="19">
        <v>2334.3000000000002</v>
      </c>
      <c r="J695" s="19">
        <v>9</v>
      </c>
      <c r="K695" s="20" t="s">
        <v>13</v>
      </c>
    </row>
    <row r="696" spans="2:11" x14ac:dyDescent="0.2">
      <c r="B696" s="15">
        <v>38358</v>
      </c>
      <c r="C696" s="13">
        <v>0.7478935185185186</v>
      </c>
      <c r="D696" s="11" t="s">
        <v>17</v>
      </c>
      <c r="E696" t="s">
        <v>11</v>
      </c>
      <c r="F696" s="19">
        <v>9</v>
      </c>
      <c r="I696" s="19">
        <v>0</v>
      </c>
      <c r="J696" s="19">
        <v>9</v>
      </c>
      <c r="K696" s="20" t="s">
        <v>13</v>
      </c>
    </row>
    <row r="697" spans="2:11" x14ac:dyDescent="0.2">
      <c r="B697" s="15">
        <v>38358</v>
      </c>
      <c r="C697" s="13">
        <v>0.23447916666666666</v>
      </c>
      <c r="D697" s="11" t="s">
        <v>16</v>
      </c>
      <c r="E697" t="s">
        <v>8</v>
      </c>
      <c r="F697" s="19">
        <v>10</v>
      </c>
      <c r="G697" s="19">
        <v>2</v>
      </c>
      <c r="H697" s="19">
        <v>574</v>
      </c>
      <c r="I697" s="19">
        <v>1779.4</v>
      </c>
      <c r="J697" s="19">
        <v>10</v>
      </c>
      <c r="K697" s="20" t="s">
        <v>9</v>
      </c>
    </row>
    <row r="698" spans="2:11" x14ac:dyDescent="0.2">
      <c r="B698" s="15">
        <v>38358</v>
      </c>
      <c r="C698" s="13">
        <v>0.60060185185185189</v>
      </c>
      <c r="D698" s="11" t="s">
        <v>17</v>
      </c>
      <c r="E698" t="s">
        <v>8</v>
      </c>
      <c r="F698" s="19">
        <v>11</v>
      </c>
      <c r="G698" s="19">
        <v>6</v>
      </c>
      <c r="H698" s="19">
        <v>878</v>
      </c>
      <c r="I698" s="19">
        <v>2721.8</v>
      </c>
      <c r="J698" s="19">
        <v>11</v>
      </c>
      <c r="K698" s="20" t="s">
        <v>13</v>
      </c>
    </row>
    <row r="699" spans="2:11" x14ac:dyDescent="0.2">
      <c r="B699" s="15">
        <v>38358</v>
      </c>
      <c r="C699" s="13">
        <v>0.39729166666666665</v>
      </c>
      <c r="D699" s="11" t="s">
        <v>16</v>
      </c>
      <c r="E699" t="s">
        <v>8</v>
      </c>
      <c r="F699" s="19">
        <v>12</v>
      </c>
      <c r="G699" s="19">
        <v>5</v>
      </c>
      <c r="H699" s="19">
        <v>2</v>
      </c>
      <c r="I699" s="19">
        <v>6.2</v>
      </c>
      <c r="J699" s="19">
        <v>12</v>
      </c>
      <c r="K699" s="20" t="s">
        <v>13</v>
      </c>
    </row>
    <row r="700" spans="2:11" x14ac:dyDescent="0.2">
      <c r="B700" s="15">
        <v>38358</v>
      </c>
      <c r="C700" s="13">
        <v>0.44968750000000002</v>
      </c>
      <c r="D700" s="11" t="s">
        <v>16</v>
      </c>
      <c r="E700" t="s">
        <v>8</v>
      </c>
      <c r="F700" s="19">
        <v>12</v>
      </c>
      <c r="G700" s="19">
        <v>21</v>
      </c>
      <c r="H700" s="19">
        <v>799</v>
      </c>
      <c r="I700" s="19">
        <v>2476.9</v>
      </c>
      <c r="J700" s="19">
        <v>12</v>
      </c>
      <c r="K700" s="20" t="s">
        <v>13</v>
      </c>
    </row>
    <row r="701" spans="2:11" x14ac:dyDescent="0.2">
      <c r="B701" s="15">
        <v>38358</v>
      </c>
      <c r="C701" s="13">
        <v>0.29960648148148145</v>
      </c>
      <c r="D701" s="11" t="s">
        <v>16</v>
      </c>
      <c r="E701" t="s">
        <v>8</v>
      </c>
      <c r="F701" s="19">
        <v>15</v>
      </c>
      <c r="G701" s="19">
        <v>68</v>
      </c>
      <c r="H701" s="19">
        <v>356</v>
      </c>
      <c r="I701" s="19">
        <v>1103.5999999999999</v>
      </c>
      <c r="J701" s="19">
        <v>15</v>
      </c>
      <c r="K701" s="20" t="s">
        <v>13</v>
      </c>
    </row>
    <row r="702" spans="2:11" x14ac:dyDescent="0.2">
      <c r="B702" s="15">
        <v>38358</v>
      </c>
      <c r="C702" s="13">
        <v>0.41504629629629625</v>
      </c>
      <c r="D702" s="11" t="s">
        <v>16</v>
      </c>
      <c r="E702" t="s">
        <v>8</v>
      </c>
      <c r="F702" s="19">
        <v>15</v>
      </c>
      <c r="G702" s="19">
        <v>48</v>
      </c>
      <c r="H702" s="19">
        <v>448</v>
      </c>
      <c r="I702" s="19">
        <v>1388.8</v>
      </c>
      <c r="J702" s="19">
        <v>15</v>
      </c>
      <c r="K702" s="20" t="s">
        <v>13</v>
      </c>
    </row>
    <row r="703" spans="2:11" x14ac:dyDescent="0.2">
      <c r="B703" s="15">
        <v>38358</v>
      </c>
      <c r="C703" s="13">
        <v>0.27400462962962963</v>
      </c>
      <c r="D703" s="11" t="s">
        <v>16</v>
      </c>
      <c r="E703" t="s">
        <v>8</v>
      </c>
      <c r="F703" s="19">
        <v>16</v>
      </c>
      <c r="G703" s="19">
        <v>0</v>
      </c>
      <c r="H703" s="19">
        <v>1360</v>
      </c>
      <c r="I703" s="19">
        <v>4216</v>
      </c>
      <c r="J703" s="19">
        <v>16</v>
      </c>
      <c r="K703" s="20" t="s">
        <v>10</v>
      </c>
    </row>
    <row r="704" spans="2:11" x14ac:dyDescent="0.2">
      <c r="B704" s="15">
        <v>38358</v>
      </c>
      <c r="C704" s="13">
        <v>0.22618055555555558</v>
      </c>
      <c r="D704" s="11" t="s">
        <v>16</v>
      </c>
      <c r="E704" t="s">
        <v>8</v>
      </c>
      <c r="F704" s="19">
        <v>19</v>
      </c>
      <c r="G704" s="19">
        <v>7</v>
      </c>
      <c r="H704" s="19">
        <v>213</v>
      </c>
      <c r="I704" s="19">
        <v>660.3</v>
      </c>
      <c r="J704" s="19">
        <v>19</v>
      </c>
      <c r="K704" s="20" t="s">
        <v>12</v>
      </c>
    </row>
    <row r="705" spans="2:11" x14ac:dyDescent="0.2">
      <c r="B705" s="15">
        <v>38358</v>
      </c>
      <c r="C705" s="13">
        <v>0.33292824074074073</v>
      </c>
      <c r="D705" s="11" t="s">
        <v>16</v>
      </c>
      <c r="E705" t="s">
        <v>8</v>
      </c>
      <c r="F705" s="19">
        <v>21</v>
      </c>
      <c r="G705" s="19">
        <v>12</v>
      </c>
      <c r="H705" s="19">
        <v>98</v>
      </c>
      <c r="I705" s="19">
        <v>303.8</v>
      </c>
      <c r="J705" s="19">
        <v>21</v>
      </c>
      <c r="K705" s="20" t="s">
        <v>12</v>
      </c>
    </row>
    <row r="706" spans="2:11" x14ac:dyDescent="0.2">
      <c r="B706" s="15">
        <v>38358</v>
      </c>
      <c r="C706" s="13">
        <v>0.80108796296296303</v>
      </c>
      <c r="D706" s="11" t="s">
        <v>17</v>
      </c>
      <c r="E706" t="s">
        <v>11</v>
      </c>
      <c r="F706" s="19">
        <v>21</v>
      </c>
      <c r="I706" s="19">
        <v>0</v>
      </c>
      <c r="J706" s="19">
        <v>21</v>
      </c>
      <c r="K706" s="20" t="s">
        <v>12</v>
      </c>
    </row>
    <row r="707" spans="2:11" x14ac:dyDescent="0.2">
      <c r="B707" s="15">
        <v>38358</v>
      </c>
      <c r="C707" s="13">
        <v>0.31314814814814812</v>
      </c>
      <c r="D707" s="11" t="s">
        <v>16</v>
      </c>
      <c r="E707" t="s">
        <v>14</v>
      </c>
      <c r="F707" s="19">
        <v>22</v>
      </c>
      <c r="G707" s="19">
        <v>55</v>
      </c>
      <c r="I707" s="19">
        <v>50</v>
      </c>
      <c r="J707" s="19">
        <v>22</v>
      </c>
      <c r="K707" s="20" t="s">
        <v>10</v>
      </c>
    </row>
    <row r="708" spans="2:11" x14ac:dyDescent="0.2">
      <c r="B708" s="15">
        <v>38358</v>
      </c>
      <c r="C708" s="13">
        <v>0.33581018518518518</v>
      </c>
      <c r="D708" s="11" t="s">
        <v>16</v>
      </c>
      <c r="E708" t="s">
        <v>8</v>
      </c>
      <c r="F708" s="19">
        <v>23</v>
      </c>
      <c r="G708" s="19">
        <v>73</v>
      </c>
      <c r="H708" s="19">
        <v>581</v>
      </c>
      <c r="I708" s="19">
        <v>1801.1</v>
      </c>
      <c r="J708" s="19">
        <v>23</v>
      </c>
      <c r="K708" s="20" t="s">
        <v>13</v>
      </c>
    </row>
    <row r="709" spans="2:11" x14ac:dyDescent="0.2">
      <c r="B709" s="15">
        <v>38358</v>
      </c>
      <c r="C709" s="13">
        <v>0.35984953703703698</v>
      </c>
      <c r="D709" s="11" t="s">
        <v>16</v>
      </c>
      <c r="E709" t="s">
        <v>8</v>
      </c>
      <c r="F709" s="19">
        <v>23</v>
      </c>
      <c r="G709" s="19">
        <v>4</v>
      </c>
      <c r="H709" s="19">
        <v>116</v>
      </c>
      <c r="I709" s="19">
        <v>359.6</v>
      </c>
      <c r="J709" s="19">
        <v>23</v>
      </c>
      <c r="K709" s="20" t="s">
        <v>13</v>
      </c>
    </row>
    <row r="710" spans="2:11" x14ac:dyDescent="0.2">
      <c r="B710" s="15">
        <v>38358</v>
      </c>
      <c r="C710" s="13">
        <v>0.76479166666666665</v>
      </c>
      <c r="D710" s="11" t="s">
        <v>17</v>
      </c>
      <c r="E710" t="s">
        <v>8</v>
      </c>
      <c r="F710" s="19">
        <v>23</v>
      </c>
      <c r="G710" s="19">
        <v>3</v>
      </c>
      <c r="H710" s="19">
        <v>773</v>
      </c>
      <c r="I710" s="19">
        <v>2396.3000000000002</v>
      </c>
      <c r="J710" s="19">
        <v>23</v>
      </c>
      <c r="K710" s="20" t="s">
        <v>13</v>
      </c>
    </row>
    <row r="711" spans="2:11" x14ac:dyDescent="0.2">
      <c r="B711" s="15">
        <v>38358</v>
      </c>
      <c r="C711" s="13">
        <v>0.26371527777777776</v>
      </c>
      <c r="D711" s="11" t="s">
        <v>16</v>
      </c>
      <c r="E711" t="s">
        <v>11</v>
      </c>
      <c r="F711" s="19">
        <v>24</v>
      </c>
      <c r="I711" s="19">
        <v>0</v>
      </c>
      <c r="J711" s="19">
        <v>24</v>
      </c>
      <c r="K711" s="20" t="s">
        <v>12</v>
      </c>
    </row>
    <row r="712" spans="2:11" x14ac:dyDescent="0.2">
      <c r="B712" s="15">
        <v>38358</v>
      </c>
      <c r="C712" s="13">
        <v>0.61398148148148146</v>
      </c>
      <c r="D712" s="11" t="s">
        <v>17</v>
      </c>
      <c r="E712" t="s">
        <v>8</v>
      </c>
      <c r="F712" s="19">
        <v>24</v>
      </c>
      <c r="G712" s="19">
        <v>77</v>
      </c>
      <c r="H712" s="19">
        <v>5</v>
      </c>
      <c r="I712" s="19">
        <v>15.5</v>
      </c>
      <c r="J712" s="19">
        <v>24</v>
      </c>
      <c r="K712" s="20" t="s">
        <v>12</v>
      </c>
    </row>
    <row r="713" spans="2:11" x14ac:dyDescent="0.2">
      <c r="B713" s="15">
        <v>38358</v>
      </c>
      <c r="C713" s="13">
        <v>0.45015046296296296</v>
      </c>
      <c r="D713" s="11" t="s">
        <v>16</v>
      </c>
      <c r="E713" t="s">
        <v>8</v>
      </c>
      <c r="F713" s="19">
        <v>26</v>
      </c>
      <c r="G713" s="19">
        <v>8</v>
      </c>
      <c r="H713" s="19">
        <v>137</v>
      </c>
      <c r="I713" s="19">
        <v>424.7</v>
      </c>
      <c r="J713" s="19">
        <v>26</v>
      </c>
      <c r="K713" s="20" t="s">
        <v>13</v>
      </c>
    </row>
    <row r="714" spans="2:11" x14ac:dyDescent="0.2">
      <c r="B714" s="15">
        <v>38358</v>
      </c>
      <c r="C714" s="13">
        <v>1.5590277777777778E-2</v>
      </c>
      <c r="D714" s="11" t="s">
        <v>16</v>
      </c>
      <c r="E714" t="s">
        <v>8</v>
      </c>
      <c r="F714" s="19">
        <v>29</v>
      </c>
      <c r="G714" s="19">
        <v>26</v>
      </c>
      <c r="H714" s="19">
        <v>348</v>
      </c>
      <c r="I714" s="19">
        <v>1078.8</v>
      </c>
      <c r="J714" s="19">
        <v>29</v>
      </c>
      <c r="K714" s="20" t="s">
        <v>13</v>
      </c>
    </row>
    <row r="715" spans="2:11" x14ac:dyDescent="0.2">
      <c r="B715" s="15">
        <v>38358</v>
      </c>
      <c r="C715" s="13">
        <v>0.21425925925925926</v>
      </c>
      <c r="D715" s="11" t="s">
        <v>16</v>
      </c>
      <c r="E715" t="s">
        <v>8</v>
      </c>
      <c r="F715" s="19">
        <v>29</v>
      </c>
      <c r="G715" s="19">
        <v>6</v>
      </c>
      <c r="H715" s="19">
        <v>528</v>
      </c>
      <c r="I715" s="19">
        <v>1636.8</v>
      </c>
      <c r="J715" s="19">
        <v>29</v>
      </c>
      <c r="K715" s="20" t="s">
        <v>13</v>
      </c>
    </row>
    <row r="716" spans="2:11" x14ac:dyDescent="0.2">
      <c r="B716" s="15">
        <v>38358</v>
      </c>
      <c r="C716" s="13">
        <v>0.90758101851851858</v>
      </c>
      <c r="D716" s="11" t="s">
        <v>17</v>
      </c>
      <c r="E716" t="s">
        <v>8</v>
      </c>
      <c r="F716" s="19">
        <v>29</v>
      </c>
      <c r="G716" s="19">
        <v>26</v>
      </c>
      <c r="H716" s="19">
        <v>264</v>
      </c>
      <c r="I716" s="19">
        <v>818.4</v>
      </c>
      <c r="J716" s="19">
        <v>29</v>
      </c>
      <c r="K716" s="20" t="s">
        <v>13</v>
      </c>
    </row>
    <row r="717" spans="2:11" x14ac:dyDescent="0.2">
      <c r="B717" s="15">
        <v>38358</v>
      </c>
      <c r="C717" s="13">
        <v>0.1184837962962963</v>
      </c>
      <c r="D717" s="11" t="s">
        <v>16</v>
      </c>
      <c r="E717" t="s">
        <v>8</v>
      </c>
      <c r="F717" s="19">
        <v>30</v>
      </c>
      <c r="G717" s="19">
        <v>27</v>
      </c>
      <c r="H717" s="19">
        <v>38</v>
      </c>
      <c r="I717" s="19">
        <v>117.8</v>
      </c>
      <c r="J717" s="19">
        <v>30</v>
      </c>
      <c r="K717" s="20" t="s">
        <v>10</v>
      </c>
    </row>
    <row r="718" spans="2:11" x14ac:dyDescent="0.2">
      <c r="B718" s="15">
        <v>38358</v>
      </c>
      <c r="C718" s="13">
        <v>0.20949074074074073</v>
      </c>
      <c r="D718" s="11" t="s">
        <v>16</v>
      </c>
      <c r="E718" t="s">
        <v>11</v>
      </c>
      <c r="F718" s="19">
        <v>30</v>
      </c>
      <c r="I718" s="19">
        <v>0</v>
      </c>
      <c r="J718" s="19">
        <v>30</v>
      </c>
      <c r="K718" s="20" t="s">
        <v>10</v>
      </c>
    </row>
    <row r="719" spans="2:11" x14ac:dyDescent="0.2">
      <c r="B719" s="15">
        <v>38358</v>
      </c>
      <c r="C719" s="13">
        <v>0.57472222222222225</v>
      </c>
      <c r="D719" s="11" t="s">
        <v>17</v>
      </c>
      <c r="E719" t="s">
        <v>8</v>
      </c>
      <c r="F719" s="19">
        <v>30</v>
      </c>
      <c r="G719" s="19">
        <v>27</v>
      </c>
      <c r="H719" s="19">
        <v>851</v>
      </c>
      <c r="I719" s="19">
        <v>2638.1</v>
      </c>
      <c r="J719" s="19">
        <v>30</v>
      </c>
      <c r="K719" s="20" t="s">
        <v>10</v>
      </c>
    </row>
    <row r="720" spans="2:11" x14ac:dyDescent="0.2">
      <c r="B720" s="15">
        <v>38358</v>
      </c>
      <c r="C720" s="13">
        <v>0.37010416666666668</v>
      </c>
      <c r="D720" s="11" t="s">
        <v>16</v>
      </c>
      <c r="E720" t="s">
        <v>8</v>
      </c>
      <c r="F720" s="19">
        <v>32</v>
      </c>
      <c r="G720" s="19">
        <v>5</v>
      </c>
      <c r="H720" s="19">
        <v>79</v>
      </c>
      <c r="I720" s="19">
        <v>244.9</v>
      </c>
      <c r="J720" s="19">
        <v>32</v>
      </c>
      <c r="K720" s="20" t="s">
        <v>9</v>
      </c>
    </row>
    <row r="721" spans="2:11" x14ac:dyDescent="0.2">
      <c r="B721" s="15">
        <v>38358</v>
      </c>
      <c r="C721" s="13">
        <v>0.4794444444444444</v>
      </c>
      <c r="D721" s="11" t="s">
        <v>16</v>
      </c>
      <c r="E721" t="s">
        <v>8</v>
      </c>
      <c r="F721" s="19">
        <v>32</v>
      </c>
      <c r="G721" s="19">
        <v>23</v>
      </c>
      <c r="H721" s="19">
        <v>192</v>
      </c>
      <c r="I721" s="19">
        <v>595.20000000000005</v>
      </c>
      <c r="J721" s="19">
        <v>32</v>
      </c>
      <c r="K721" s="20" t="s">
        <v>9</v>
      </c>
    </row>
    <row r="722" spans="2:11" x14ac:dyDescent="0.2">
      <c r="B722" s="15">
        <v>38358</v>
      </c>
      <c r="C722" s="13">
        <v>0.23662037037037034</v>
      </c>
      <c r="D722" s="11" t="s">
        <v>16</v>
      </c>
      <c r="E722" t="s">
        <v>8</v>
      </c>
      <c r="F722" s="19">
        <v>34</v>
      </c>
      <c r="G722" s="19">
        <v>24</v>
      </c>
      <c r="H722" s="19">
        <v>604</v>
      </c>
      <c r="I722" s="19">
        <v>1872.4</v>
      </c>
      <c r="J722" s="19">
        <v>34</v>
      </c>
      <c r="K722" s="20" t="s">
        <v>10</v>
      </c>
    </row>
    <row r="723" spans="2:11" x14ac:dyDescent="0.2">
      <c r="B723" s="15">
        <v>38358</v>
      </c>
      <c r="C723" s="13">
        <v>0.3967013888888889</v>
      </c>
      <c r="D723" s="11" t="s">
        <v>16</v>
      </c>
      <c r="E723" t="s">
        <v>8</v>
      </c>
      <c r="F723" s="19">
        <v>36</v>
      </c>
      <c r="G723" s="19">
        <v>2</v>
      </c>
      <c r="H723" s="19">
        <v>469</v>
      </c>
      <c r="I723" s="19">
        <v>1453.9</v>
      </c>
      <c r="J723" s="19">
        <v>36</v>
      </c>
      <c r="K723" s="20" t="s">
        <v>10</v>
      </c>
    </row>
    <row r="724" spans="2:11" x14ac:dyDescent="0.2">
      <c r="B724" s="15">
        <v>38358</v>
      </c>
      <c r="C724" s="13">
        <v>0.92881944444444453</v>
      </c>
      <c r="D724" s="11" t="s">
        <v>17</v>
      </c>
      <c r="E724" t="s">
        <v>8</v>
      </c>
      <c r="F724" s="19">
        <v>38</v>
      </c>
      <c r="G724" s="19">
        <v>1</v>
      </c>
      <c r="H724" s="19">
        <v>528</v>
      </c>
      <c r="I724" s="19">
        <v>1636.8</v>
      </c>
      <c r="J724" s="19">
        <v>38</v>
      </c>
      <c r="K724" s="20" t="s">
        <v>10</v>
      </c>
    </row>
    <row r="725" spans="2:11" x14ac:dyDescent="0.2">
      <c r="B725" s="15">
        <v>38358</v>
      </c>
      <c r="C725" s="13">
        <v>0.29440972222222223</v>
      </c>
      <c r="D725" s="11" t="s">
        <v>16</v>
      </c>
      <c r="E725" t="s">
        <v>8</v>
      </c>
      <c r="F725" s="19">
        <v>39</v>
      </c>
      <c r="G725" s="19">
        <v>24</v>
      </c>
      <c r="H725" s="19">
        <v>604</v>
      </c>
      <c r="I725" s="19">
        <v>1872.4</v>
      </c>
      <c r="J725" s="19">
        <v>39</v>
      </c>
      <c r="K725" s="20" t="s">
        <v>9</v>
      </c>
    </row>
    <row r="726" spans="2:11" x14ac:dyDescent="0.2">
      <c r="B726" s="15">
        <v>38358</v>
      </c>
      <c r="C726" s="13">
        <v>0.64751157407407411</v>
      </c>
      <c r="D726" s="11" t="s">
        <v>17</v>
      </c>
      <c r="E726" t="s">
        <v>8</v>
      </c>
      <c r="F726" s="19">
        <v>40</v>
      </c>
      <c r="G726" s="19">
        <v>3</v>
      </c>
      <c r="H726" s="19">
        <v>132</v>
      </c>
      <c r="I726" s="19">
        <v>409.2</v>
      </c>
      <c r="J726" s="19">
        <v>40</v>
      </c>
      <c r="K726" s="20" t="s">
        <v>10</v>
      </c>
    </row>
    <row r="727" spans="2:11" x14ac:dyDescent="0.2">
      <c r="B727" s="15">
        <v>38358</v>
      </c>
      <c r="C727" s="13">
        <v>0.69798611111111108</v>
      </c>
      <c r="D727" s="11" t="s">
        <v>17</v>
      </c>
      <c r="E727" t="s">
        <v>8</v>
      </c>
      <c r="F727" s="19">
        <v>40</v>
      </c>
      <c r="G727" s="19">
        <v>33</v>
      </c>
      <c r="H727" s="19">
        <v>187</v>
      </c>
      <c r="I727" s="19">
        <v>579.70000000000005</v>
      </c>
      <c r="J727" s="19">
        <v>40</v>
      </c>
      <c r="K727" s="20" t="s">
        <v>10</v>
      </c>
    </row>
    <row r="728" spans="2:11" x14ac:dyDescent="0.2">
      <c r="B728" s="15">
        <v>38358</v>
      </c>
      <c r="C728" s="13">
        <v>0.96524305555555545</v>
      </c>
      <c r="D728" s="11" t="s">
        <v>17</v>
      </c>
      <c r="E728" t="s">
        <v>14</v>
      </c>
      <c r="F728" s="19">
        <v>40</v>
      </c>
      <c r="G728" s="19">
        <v>33</v>
      </c>
      <c r="I728" s="19">
        <v>50</v>
      </c>
      <c r="J728" s="19">
        <v>40</v>
      </c>
      <c r="K728" s="20" t="s">
        <v>10</v>
      </c>
    </row>
    <row r="729" spans="2:11" x14ac:dyDescent="0.2">
      <c r="B729" s="15">
        <v>38358</v>
      </c>
      <c r="C729" s="13">
        <v>0.7724537037037037</v>
      </c>
      <c r="D729" s="11" t="s">
        <v>17</v>
      </c>
      <c r="E729" t="s">
        <v>8</v>
      </c>
      <c r="F729" s="19">
        <v>41</v>
      </c>
      <c r="G729" s="19">
        <v>57</v>
      </c>
      <c r="H729" s="19">
        <v>995</v>
      </c>
      <c r="I729" s="19">
        <v>3084.5</v>
      </c>
      <c r="J729" s="19">
        <v>41</v>
      </c>
      <c r="K729" s="20" t="s">
        <v>12</v>
      </c>
    </row>
    <row r="730" spans="2:11" x14ac:dyDescent="0.2">
      <c r="B730" s="15">
        <v>38358</v>
      </c>
      <c r="C730" s="13">
        <v>0.97831018518518509</v>
      </c>
      <c r="D730" s="11" t="s">
        <v>17</v>
      </c>
      <c r="E730" t="s">
        <v>11</v>
      </c>
      <c r="F730" s="19">
        <v>41</v>
      </c>
      <c r="I730" s="19">
        <v>0</v>
      </c>
      <c r="J730" s="19">
        <v>41</v>
      </c>
      <c r="K730" s="20" t="s">
        <v>12</v>
      </c>
    </row>
    <row r="731" spans="2:11" x14ac:dyDescent="0.2">
      <c r="B731" s="15">
        <v>38358</v>
      </c>
      <c r="C731" s="13">
        <v>0.67748842592592595</v>
      </c>
      <c r="D731" s="11" t="s">
        <v>17</v>
      </c>
      <c r="E731" t="s">
        <v>8</v>
      </c>
      <c r="F731" s="19">
        <v>43</v>
      </c>
      <c r="G731" s="19">
        <v>48</v>
      </c>
      <c r="H731" s="19">
        <v>609</v>
      </c>
      <c r="I731" s="19">
        <v>1887.9</v>
      </c>
      <c r="J731" s="19">
        <v>43</v>
      </c>
      <c r="K731" s="20" t="s">
        <v>12</v>
      </c>
    </row>
    <row r="732" spans="2:11" x14ac:dyDescent="0.2">
      <c r="B732" s="15">
        <v>38358</v>
      </c>
      <c r="C732" s="13">
        <v>0.96740740740740738</v>
      </c>
      <c r="D732" s="11" t="s">
        <v>17</v>
      </c>
      <c r="E732" t="s">
        <v>8</v>
      </c>
      <c r="F732" s="19">
        <v>43</v>
      </c>
      <c r="G732" s="19">
        <v>48</v>
      </c>
      <c r="H732" s="19">
        <v>236</v>
      </c>
      <c r="I732" s="19">
        <v>731.6</v>
      </c>
      <c r="J732" s="19">
        <v>43</v>
      </c>
      <c r="K732" s="20" t="s">
        <v>12</v>
      </c>
    </row>
    <row r="733" spans="2:11" x14ac:dyDescent="0.2">
      <c r="B733" s="15">
        <v>38358</v>
      </c>
      <c r="C733" s="13">
        <v>0.34847222222222224</v>
      </c>
      <c r="D733" s="11" t="s">
        <v>16</v>
      </c>
      <c r="E733" t="s">
        <v>8</v>
      </c>
      <c r="F733" s="19">
        <v>44</v>
      </c>
      <c r="G733" s="19">
        <v>38</v>
      </c>
      <c r="H733" s="19">
        <v>637</v>
      </c>
      <c r="I733" s="19">
        <v>1974.7</v>
      </c>
      <c r="J733" s="19">
        <v>44</v>
      </c>
      <c r="K733" s="20" t="s">
        <v>12</v>
      </c>
    </row>
    <row r="734" spans="2:11" x14ac:dyDescent="0.2">
      <c r="B734" s="15">
        <v>38358</v>
      </c>
      <c r="C734" s="13">
        <v>0.27400462962962963</v>
      </c>
      <c r="D734" s="11" t="s">
        <v>16</v>
      </c>
      <c r="E734" t="s">
        <v>14</v>
      </c>
      <c r="F734" s="19">
        <v>46</v>
      </c>
      <c r="G734" s="19">
        <v>5</v>
      </c>
      <c r="I734" s="19">
        <v>50</v>
      </c>
      <c r="J734" s="19">
        <v>46</v>
      </c>
      <c r="K734" s="20" t="s">
        <v>13</v>
      </c>
    </row>
    <row r="735" spans="2:11" x14ac:dyDescent="0.2">
      <c r="B735" s="15">
        <v>38358</v>
      </c>
      <c r="C735" s="13">
        <v>0.79376157407407411</v>
      </c>
      <c r="D735" s="11" t="s">
        <v>17</v>
      </c>
      <c r="E735" t="s">
        <v>8</v>
      </c>
      <c r="F735" s="19">
        <v>46</v>
      </c>
      <c r="G735" s="19">
        <v>5</v>
      </c>
      <c r="H735" s="19">
        <v>1770</v>
      </c>
      <c r="I735" s="19">
        <v>5487</v>
      </c>
      <c r="J735" s="19">
        <v>46</v>
      </c>
      <c r="K735" s="20" t="s">
        <v>13</v>
      </c>
    </row>
    <row r="736" spans="2:11" x14ac:dyDescent="0.2">
      <c r="B736" s="15">
        <v>38358</v>
      </c>
      <c r="C736" s="13">
        <v>3.0486111111111113E-2</v>
      </c>
      <c r="D736" s="11" t="s">
        <v>16</v>
      </c>
      <c r="E736" t="s">
        <v>8</v>
      </c>
      <c r="F736" s="19">
        <v>48</v>
      </c>
      <c r="G736" s="19">
        <v>35</v>
      </c>
      <c r="H736" s="19">
        <v>28</v>
      </c>
      <c r="I736" s="19">
        <v>86.8</v>
      </c>
      <c r="J736" s="19">
        <v>48</v>
      </c>
      <c r="K736" s="20" t="s">
        <v>12</v>
      </c>
    </row>
    <row r="737" spans="2:11" x14ac:dyDescent="0.2">
      <c r="B737" s="15">
        <v>38358</v>
      </c>
      <c r="C737" s="13">
        <v>0.51057870370370373</v>
      </c>
      <c r="D737" s="11" t="s">
        <v>17</v>
      </c>
      <c r="E737" t="s">
        <v>8</v>
      </c>
      <c r="F737" s="19">
        <v>48</v>
      </c>
      <c r="G737" s="19">
        <v>35</v>
      </c>
      <c r="H737" s="19">
        <v>607</v>
      </c>
      <c r="I737" s="19">
        <v>1881.7</v>
      </c>
      <c r="J737" s="19">
        <v>48</v>
      </c>
      <c r="K737" s="20" t="s">
        <v>12</v>
      </c>
    </row>
    <row r="738" spans="2:11" x14ac:dyDescent="0.2">
      <c r="B738" s="15">
        <v>38358</v>
      </c>
      <c r="C738" s="13">
        <v>2.2013888888888888E-2</v>
      </c>
      <c r="D738" s="11" t="s">
        <v>16</v>
      </c>
      <c r="E738" t="s">
        <v>8</v>
      </c>
      <c r="F738" s="19">
        <v>49</v>
      </c>
      <c r="G738" s="19">
        <v>62</v>
      </c>
      <c r="H738" s="19">
        <v>295</v>
      </c>
      <c r="I738" s="19">
        <v>914.5</v>
      </c>
      <c r="J738" s="19">
        <v>49</v>
      </c>
      <c r="K738" s="20" t="s">
        <v>13</v>
      </c>
    </row>
    <row r="739" spans="2:11" x14ac:dyDescent="0.2">
      <c r="B739" s="15">
        <v>38358</v>
      </c>
      <c r="C739" s="13">
        <v>0.25208333333333333</v>
      </c>
      <c r="D739" s="11" t="s">
        <v>16</v>
      </c>
      <c r="E739" t="s">
        <v>14</v>
      </c>
      <c r="F739" s="19">
        <v>49</v>
      </c>
      <c r="G739" s="19">
        <v>5</v>
      </c>
      <c r="I739" s="19">
        <v>50</v>
      </c>
      <c r="J739" s="19">
        <v>49</v>
      </c>
      <c r="K739" s="20" t="s">
        <v>13</v>
      </c>
    </row>
    <row r="740" spans="2:11" x14ac:dyDescent="0.2">
      <c r="B740" s="15">
        <v>38358</v>
      </c>
      <c r="C740" s="13">
        <v>4.7222222222222221E-2</v>
      </c>
      <c r="D740" s="11" t="s">
        <v>16</v>
      </c>
      <c r="E740" t="s">
        <v>8</v>
      </c>
      <c r="F740" s="19">
        <v>51</v>
      </c>
      <c r="G740" s="19">
        <v>39</v>
      </c>
      <c r="H740" s="19">
        <v>282</v>
      </c>
      <c r="I740" s="19">
        <v>874.2</v>
      </c>
      <c r="J740" s="19">
        <v>51</v>
      </c>
      <c r="K740" s="20" t="s">
        <v>13</v>
      </c>
    </row>
    <row r="741" spans="2:11" x14ac:dyDescent="0.2">
      <c r="B741" s="15">
        <v>38358</v>
      </c>
      <c r="C741" s="13">
        <v>0.82843750000000005</v>
      </c>
      <c r="D741" s="11" t="s">
        <v>17</v>
      </c>
      <c r="E741" t="s">
        <v>8</v>
      </c>
      <c r="F741" s="19">
        <v>52</v>
      </c>
      <c r="G741" s="19">
        <v>1</v>
      </c>
      <c r="H741" s="19">
        <v>799</v>
      </c>
      <c r="I741" s="19">
        <v>2476.9</v>
      </c>
      <c r="J741" s="19">
        <v>52</v>
      </c>
      <c r="K741" s="20" t="s">
        <v>12</v>
      </c>
    </row>
    <row r="742" spans="2:11" x14ac:dyDescent="0.2">
      <c r="B742" s="15">
        <v>38358</v>
      </c>
      <c r="C742" s="13">
        <v>0.23901620370370369</v>
      </c>
      <c r="D742" s="11" t="s">
        <v>16</v>
      </c>
      <c r="E742" t="s">
        <v>8</v>
      </c>
      <c r="F742" s="19">
        <v>53</v>
      </c>
      <c r="G742" s="19">
        <v>7</v>
      </c>
      <c r="H742" s="19">
        <v>187</v>
      </c>
      <c r="I742" s="19">
        <v>579.70000000000005</v>
      </c>
      <c r="J742" s="19">
        <v>53</v>
      </c>
      <c r="K742" s="20" t="s">
        <v>13</v>
      </c>
    </row>
    <row r="743" spans="2:11" x14ac:dyDescent="0.2">
      <c r="B743" s="15">
        <v>38358</v>
      </c>
      <c r="C743" s="13">
        <v>0.58326388888888892</v>
      </c>
      <c r="D743" s="11" t="s">
        <v>17</v>
      </c>
      <c r="E743" t="s">
        <v>8</v>
      </c>
      <c r="F743" s="19">
        <v>54</v>
      </c>
      <c r="G743" s="19">
        <v>15</v>
      </c>
      <c r="H743" s="19">
        <v>878</v>
      </c>
      <c r="I743" s="19">
        <v>2721.8</v>
      </c>
      <c r="J743" s="19">
        <v>54</v>
      </c>
      <c r="K743" s="20" t="s">
        <v>10</v>
      </c>
    </row>
    <row r="744" spans="2:11" x14ac:dyDescent="0.2">
      <c r="B744" s="15">
        <v>38358</v>
      </c>
      <c r="C744" s="13">
        <v>0.63993055555555556</v>
      </c>
      <c r="D744" s="11" t="s">
        <v>17</v>
      </c>
      <c r="E744" t="s">
        <v>8</v>
      </c>
      <c r="F744" s="19">
        <v>54</v>
      </c>
      <c r="G744" s="19">
        <v>80</v>
      </c>
      <c r="H744" s="19">
        <v>91</v>
      </c>
      <c r="I744" s="19">
        <v>282.10000000000002</v>
      </c>
      <c r="J744" s="19">
        <v>54</v>
      </c>
      <c r="K744" s="20" t="s">
        <v>10</v>
      </c>
    </row>
    <row r="745" spans="2:11" x14ac:dyDescent="0.2">
      <c r="B745" s="15">
        <v>38358</v>
      </c>
      <c r="C745" s="13">
        <v>0.87468749999999995</v>
      </c>
      <c r="D745" s="11" t="s">
        <v>17</v>
      </c>
      <c r="E745" t="s">
        <v>8</v>
      </c>
      <c r="F745" s="19">
        <v>54</v>
      </c>
      <c r="G745" s="19">
        <v>41</v>
      </c>
      <c r="H745" s="19">
        <v>510</v>
      </c>
      <c r="I745" s="19">
        <v>1581</v>
      </c>
      <c r="J745" s="19">
        <v>54</v>
      </c>
      <c r="K745" s="20" t="s">
        <v>10</v>
      </c>
    </row>
    <row r="746" spans="2:11" x14ac:dyDescent="0.2">
      <c r="B746" s="15">
        <v>38358</v>
      </c>
      <c r="C746" s="13">
        <v>0.89714120370370365</v>
      </c>
      <c r="D746" s="11" t="s">
        <v>17</v>
      </c>
      <c r="E746" t="s">
        <v>8</v>
      </c>
      <c r="F746" s="19">
        <v>54</v>
      </c>
      <c r="G746" s="19">
        <v>80</v>
      </c>
      <c r="H746" s="19">
        <v>139</v>
      </c>
      <c r="I746" s="19">
        <v>430.9</v>
      </c>
      <c r="J746" s="19">
        <v>54</v>
      </c>
      <c r="K746" s="20" t="s">
        <v>10</v>
      </c>
    </row>
    <row r="747" spans="2:11" x14ac:dyDescent="0.2">
      <c r="B747" s="15">
        <v>38358</v>
      </c>
      <c r="C747" s="13">
        <v>0.16912037037037039</v>
      </c>
      <c r="D747" s="11" t="s">
        <v>16</v>
      </c>
      <c r="E747" t="s">
        <v>8</v>
      </c>
      <c r="F747" s="19">
        <v>56</v>
      </c>
      <c r="G747" s="19">
        <v>54</v>
      </c>
      <c r="H747" s="19">
        <v>679</v>
      </c>
      <c r="I747" s="19">
        <v>2104.9</v>
      </c>
      <c r="J747" s="19">
        <v>56</v>
      </c>
      <c r="K747" s="20" t="s">
        <v>13</v>
      </c>
    </row>
    <row r="748" spans="2:11" x14ac:dyDescent="0.2">
      <c r="B748" s="15">
        <v>38358</v>
      </c>
      <c r="C748" s="13">
        <v>0.6932060185185186</v>
      </c>
      <c r="D748" s="11" t="s">
        <v>17</v>
      </c>
      <c r="E748" t="s">
        <v>8</v>
      </c>
      <c r="F748" s="19">
        <v>56</v>
      </c>
      <c r="G748" s="19">
        <v>54</v>
      </c>
      <c r="H748" s="19">
        <v>328</v>
      </c>
      <c r="I748" s="19">
        <v>1016.8</v>
      </c>
      <c r="J748" s="19">
        <v>56</v>
      </c>
      <c r="K748" s="20" t="s">
        <v>13</v>
      </c>
    </row>
    <row r="749" spans="2:11" x14ac:dyDescent="0.2">
      <c r="B749" s="15">
        <v>38358</v>
      </c>
      <c r="C749" s="13">
        <v>0.89957175925925925</v>
      </c>
      <c r="D749" s="11" t="s">
        <v>17</v>
      </c>
      <c r="E749" t="s">
        <v>8</v>
      </c>
      <c r="F749" s="19">
        <v>57</v>
      </c>
      <c r="G749" s="19">
        <v>1</v>
      </c>
      <c r="H749" s="19">
        <v>74</v>
      </c>
      <c r="I749" s="19">
        <v>229.4</v>
      </c>
      <c r="J749" s="19">
        <v>57</v>
      </c>
      <c r="K749" s="20" t="s">
        <v>10</v>
      </c>
    </row>
    <row r="750" spans="2:11" x14ac:dyDescent="0.2">
      <c r="B750" s="15">
        <v>38358</v>
      </c>
      <c r="C750" s="13">
        <v>0.22745370370370369</v>
      </c>
      <c r="D750" s="11" t="s">
        <v>16</v>
      </c>
      <c r="E750" t="s">
        <v>8</v>
      </c>
      <c r="F750" s="19">
        <v>58</v>
      </c>
      <c r="G750" s="19">
        <v>46</v>
      </c>
      <c r="H750" s="19">
        <v>42</v>
      </c>
      <c r="I750" s="19">
        <v>130.19999999999999</v>
      </c>
      <c r="J750" s="19">
        <v>58</v>
      </c>
      <c r="K750" s="20" t="s">
        <v>13</v>
      </c>
    </row>
    <row r="751" spans="2:11" x14ac:dyDescent="0.2">
      <c r="B751" s="15">
        <v>38358</v>
      </c>
      <c r="C751" s="13">
        <v>0.87005787037037041</v>
      </c>
      <c r="D751" s="11" t="s">
        <v>17</v>
      </c>
      <c r="E751" t="s">
        <v>8</v>
      </c>
      <c r="F751" s="19">
        <v>58</v>
      </c>
      <c r="G751" s="19">
        <v>67</v>
      </c>
      <c r="H751" s="19">
        <v>256</v>
      </c>
      <c r="I751" s="19">
        <v>793.6</v>
      </c>
      <c r="J751" s="19">
        <v>58</v>
      </c>
      <c r="K751" s="20" t="s">
        <v>13</v>
      </c>
    </row>
    <row r="752" spans="2:11" x14ac:dyDescent="0.2">
      <c r="B752" s="15">
        <v>38358</v>
      </c>
      <c r="C752" s="13">
        <v>0.57990740740740743</v>
      </c>
      <c r="D752" s="11" t="s">
        <v>17</v>
      </c>
      <c r="E752" t="s">
        <v>15</v>
      </c>
      <c r="F752" s="19">
        <v>59</v>
      </c>
      <c r="I752" s="19">
        <v>-500</v>
      </c>
      <c r="J752" s="19">
        <v>59</v>
      </c>
      <c r="K752" s="20" t="s">
        <v>12</v>
      </c>
    </row>
    <row r="753" spans="2:11" x14ac:dyDescent="0.2">
      <c r="B753" s="15">
        <v>38358</v>
      </c>
      <c r="C753" s="13">
        <v>0.85252314814814811</v>
      </c>
      <c r="D753" s="11" t="s">
        <v>17</v>
      </c>
      <c r="E753" t="s">
        <v>8</v>
      </c>
      <c r="F753" s="19">
        <v>59</v>
      </c>
      <c r="G753" s="19">
        <v>46</v>
      </c>
      <c r="H753" s="19">
        <v>119</v>
      </c>
      <c r="I753" s="19">
        <v>368.9</v>
      </c>
      <c r="J753" s="19">
        <v>59</v>
      </c>
      <c r="K753" s="20" t="s">
        <v>12</v>
      </c>
    </row>
    <row r="754" spans="2:11" x14ac:dyDescent="0.2">
      <c r="B754" s="15">
        <v>38358</v>
      </c>
      <c r="C754" s="13">
        <v>0.10034722222222221</v>
      </c>
      <c r="D754" s="11" t="s">
        <v>16</v>
      </c>
      <c r="E754" t="s">
        <v>8</v>
      </c>
      <c r="F754" s="19">
        <v>63</v>
      </c>
      <c r="G754" s="19">
        <v>11</v>
      </c>
      <c r="H754" s="19">
        <v>98</v>
      </c>
      <c r="I754" s="19">
        <v>303.8</v>
      </c>
      <c r="J754" s="19">
        <v>63</v>
      </c>
      <c r="K754" s="20" t="s">
        <v>10</v>
      </c>
    </row>
    <row r="755" spans="2:11" x14ac:dyDescent="0.2">
      <c r="B755" s="15">
        <v>38358</v>
      </c>
      <c r="C755" s="13">
        <v>0.757349537037037</v>
      </c>
      <c r="D755" s="11" t="s">
        <v>17</v>
      </c>
      <c r="E755" t="s">
        <v>15</v>
      </c>
      <c r="F755" s="19">
        <v>63</v>
      </c>
      <c r="I755" s="19">
        <v>-500</v>
      </c>
      <c r="J755" s="19">
        <v>63</v>
      </c>
      <c r="K755" s="20" t="s">
        <v>10</v>
      </c>
    </row>
    <row r="756" spans="2:11" x14ac:dyDescent="0.2">
      <c r="B756" s="15">
        <v>38358</v>
      </c>
      <c r="C756" s="13">
        <v>2.1296296296296298E-3</v>
      </c>
      <c r="D756" s="11" t="s">
        <v>16</v>
      </c>
      <c r="E756" t="s">
        <v>8</v>
      </c>
      <c r="F756" s="19">
        <v>67</v>
      </c>
      <c r="G756" s="19">
        <v>58</v>
      </c>
      <c r="H756" s="19">
        <v>1333</v>
      </c>
      <c r="I756" s="19">
        <v>4132.3</v>
      </c>
      <c r="J756" s="19">
        <v>67</v>
      </c>
      <c r="K756" s="20" t="s">
        <v>9</v>
      </c>
    </row>
    <row r="757" spans="2:11" x14ac:dyDescent="0.2">
      <c r="B757" s="15">
        <v>38358</v>
      </c>
      <c r="C757" s="13">
        <v>0.12616898148148148</v>
      </c>
      <c r="D757" s="11" t="s">
        <v>16</v>
      </c>
      <c r="E757" t="s">
        <v>8</v>
      </c>
      <c r="F757" s="19">
        <v>67</v>
      </c>
      <c r="G757" s="19">
        <v>41</v>
      </c>
      <c r="H757" s="19">
        <v>406</v>
      </c>
      <c r="I757" s="19">
        <v>1258.5999999999999</v>
      </c>
      <c r="J757" s="19">
        <v>67</v>
      </c>
      <c r="K757" s="20" t="s">
        <v>9</v>
      </c>
    </row>
    <row r="758" spans="2:11" x14ac:dyDescent="0.2">
      <c r="B758" s="15">
        <v>38358</v>
      </c>
      <c r="C758" s="13">
        <v>0.98375000000000001</v>
      </c>
      <c r="D758" s="11" t="s">
        <v>17</v>
      </c>
      <c r="E758" t="s">
        <v>8</v>
      </c>
      <c r="F758" s="19">
        <v>67</v>
      </c>
      <c r="G758" s="19">
        <v>58</v>
      </c>
      <c r="H758" s="19">
        <v>305</v>
      </c>
      <c r="I758" s="19">
        <v>945.5</v>
      </c>
      <c r="J758" s="19">
        <v>67</v>
      </c>
      <c r="K758" s="20" t="s">
        <v>9</v>
      </c>
    </row>
    <row r="759" spans="2:11" x14ac:dyDescent="0.2">
      <c r="B759" s="15">
        <v>38358</v>
      </c>
      <c r="C759" s="13">
        <v>0.14219907407407409</v>
      </c>
      <c r="D759" s="11" t="s">
        <v>16</v>
      </c>
      <c r="E759" t="s">
        <v>8</v>
      </c>
      <c r="F759" s="19">
        <v>68</v>
      </c>
      <c r="G759" s="19">
        <v>8</v>
      </c>
      <c r="H759" s="19">
        <v>575</v>
      </c>
      <c r="I759" s="19">
        <v>1782.5</v>
      </c>
      <c r="J759" s="19">
        <v>68</v>
      </c>
      <c r="K759" s="20" t="s">
        <v>12</v>
      </c>
    </row>
    <row r="760" spans="2:11" x14ac:dyDescent="0.2">
      <c r="B760" s="15">
        <v>38358</v>
      </c>
      <c r="C760" s="13">
        <v>0.65267361111111111</v>
      </c>
      <c r="D760" s="11" t="s">
        <v>17</v>
      </c>
      <c r="E760" t="s">
        <v>15</v>
      </c>
      <c r="F760" s="19">
        <v>69</v>
      </c>
      <c r="I760" s="19">
        <v>-1000</v>
      </c>
      <c r="J760" s="19">
        <v>69</v>
      </c>
      <c r="K760" s="20" t="s">
        <v>13</v>
      </c>
    </row>
    <row r="761" spans="2:11" x14ac:dyDescent="0.2">
      <c r="B761" s="15">
        <v>38358</v>
      </c>
      <c r="C761" s="13">
        <v>0.96245370370370376</v>
      </c>
      <c r="D761" s="11" t="s">
        <v>17</v>
      </c>
      <c r="E761" t="s">
        <v>11</v>
      </c>
      <c r="F761" s="19">
        <v>69</v>
      </c>
      <c r="I761" s="19">
        <v>0</v>
      </c>
      <c r="J761" s="19">
        <v>69</v>
      </c>
      <c r="K761" s="20" t="s">
        <v>13</v>
      </c>
    </row>
    <row r="762" spans="2:11" x14ac:dyDescent="0.2">
      <c r="B762" s="15">
        <v>38358</v>
      </c>
      <c r="C762" s="13">
        <v>0.41879629629629633</v>
      </c>
      <c r="D762" s="11" t="s">
        <v>16</v>
      </c>
      <c r="E762" t="s">
        <v>8</v>
      </c>
      <c r="F762" s="19">
        <v>70</v>
      </c>
      <c r="G762" s="19">
        <v>66</v>
      </c>
      <c r="H762" s="19">
        <v>1070</v>
      </c>
      <c r="I762" s="19">
        <v>3317</v>
      </c>
      <c r="J762" s="19">
        <v>70</v>
      </c>
      <c r="K762" s="20" t="s">
        <v>13</v>
      </c>
    </row>
    <row r="763" spans="2:11" x14ac:dyDescent="0.2">
      <c r="B763" s="15">
        <v>38358</v>
      </c>
      <c r="C763" s="13">
        <v>0.47574074074074074</v>
      </c>
      <c r="D763" s="11" t="s">
        <v>16</v>
      </c>
      <c r="E763" t="s">
        <v>8</v>
      </c>
      <c r="F763" s="19">
        <v>71</v>
      </c>
      <c r="G763" s="19">
        <v>3</v>
      </c>
      <c r="H763" s="19">
        <v>249</v>
      </c>
      <c r="I763" s="19">
        <v>771.9</v>
      </c>
      <c r="J763" s="19">
        <v>71</v>
      </c>
      <c r="K763" s="20" t="s">
        <v>10</v>
      </c>
    </row>
    <row r="764" spans="2:11" x14ac:dyDescent="0.2">
      <c r="B764" s="15">
        <v>38358</v>
      </c>
      <c r="C764" s="13">
        <v>0.54082175925925924</v>
      </c>
      <c r="D764" s="11" t="s">
        <v>17</v>
      </c>
      <c r="E764" t="s">
        <v>8</v>
      </c>
      <c r="F764" s="19">
        <v>72</v>
      </c>
      <c r="G764" s="19">
        <v>40</v>
      </c>
      <c r="H764" s="19">
        <v>249</v>
      </c>
      <c r="I764" s="19">
        <v>771.9</v>
      </c>
      <c r="J764" s="19">
        <v>72</v>
      </c>
      <c r="K764" s="20" t="s">
        <v>10</v>
      </c>
    </row>
    <row r="765" spans="2:11" x14ac:dyDescent="0.2">
      <c r="B765" s="15">
        <v>38358</v>
      </c>
      <c r="C765" s="13">
        <v>0.55502314814814813</v>
      </c>
      <c r="D765" s="11" t="s">
        <v>17</v>
      </c>
      <c r="E765" t="s">
        <v>8</v>
      </c>
      <c r="F765" s="19">
        <v>73</v>
      </c>
      <c r="G765" s="19">
        <v>50</v>
      </c>
      <c r="H765" s="19">
        <v>588</v>
      </c>
      <c r="I765" s="19">
        <v>1822.8</v>
      </c>
      <c r="J765" s="19">
        <v>73</v>
      </c>
      <c r="K765" s="20" t="s">
        <v>9</v>
      </c>
    </row>
    <row r="766" spans="2:11" x14ac:dyDescent="0.2">
      <c r="B766" s="15">
        <v>38358</v>
      </c>
      <c r="C766" s="13">
        <v>0.72755787037037034</v>
      </c>
      <c r="D766" s="11" t="s">
        <v>17</v>
      </c>
      <c r="E766" t="s">
        <v>8</v>
      </c>
      <c r="F766" s="19">
        <v>74</v>
      </c>
      <c r="G766" s="19">
        <v>31</v>
      </c>
      <c r="H766" s="19">
        <v>89</v>
      </c>
      <c r="I766" s="19">
        <v>275.89999999999998</v>
      </c>
      <c r="J766" s="19">
        <v>74</v>
      </c>
      <c r="K766" s="20" t="s">
        <v>12</v>
      </c>
    </row>
    <row r="767" spans="2:11" x14ac:dyDescent="0.2">
      <c r="B767" s="15">
        <v>38358</v>
      </c>
      <c r="C767" s="13">
        <v>0.23783564814814814</v>
      </c>
      <c r="D767" s="11" t="s">
        <v>16</v>
      </c>
      <c r="E767" t="s">
        <v>8</v>
      </c>
      <c r="F767" s="19">
        <v>77</v>
      </c>
      <c r="G767" s="19">
        <v>24</v>
      </c>
      <c r="H767" s="19">
        <v>239</v>
      </c>
      <c r="I767" s="19">
        <v>740.9</v>
      </c>
      <c r="J767" s="19">
        <v>77</v>
      </c>
      <c r="K767" s="20" t="s">
        <v>13</v>
      </c>
    </row>
    <row r="768" spans="2:11" x14ac:dyDescent="0.2">
      <c r="B768" s="15">
        <v>38358</v>
      </c>
      <c r="C768" s="13">
        <v>0.17674768518518516</v>
      </c>
      <c r="D768" s="11" t="s">
        <v>16</v>
      </c>
      <c r="E768" t="s">
        <v>8</v>
      </c>
      <c r="F768" s="19">
        <v>79</v>
      </c>
      <c r="G768" s="19">
        <v>22</v>
      </c>
      <c r="H768" s="19">
        <v>50</v>
      </c>
      <c r="I768" s="19">
        <v>155</v>
      </c>
      <c r="J768" s="19">
        <v>79</v>
      </c>
      <c r="K768" s="20" t="s">
        <v>10</v>
      </c>
    </row>
    <row r="769" spans="2:11" x14ac:dyDescent="0.2">
      <c r="B769" s="15">
        <v>38358</v>
      </c>
      <c r="C769" s="13">
        <v>0.50101851851851853</v>
      </c>
      <c r="D769" s="11" t="s">
        <v>17</v>
      </c>
      <c r="E769" t="s">
        <v>8</v>
      </c>
      <c r="F769" s="19">
        <v>80</v>
      </c>
      <c r="G769" s="19">
        <v>54</v>
      </c>
      <c r="H769" s="19">
        <v>773</v>
      </c>
      <c r="I769" s="19">
        <v>2396.3000000000002</v>
      </c>
      <c r="J769" s="19">
        <v>80</v>
      </c>
      <c r="K769" s="20" t="s">
        <v>12</v>
      </c>
    </row>
    <row r="770" spans="2:11" x14ac:dyDescent="0.2">
      <c r="B770" s="15">
        <v>38358</v>
      </c>
      <c r="C770" s="13">
        <v>0.24553240740740742</v>
      </c>
      <c r="D770" s="11" t="s">
        <v>16</v>
      </c>
      <c r="E770" t="s">
        <v>15</v>
      </c>
      <c r="F770" s="19">
        <v>83</v>
      </c>
      <c r="I770" s="19">
        <v>-5000</v>
      </c>
      <c r="J770" s="19">
        <v>83</v>
      </c>
      <c r="K770" s="20" t="s">
        <v>10</v>
      </c>
    </row>
    <row r="771" spans="2:11" x14ac:dyDescent="0.2">
      <c r="B771" s="15">
        <v>38358</v>
      </c>
      <c r="C771" s="13">
        <v>0.38523148148148145</v>
      </c>
      <c r="D771" s="11" t="s">
        <v>16</v>
      </c>
      <c r="E771" t="s">
        <v>14</v>
      </c>
      <c r="F771" s="19">
        <v>84</v>
      </c>
      <c r="G771" s="19">
        <v>59</v>
      </c>
      <c r="I771" s="19">
        <v>50</v>
      </c>
      <c r="J771" s="19">
        <v>84</v>
      </c>
      <c r="K771" s="20" t="s">
        <v>13</v>
      </c>
    </row>
    <row r="772" spans="2:11" x14ac:dyDescent="0.2">
      <c r="B772" s="15">
        <v>38358</v>
      </c>
      <c r="C772" s="13">
        <v>0.23015046296296296</v>
      </c>
      <c r="D772" s="11" t="s">
        <v>16</v>
      </c>
      <c r="E772" t="s">
        <v>15</v>
      </c>
      <c r="F772" s="19">
        <v>88</v>
      </c>
      <c r="I772" s="19">
        <v>-1000</v>
      </c>
      <c r="J772" s="19">
        <v>88</v>
      </c>
      <c r="K772" s="20" t="s">
        <v>12</v>
      </c>
    </row>
    <row r="773" spans="2:11" x14ac:dyDescent="0.2">
      <c r="B773" s="15">
        <v>38358</v>
      </c>
      <c r="C773" s="13">
        <v>0.25246527777777777</v>
      </c>
      <c r="D773" s="11" t="s">
        <v>16</v>
      </c>
      <c r="E773" t="s">
        <v>8</v>
      </c>
      <c r="F773" s="19">
        <v>88</v>
      </c>
      <c r="G773" s="19">
        <v>27</v>
      </c>
      <c r="H773" s="19">
        <v>675</v>
      </c>
      <c r="I773" s="19">
        <v>2092.5</v>
      </c>
      <c r="J773" s="19">
        <v>88</v>
      </c>
      <c r="K773" s="20" t="s">
        <v>12</v>
      </c>
    </row>
    <row r="774" spans="2:11" x14ac:dyDescent="0.2">
      <c r="B774" s="15">
        <v>38358</v>
      </c>
      <c r="C774" s="13">
        <v>0.66625000000000001</v>
      </c>
      <c r="D774" s="11" t="s">
        <v>17</v>
      </c>
      <c r="E774" t="s">
        <v>14</v>
      </c>
      <c r="F774" s="19">
        <v>88</v>
      </c>
      <c r="G774" s="19">
        <v>63</v>
      </c>
      <c r="I774" s="19">
        <v>50</v>
      </c>
      <c r="J774" s="19">
        <v>88</v>
      </c>
      <c r="K774" s="20" t="s">
        <v>12</v>
      </c>
    </row>
    <row r="775" spans="2:11" x14ac:dyDescent="0.2">
      <c r="B775" s="15">
        <v>38358</v>
      </c>
      <c r="C775" s="13">
        <v>0.73813657407407407</v>
      </c>
      <c r="D775" s="11" t="s">
        <v>17</v>
      </c>
      <c r="E775" t="s">
        <v>8</v>
      </c>
      <c r="F775" s="19">
        <v>88</v>
      </c>
      <c r="G775" s="19">
        <v>59</v>
      </c>
      <c r="H775" s="19">
        <v>195</v>
      </c>
      <c r="I775" s="19">
        <v>604.5</v>
      </c>
      <c r="J775" s="19">
        <v>88</v>
      </c>
      <c r="K775" s="20" t="s">
        <v>12</v>
      </c>
    </row>
    <row r="776" spans="2:11" x14ac:dyDescent="0.2">
      <c r="B776" s="15">
        <v>38358</v>
      </c>
      <c r="C776" s="13">
        <v>0.82134259259259268</v>
      </c>
      <c r="D776" s="11" t="s">
        <v>17</v>
      </c>
      <c r="E776" t="s">
        <v>8</v>
      </c>
      <c r="F776" s="19">
        <v>88</v>
      </c>
      <c r="G776" s="19">
        <v>63</v>
      </c>
      <c r="H776" s="19">
        <v>518</v>
      </c>
      <c r="I776" s="19">
        <v>1605.8</v>
      </c>
      <c r="J776" s="19">
        <v>88</v>
      </c>
      <c r="K776" s="20" t="s">
        <v>12</v>
      </c>
    </row>
    <row r="777" spans="2:11" x14ac:dyDescent="0.2">
      <c r="B777" s="15">
        <v>38358</v>
      </c>
      <c r="C777" s="13">
        <v>0.98298611111111101</v>
      </c>
      <c r="D777" s="11" t="s">
        <v>17</v>
      </c>
      <c r="E777" t="s">
        <v>8</v>
      </c>
      <c r="F777" s="19">
        <v>88</v>
      </c>
      <c r="G777" s="19">
        <v>63</v>
      </c>
      <c r="H777" s="19">
        <v>641</v>
      </c>
      <c r="I777" s="19">
        <v>1987.1</v>
      </c>
      <c r="J777" s="19">
        <v>88</v>
      </c>
      <c r="K777" s="20" t="s">
        <v>12</v>
      </c>
    </row>
    <row r="778" spans="2:11" x14ac:dyDescent="0.2">
      <c r="B778" s="15">
        <v>38358</v>
      </c>
      <c r="C778" s="13">
        <v>0.69391203703703708</v>
      </c>
      <c r="D778" s="11" t="s">
        <v>17</v>
      </c>
      <c r="E778" t="s">
        <v>11</v>
      </c>
      <c r="F778" s="19">
        <v>96</v>
      </c>
      <c r="I778" s="19">
        <v>0</v>
      </c>
      <c r="J778" s="19">
        <v>96</v>
      </c>
      <c r="K778" s="20" t="s">
        <v>10</v>
      </c>
    </row>
    <row r="779" spans="2:11" x14ac:dyDescent="0.2">
      <c r="B779" s="15">
        <v>38358</v>
      </c>
      <c r="C779" s="13">
        <v>0.89164351851851853</v>
      </c>
      <c r="D779" s="11" t="s">
        <v>17</v>
      </c>
      <c r="E779" t="s">
        <v>8</v>
      </c>
      <c r="F779" s="19">
        <v>96</v>
      </c>
      <c r="G779" s="19">
        <v>14</v>
      </c>
      <c r="H779" s="19">
        <v>411</v>
      </c>
      <c r="I779" s="19">
        <v>1274.0999999999999</v>
      </c>
      <c r="J779" s="19">
        <v>96</v>
      </c>
      <c r="K779" s="20" t="s">
        <v>10</v>
      </c>
    </row>
    <row r="780" spans="2:11" x14ac:dyDescent="0.2">
      <c r="B780" s="15">
        <v>38358</v>
      </c>
      <c r="C780" s="13">
        <v>0.99836805555555552</v>
      </c>
      <c r="D780" s="11" t="s">
        <v>17</v>
      </c>
      <c r="E780" t="s">
        <v>8</v>
      </c>
      <c r="F780" s="19">
        <v>97</v>
      </c>
      <c r="G780" s="19">
        <v>54</v>
      </c>
      <c r="H780" s="19">
        <v>247</v>
      </c>
      <c r="I780" s="19">
        <v>765.7</v>
      </c>
      <c r="J780" s="19">
        <v>97</v>
      </c>
      <c r="K780" s="20" t="s">
        <v>13</v>
      </c>
    </row>
    <row r="781" spans="2:11" x14ac:dyDescent="0.2">
      <c r="B781" s="15">
        <v>38358</v>
      </c>
      <c r="C781" s="13">
        <v>0.94115740740740739</v>
      </c>
      <c r="D781" s="11" t="s">
        <v>17</v>
      </c>
      <c r="E781" t="s">
        <v>8</v>
      </c>
      <c r="F781" s="19">
        <v>98</v>
      </c>
      <c r="G781" s="19">
        <v>7</v>
      </c>
      <c r="H781" s="19">
        <v>399</v>
      </c>
      <c r="I781" s="19">
        <v>1236.9000000000001</v>
      </c>
      <c r="J781" s="19">
        <v>98</v>
      </c>
      <c r="K781" s="20" t="s">
        <v>9</v>
      </c>
    </row>
    <row r="782" spans="2:11" x14ac:dyDescent="0.2">
      <c r="B782" s="15">
        <v>38359</v>
      </c>
      <c r="C782" s="13">
        <v>0.26733796296296297</v>
      </c>
      <c r="D782" s="11" t="s">
        <v>16</v>
      </c>
      <c r="E782" t="s">
        <v>15</v>
      </c>
      <c r="F782" s="19">
        <v>1</v>
      </c>
      <c r="I782" s="19">
        <v>-500</v>
      </c>
      <c r="J782" s="19">
        <v>1</v>
      </c>
      <c r="K782" s="20" t="s">
        <v>13</v>
      </c>
    </row>
    <row r="783" spans="2:11" x14ac:dyDescent="0.2">
      <c r="B783" s="15">
        <v>38359</v>
      </c>
      <c r="C783" s="13">
        <v>0.51059027777777777</v>
      </c>
      <c r="D783" s="11" t="s">
        <v>17</v>
      </c>
      <c r="E783" t="s">
        <v>8</v>
      </c>
      <c r="F783" s="19">
        <v>3</v>
      </c>
      <c r="G783" s="19">
        <v>4</v>
      </c>
      <c r="H783" s="19">
        <v>180</v>
      </c>
      <c r="I783" s="19">
        <v>558</v>
      </c>
      <c r="J783" s="19">
        <v>3</v>
      </c>
      <c r="K783" s="20" t="s">
        <v>10</v>
      </c>
    </row>
    <row r="784" spans="2:11" x14ac:dyDescent="0.2">
      <c r="B784" s="15">
        <v>38359</v>
      </c>
      <c r="C784" s="13">
        <v>0.56759259259259254</v>
      </c>
      <c r="D784" s="11" t="s">
        <v>17</v>
      </c>
      <c r="E784" t="s">
        <v>8</v>
      </c>
      <c r="F784" s="19">
        <v>3</v>
      </c>
      <c r="G784" s="19">
        <v>40</v>
      </c>
      <c r="H784" s="19">
        <v>123</v>
      </c>
      <c r="I784" s="19">
        <v>381.3</v>
      </c>
      <c r="J784" s="19">
        <v>3</v>
      </c>
      <c r="K784" s="20" t="s">
        <v>10</v>
      </c>
    </row>
    <row r="785" spans="2:11" x14ac:dyDescent="0.2">
      <c r="B785" s="15">
        <v>38359</v>
      </c>
      <c r="C785" s="13">
        <v>0.75918981481481485</v>
      </c>
      <c r="D785" s="11" t="s">
        <v>17</v>
      </c>
      <c r="E785" t="s">
        <v>8</v>
      </c>
      <c r="F785" s="19">
        <v>3</v>
      </c>
      <c r="G785" s="19">
        <v>30</v>
      </c>
      <c r="H785" s="19">
        <v>364</v>
      </c>
      <c r="I785" s="19">
        <v>1128.4000000000001</v>
      </c>
      <c r="J785" s="19">
        <v>3</v>
      </c>
      <c r="K785" s="20" t="s">
        <v>10</v>
      </c>
    </row>
    <row r="786" spans="2:11" x14ac:dyDescent="0.2">
      <c r="B786" s="15">
        <v>38359</v>
      </c>
      <c r="C786" s="13">
        <v>0.69839120370370367</v>
      </c>
      <c r="D786" s="11" t="s">
        <v>17</v>
      </c>
      <c r="E786" t="s">
        <v>8</v>
      </c>
      <c r="F786" s="19">
        <v>4</v>
      </c>
      <c r="G786" s="19">
        <v>26</v>
      </c>
      <c r="H786" s="19">
        <v>187</v>
      </c>
      <c r="I786" s="19">
        <v>579.70000000000005</v>
      </c>
      <c r="J786" s="19">
        <v>4</v>
      </c>
      <c r="K786" s="20" t="s">
        <v>10</v>
      </c>
    </row>
    <row r="787" spans="2:11" x14ac:dyDescent="0.2">
      <c r="B787" s="15">
        <v>38359</v>
      </c>
      <c r="C787" s="13">
        <v>0.83144675925925926</v>
      </c>
      <c r="D787" s="11" t="s">
        <v>17</v>
      </c>
      <c r="E787" t="s">
        <v>8</v>
      </c>
      <c r="F787" s="19">
        <v>6</v>
      </c>
      <c r="G787" s="19">
        <v>11</v>
      </c>
      <c r="H787" s="19">
        <v>306</v>
      </c>
      <c r="I787" s="19">
        <v>948.6</v>
      </c>
      <c r="J787" s="19">
        <v>6</v>
      </c>
      <c r="K787" s="20" t="s">
        <v>12</v>
      </c>
    </row>
    <row r="788" spans="2:11" x14ac:dyDescent="0.2">
      <c r="B788" s="15">
        <v>38359</v>
      </c>
      <c r="C788" s="13">
        <v>0.83267361111111116</v>
      </c>
      <c r="D788" s="11" t="s">
        <v>17</v>
      </c>
      <c r="E788" t="s">
        <v>15</v>
      </c>
      <c r="F788" s="19">
        <v>7</v>
      </c>
      <c r="I788" s="19">
        <v>-500</v>
      </c>
      <c r="J788" s="19">
        <v>7</v>
      </c>
      <c r="K788" s="20" t="s">
        <v>13</v>
      </c>
    </row>
    <row r="789" spans="2:11" x14ac:dyDescent="0.2">
      <c r="B789" s="15">
        <v>38359</v>
      </c>
      <c r="C789" s="13">
        <v>5.5011574074074067E-2</v>
      </c>
      <c r="D789" s="11" t="s">
        <v>16</v>
      </c>
      <c r="E789" t="s">
        <v>11</v>
      </c>
      <c r="F789" s="19">
        <v>8</v>
      </c>
      <c r="I789" s="19">
        <v>0</v>
      </c>
      <c r="J789" s="19">
        <v>8</v>
      </c>
      <c r="K789" s="20" t="s">
        <v>13</v>
      </c>
    </row>
    <row r="790" spans="2:11" x14ac:dyDescent="0.2">
      <c r="B790" s="15">
        <v>38359</v>
      </c>
      <c r="C790" s="13">
        <v>0.48204861111111108</v>
      </c>
      <c r="D790" s="11" t="s">
        <v>16</v>
      </c>
      <c r="E790" t="s">
        <v>8</v>
      </c>
      <c r="F790" s="19">
        <v>10</v>
      </c>
      <c r="G790" s="19">
        <v>2</v>
      </c>
      <c r="H790" s="19">
        <v>544</v>
      </c>
      <c r="I790" s="19">
        <v>1686.4</v>
      </c>
      <c r="J790" s="19">
        <v>10</v>
      </c>
      <c r="K790" s="20" t="s">
        <v>9</v>
      </c>
    </row>
    <row r="791" spans="2:11" x14ac:dyDescent="0.2">
      <c r="B791" s="15">
        <v>38359</v>
      </c>
      <c r="C791" s="13">
        <v>0.18112268518518518</v>
      </c>
      <c r="D791" s="11" t="s">
        <v>16</v>
      </c>
      <c r="E791" t="s">
        <v>11</v>
      </c>
      <c r="F791" s="19">
        <v>13</v>
      </c>
      <c r="I791" s="19">
        <v>0</v>
      </c>
      <c r="J791" s="19">
        <v>13</v>
      </c>
      <c r="K791" s="20" t="s">
        <v>10</v>
      </c>
    </row>
    <row r="792" spans="2:11" x14ac:dyDescent="0.2">
      <c r="B792" s="15">
        <v>38359</v>
      </c>
      <c r="C792" s="13">
        <v>0.58215277777777774</v>
      </c>
      <c r="D792" s="11" t="s">
        <v>17</v>
      </c>
      <c r="E792" t="s">
        <v>8</v>
      </c>
      <c r="F792" s="19">
        <v>13</v>
      </c>
      <c r="G792" s="19">
        <v>83</v>
      </c>
      <c r="H792" s="19">
        <v>272</v>
      </c>
      <c r="I792" s="19">
        <v>843.2</v>
      </c>
      <c r="J792" s="19">
        <v>13</v>
      </c>
      <c r="K792" s="20" t="s">
        <v>10</v>
      </c>
    </row>
    <row r="793" spans="2:11" x14ac:dyDescent="0.2">
      <c r="B793" s="15">
        <v>38359</v>
      </c>
      <c r="C793" s="13">
        <v>9.2476851851851852E-2</v>
      </c>
      <c r="D793" s="11" t="s">
        <v>16</v>
      </c>
      <c r="E793" t="s">
        <v>8</v>
      </c>
      <c r="F793" s="19">
        <v>15</v>
      </c>
      <c r="G793" s="19">
        <v>14</v>
      </c>
      <c r="H793" s="19">
        <v>187</v>
      </c>
      <c r="I793" s="19">
        <v>579.70000000000005</v>
      </c>
      <c r="J793" s="19">
        <v>15</v>
      </c>
      <c r="K793" s="20" t="s">
        <v>13</v>
      </c>
    </row>
    <row r="794" spans="2:11" x14ac:dyDescent="0.2">
      <c r="B794" s="15">
        <v>38359</v>
      </c>
      <c r="C794" s="13">
        <v>0.20515046296296294</v>
      </c>
      <c r="D794" s="11" t="s">
        <v>16</v>
      </c>
      <c r="E794" t="s">
        <v>8</v>
      </c>
      <c r="F794" s="19">
        <v>15</v>
      </c>
      <c r="G794" s="19">
        <v>14</v>
      </c>
      <c r="H794" s="19">
        <v>433</v>
      </c>
      <c r="I794" s="19">
        <v>1342.3</v>
      </c>
      <c r="J794" s="19">
        <v>15</v>
      </c>
      <c r="K794" s="20" t="s">
        <v>13</v>
      </c>
    </row>
    <row r="795" spans="2:11" x14ac:dyDescent="0.2">
      <c r="B795" s="15">
        <v>38359</v>
      </c>
      <c r="C795" s="13">
        <v>0.70721064814814805</v>
      </c>
      <c r="D795" s="11" t="s">
        <v>17</v>
      </c>
      <c r="E795" t="s">
        <v>8</v>
      </c>
      <c r="F795" s="19">
        <v>20</v>
      </c>
      <c r="G795" s="19">
        <v>58</v>
      </c>
      <c r="H795" s="19">
        <v>1553</v>
      </c>
      <c r="I795" s="19">
        <v>4814.3</v>
      </c>
      <c r="J795" s="19">
        <v>20</v>
      </c>
      <c r="K795" s="20" t="s">
        <v>13</v>
      </c>
    </row>
    <row r="796" spans="2:11" x14ac:dyDescent="0.2">
      <c r="B796" s="15">
        <v>38359</v>
      </c>
      <c r="C796" s="13">
        <v>0.82587962962962969</v>
      </c>
      <c r="D796" s="11" t="s">
        <v>17</v>
      </c>
      <c r="E796" t="s">
        <v>8</v>
      </c>
      <c r="F796" s="19">
        <v>21</v>
      </c>
      <c r="G796" s="19">
        <v>15</v>
      </c>
      <c r="H796" s="19">
        <v>533</v>
      </c>
      <c r="I796" s="19">
        <v>1652.3</v>
      </c>
      <c r="J796" s="19">
        <v>21</v>
      </c>
      <c r="K796" s="20" t="s">
        <v>12</v>
      </c>
    </row>
    <row r="797" spans="2:11" x14ac:dyDescent="0.2">
      <c r="B797" s="15">
        <v>38359</v>
      </c>
      <c r="C797" s="13">
        <v>0.13726851851851851</v>
      </c>
      <c r="D797" s="11" t="s">
        <v>16</v>
      </c>
      <c r="E797" t="s">
        <v>8</v>
      </c>
      <c r="F797" s="19">
        <v>22</v>
      </c>
      <c r="G797" s="19">
        <v>55</v>
      </c>
      <c r="H797" s="19">
        <v>150</v>
      </c>
      <c r="I797" s="19">
        <v>465</v>
      </c>
      <c r="J797" s="19">
        <v>22</v>
      </c>
      <c r="K797" s="20" t="s">
        <v>10</v>
      </c>
    </row>
    <row r="798" spans="2:11" x14ac:dyDescent="0.2">
      <c r="B798" s="15">
        <v>38359</v>
      </c>
      <c r="C798" s="13">
        <v>0.25699074074074074</v>
      </c>
      <c r="D798" s="11" t="s">
        <v>16</v>
      </c>
      <c r="E798" t="s">
        <v>8</v>
      </c>
      <c r="F798" s="19">
        <v>22</v>
      </c>
      <c r="G798" s="19">
        <v>12</v>
      </c>
      <c r="H798" s="19">
        <v>130</v>
      </c>
      <c r="I798" s="19">
        <v>403</v>
      </c>
      <c r="J798" s="19">
        <v>22</v>
      </c>
      <c r="K798" s="20" t="s">
        <v>10</v>
      </c>
    </row>
    <row r="799" spans="2:11" x14ac:dyDescent="0.2">
      <c r="B799" s="15">
        <v>38359</v>
      </c>
      <c r="C799" s="13">
        <v>0.7933217592592593</v>
      </c>
      <c r="D799" s="11" t="s">
        <v>17</v>
      </c>
      <c r="E799" t="s">
        <v>8</v>
      </c>
      <c r="F799" s="19">
        <v>22</v>
      </c>
      <c r="G799" s="19">
        <v>18</v>
      </c>
      <c r="H799" s="19">
        <v>20</v>
      </c>
      <c r="I799" s="19">
        <v>62</v>
      </c>
      <c r="J799" s="19">
        <v>22</v>
      </c>
      <c r="K799" s="20" t="s">
        <v>10</v>
      </c>
    </row>
    <row r="800" spans="2:11" x14ac:dyDescent="0.2">
      <c r="B800" s="15">
        <v>38359</v>
      </c>
      <c r="C800" s="13">
        <v>0.96821759259259255</v>
      </c>
      <c r="D800" s="11" t="s">
        <v>17</v>
      </c>
      <c r="E800" t="s">
        <v>8</v>
      </c>
      <c r="F800" s="19">
        <v>22</v>
      </c>
      <c r="G800" s="19">
        <v>12</v>
      </c>
      <c r="H800" s="19">
        <v>277</v>
      </c>
      <c r="I800" s="19">
        <v>858.7</v>
      </c>
      <c r="J800" s="19">
        <v>22</v>
      </c>
      <c r="K800" s="20" t="s">
        <v>10</v>
      </c>
    </row>
    <row r="801" spans="2:11" x14ac:dyDescent="0.2">
      <c r="B801" s="15">
        <v>38359</v>
      </c>
      <c r="C801" s="13">
        <v>0.37182870370370374</v>
      </c>
      <c r="D801" s="11" t="s">
        <v>16</v>
      </c>
      <c r="E801" t="s">
        <v>8</v>
      </c>
      <c r="F801" s="19">
        <v>24</v>
      </c>
      <c r="G801" s="19">
        <v>10</v>
      </c>
      <c r="H801" s="19">
        <v>150</v>
      </c>
      <c r="I801" s="19">
        <v>465</v>
      </c>
      <c r="J801" s="19">
        <v>24</v>
      </c>
      <c r="K801" s="20" t="s">
        <v>12</v>
      </c>
    </row>
    <row r="802" spans="2:11" x14ac:dyDescent="0.2">
      <c r="B802" s="15">
        <v>38359</v>
      </c>
      <c r="C802" s="13">
        <v>0.70766203703703701</v>
      </c>
      <c r="D802" s="11" t="s">
        <v>17</v>
      </c>
      <c r="E802" t="s">
        <v>8</v>
      </c>
      <c r="F802" s="19">
        <v>24</v>
      </c>
      <c r="G802" s="19">
        <v>10</v>
      </c>
      <c r="H802" s="19">
        <v>8</v>
      </c>
      <c r="I802" s="19">
        <v>24.8</v>
      </c>
      <c r="J802" s="19">
        <v>24</v>
      </c>
      <c r="K802" s="20" t="s">
        <v>12</v>
      </c>
    </row>
    <row r="803" spans="2:11" x14ac:dyDescent="0.2">
      <c r="B803" s="15">
        <v>38359</v>
      </c>
      <c r="C803" s="13">
        <v>0.10219907407407408</v>
      </c>
      <c r="D803" s="11" t="s">
        <v>16</v>
      </c>
      <c r="E803" t="s">
        <v>8</v>
      </c>
      <c r="F803" s="19">
        <v>26</v>
      </c>
      <c r="G803" s="19">
        <v>4</v>
      </c>
      <c r="H803" s="19">
        <v>343</v>
      </c>
      <c r="I803" s="19">
        <v>1063.3</v>
      </c>
      <c r="J803" s="19">
        <v>26</v>
      </c>
      <c r="K803" s="20" t="s">
        <v>13</v>
      </c>
    </row>
    <row r="804" spans="2:11" x14ac:dyDescent="0.2">
      <c r="B804" s="15">
        <v>38359</v>
      </c>
      <c r="C804" s="13">
        <v>0.66188657407407414</v>
      </c>
      <c r="D804" s="11" t="s">
        <v>17</v>
      </c>
      <c r="E804" t="s">
        <v>8</v>
      </c>
      <c r="F804" s="19">
        <v>26</v>
      </c>
      <c r="G804" s="19">
        <v>51</v>
      </c>
      <c r="H804" s="19">
        <v>40</v>
      </c>
      <c r="I804" s="19">
        <v>124</v>
      </c>
      <c r="J804" s="19">
        <v>26</v>
      </c>
      <c r="K804" s="20" t="s">
        <v>13</v>
      </c>
    </row>
    <row r="805" spans="2:11" x14ac:dyDescent="0.2">
      <c r="B805" s="15">
        <v>38359</v>
      </c>
      <c r="C805" s="13">
        <v>0.93690972222222213</v>
      </c>
      <c r="D805" s="11" t="s">
        <v>17</v>
      </c>
      <c r="E805" t="s">
        <v>8</v>
      </c>
      <c r="F805" s="19">
        <v>26</v>
      </c>
      <c r="G805" s="19">
        <v>51</v>
      </c>
      <c r="H805" s="19">
        <v>32</v>
      </c>
      <c r="I805" s="19">
        <v>99.2</v>
      </c>
      <c r="J805" s="19">
        <v>26</v>
      </c>
      <c r="K805" s="20" t="s">
        <v>13</v>
      </c>
    </row>
    <row r="806" spans="2:11" x14ac:dyDescent="0.2">
      <c r="B806" s="15">
        <v>38359</v>
      </c>
      <c r="C806" s="13">
        <v>0.21020833333333333</v>
      </c>
      <c r="D806" s="11" t="s">
        <v>16</v>
      </c>
      <c r="E806" t="s">
        <v>8</v>
      </c>
      <c r="F806" s="19">
        <v>27</v>
      </c>
      <c r="G806" s="19">
        <v>88</v>
      </c>
      <c r="H806" s="19">
        <v>266</v>
      </c>
      <c r="I806" s="19">
        <v>824.6</v>
      </c>
      <c r="J806" s="19">
        <v>27</v>
      </c>
      <c r="K806" s="20" t="s">
        <v>10</v>
      </c>
    </row>
    <row r="807" spans="2:11" x14ac:dyDescent="0.2">
      <c r="B807" s="15">
        <v>38359</v>
      </c>
      <c r="C807" s="13">
        <v>0.39577546296296301</v>
      </c>
      <c r="D807" s="11" t="s">
        <v>16</v>
      </c>
      <c r="E807" t="s">
        <v>11</v>
      </c>
      <c r="F807" s="19">
        <v>28</v>
      </c>
      <c r="I807" s="19">
        <v>0</v>
      </c>
      <c r="J807" s="19">
        <v>28</v>
      </c>
      <c r="K807" s="20" t="s">
        <v>13</v>
      </c>
    </row>
    <row r="808" spans="2:11" x14ac:dyDescent="0.2">
      <c r="B808" s="15">
        <v>38359</v>
      </c>
      <c r="C808" s="13">
        <v>0.56986111111111104</v>
      </c>
      <c r="D808" s="11" t="s">
        <v>17</v>
      </c>
      <c r="E808" t="s">
        <v>8</v>
      </c>
      <c r="F808" s="19">
        <v>29</v>
      </c>
      <c r="G808" s="19">
        <v>23</v>
      </c>
      <c r="H808" s="19">
        <v>178</v>
      </c>
      <c r="I808" s="19">
        <v>551.79999999999995</v>
      </c>
      <c r="J808" s="19">
        <v>29</v>
      </c>
      <c r="K808" s="20" t="s">
        <v>13</v>
      </c>
    </row>
    <row r="809" spans="2:11" x14ac:dyDescent="0.2">
      <c r="B809" s="15">
        <v>38359</v>
      </c>
      <c r="C809" s="13">
        <v>0.58657407407407403</v>
      </c>
      <c r="D809" s="11" t="s">
        <v>17</v>
      </c>
      <c r="E809" t="s">
        <v>8</v>
      </c>
      <c r="F809" s="19">
        <v>32</v>
      </c>
      <c r="G809" s="19">
        <v>23</v>
      </c>
      <c r="H809" s="19">
        <v>493</v>
      </c>
      <c r="I809" s="19">
        <v>1528.3</v>
      </c>
      <c r="J809" s="19">
        <v>32</v>
      </c>
      <c r="K809" s="20" t="s">
        <v>9</v>
      </c>
    </row>
    <row r="810" spans="2:11" x14ac:dyDescent="0.2">
      <c r="B810" s="15">
        <v>38359</v>
      </c>
      <c r="C810" s="13">
        <v>0.71850694444444452</v>
      </c>
      <c r="D810" s="11" t="s">
        <v>17</v>
      </c>
      <c r="E810" t="s">
        <v>8</v>
      </c>
      <c r="F810" s="19">
        <v>32</v>
      </c>
      <c r="G810" s="19">
        <v>11</v>
      </c>
      <c r="H810" s="19">
        <v>140</v>
      </c>
      <c r="I810" s="19">
        <v>434</v>
      </c>
      <c r="J810" s="19">
        <v>32</v>
      </c>
      <c r="K810" s="20" t="s">
        <v>9</v>
      </c>
    </row>
    <row r="811" spans="2:11" x14ac:dyDescent="0.2">
      <c r="B811" s="15">
        <v>38359</v>
      </c>
      <c r="C811" s="13">
        <v>0.39746527777777779</v>
      </c>
      <c r="D811" s="11" t="s">
        <v>16</v>
      </c>
      <c r="E811" t="s">
        <v>8</v>
      </c>
      <c r="F811" s="19">
        <v>34</v>
      </c>
      <c r="G811" s="19">
        <v>24</v>
      </c>
      <c r="H811" s="19">
        <v>121</v>
      </c>
      <c r="I811" s="19">
        <v>375.1</v>
      </c>
      <c r="J811" s="19">
        <v>34</v>
      </c>
      <c r="K811" s="20" t="s">
        <v>10</v>
      </c>
    </row>
    <row r="812" spans="2:11" x14ac:dyDescent="0.2">
      <c r="B812" s="15">
        <v>38359</v>
      </c>
      <c r="C812" s="13">
        <v>0.30592592592592593</v>
      </c>
      <c r="D812" s="11" t="s">
        <v>16</v>
      </c>
      <c r="E812" t="s">
        <v>8</v>
      </c>
      <c r="F812" s="19">
        <v>35</v>
      </c>
      <c r="G812" s="19">
        <v>48</v>
      </c>
      <c r="H812" s="19">
        <v>674</v>
      </c>
      <c r="I812" s="19">
        <v>2089.4</v>
      </c>
      <c r="J812" s="19">
        <v>35</v>
      </c>
      <c r="K812" s="20" t="s">
        <v>12</v>
      </c>
    </row>
    <row r="813" spans="2:11" x14ac:dyDescent="0.2">
      <c r="B813" s="15">
        <v>38359</v>
      </c>
      <c r="C813" s="13">
        <v>0.3807638888888889</v>
      </c>
      <c r="D813" s="11" t="s">
        <v>16</v>
      </c>
      <c r="E813" t="s">
        <v>14</v>
      </c>
      <c r="F813" s="19">
        <v>35</v>
      </c>
      <c r="G813" s="19">
        <v>14</v>
      </c>
      <c r="I813" s="19">
        <v>50</v>
      </c>
      <c r="J813" s="19">
        <v>35</v>
      </c>
      <c r="K813" s="20" t="s">
        <v>12</v>
      </c>
    </row>
    <row r="814" spans="2:11" x14ac:dyDescent="0.2">
      <c r="B814" s="15">
        <v>38359</v>
      </c>
      <c r="C814" s="13">
        <v>0.3799305555555556</v>
      </c>
      <c r="D814" s="11" t="s">
        <v>16</v>
      </c>
      <c r="E814" t="s">
        <v>8</v>
      </c>
      <c r="F814" s="19">
        <v>36</v>
      </c>
      <c r="G814" s="19">
        <v>59</v>
      </c>
      <c r="H814" s="19">
        <v>211</v>
      </c>
      <c r="I814" s="19">
        <v>654.1</v>
      </c>
      <c r="J814" s="19">
        <v>36</v>
      </c>
      <c r="K814" s="20" t="s">
        <v>10</v>
      </c>
    </row>
    <row r="815" spans="2:11" x14ac:dyDescent="0.2">
      <c r="B815" s="15">
        <v>38359</v>
      </c>
      <c r="C815" s="13">
        <v>0.99467592592592602</v>
      </c>
      <c r="D815" s="11" t="s">
        <v>17</v>
      </c>
      <c r="E815" t="s">
        <v>11</v>
      </c>
      <c r="F815" s="19">
        <v>36</v>
      </c>
      <c r="I815" s="19">
        <v>0</v>
      </c>
      <c r="J815" s="19">
        <v>36</v>
      </c>
      <c r="K815" s="20" t="s">
        <v>10</v>
      </c>
    </row>
    <row r="816" spans="2:11" x14ac:dyDescent="0.2">
      <c r="B816" s="15">
        <v>38359</v>
      </c>
      <c r="C816" s="13">
        <v>0.85015046296296293</v>
      </c>
      <c r="D816" s="11" t="s">
        <v>17</v>
      </c>
      <c r="E816" t="s">
        <v>11</v>
      </c>
      <c r="F816" s="19">
        <v>39</v>
      </c>
      <c r="I816" s="19">
        <v>0</v>
      </c>
      <c r="J816" s="19">
        <v>39</v>
      </c>
      <c r="K816" s="20" t="s">
        <v>9</v>
      </c>
    </row>
    <row r="817" spans="2:11" x14ac:dyDescent="0.2">
      <c r="B817" s="15">
        <v>38359</v>
      </c>
      <c r="C817" s="13">
        <v>0.9275578703703703</v>
      </c>
      <c r="D817" s="11" t="s">
        <v>17</v>
      </c>
      <c r="E817" t="s">
        <v>15</v>
      </c>
      <c r="F817" s="19">
        <v>39</v>
      </c>
      <c r="I817" s="19">
        <v>-1000</v>
      </c>
      <c r="J817" s="19">
        <v>39</v>
      </c>
      <c r="K817" s="20" t="s">
        <v>9</v>
      </c>
    </row>
    <row r="818" spans="2:11" x14ac:dyDescent="0.2">
      <c r="B818" s="15">
        <v>38359</v>
      </c>
      <c r="C818" s="13">
        <v>0.33027777777777778</v>
      </c>
      <c r="D818" s="11" t="s">
        <v>16</v>
      </c>
      <c r="E818" t="s">
        <v>8</v>
      </c>
      <c r="F818" s="19">
        <v>40</v>
      </c>
      <c r="G818" s="19">
        <v>33</v>
      </c>
      <c r="H818" s="19">
        <v>1081</v>
      </c>
      <c r="I818" s="19">
        <v>3351.1</v>
      </c>
      <c r="J818" s="19">
        <v>40</v>
      </c>
      <c r="K818" s="20" t="s">
        <v>10</v>
      </c>
    </row>
    <row r="819" spans="2:11" x14ac:dyDescent="0.2">
      <c r="B819" s="15">
        <v>38359</v>
      </c>
      <c r="C819" s="13">
        <v>0.64208333333333334</v>
      </c>
      <c r="D819" s="11" t="s">
        <v>17</v>
      </c>
      <c r="E819" t="s">
        <v>8</v>
      </c>
      <c r="F819" s="19">
        <v>42</v>
      </c>
      <c r="G819" s="19">
        <v>24</v>
      </c>
      <c r="H819" s="19">
        <v>257</v>
      </c>
      <c r="I819" s="19">
        <v>796.7</v>
      </c>
      <c r="J819" s="19">
        <v>42</v>
      </c>
      <c r="K819" s="20" t="s">
        <v>10</v>
      </c>
    </row>
    <row r="820" spans="2:11" x14ac:dyDescent="0.2">
      <c r="B820" s="15">
        <v>38359</v>
      </c>
      <c r="C820" s="13">
        <v>0.22836805555555553</v>
      </c>
      <c r="D820" s="11" t="s">
        <v>16</v>
      </c>
      <c r="E820" t="s">
        <v>8</v>
      </c>
      <c r="F820" s="19">
        <v>43</v>
      </c>
      <c r="G820" s="19">
        <v>6</v>
      </c>
      <c r="H820" s="19">
        <v>15</v>
      </c>
      <c r="I820" s="19">
        <v>46.5</v>
      </c>
      <c r="J820" s="19">
        <v>43</v>
      </c>
      <c r="K820" s="20" t="s">
        <v>12</v>
      </c>
    </row>
    <row r="821" spans="2:11" x14ac:dyDescent="0.2">
      <c r="B821" s="15">
        <v>38359</v>
      </c>
      <c r="C821" s="13">
        <v>0.13043981481481481</v>
      </c>
      <c r="D821" s="11" t="s">
        <v>16</v>
      </c>
      <c r="E821" t="s">
        <v>8</v>
      </c>
      <c r="F821" s="19">
        <v>46</v>
      </c>
      <c r="G821" s="19">
        <v>5</v>
      </c>
      <c r="H821" s="19">
        <v>395</v>
      </c>
      <c r="I821" s="19">
        <v>1224.5</v>
      </c>
      <c r="J821" s="19">
        <v>46</v>
      </c>
      <c r="K821" s="20" t="s">
        <v>13</v>
      </c>
    </row>
    <row r="822" spans="2:11" x14ac:dyDescent="0.2">
      <c r="B822" s="15">
        <v>38359</v>
      </c>
      <c r="C822" s="13">
        <v>0.50630787037037039</v>
      </c>
      <c r="D822" s="11" t="s">
        <v>17</v>
      </c>
      <c r="E822" t="s">
        <v>8</v>
      </c>
      <c r="F822" s="19">
        <v>47</v>
      </c>
      <c r="G822" s="19">
        <v>25</v>
      </c>
      <c r="H822" s="19">
        <v>198</v>
      </c>
      <c r="I822" s="19">
        <v>613.79999999999995</v>
      </c>
      <c r="J822" s="19">
        <v>47</v>
      </c>
      <c r="K822" s="20" t="s">
        <v>13</v>
      </c>
    </row>
    <row r="823" spans="2:11" x14ac:dyDescent="0.2">
      <c r="B823" s="15">
        <v>38359</v>
      </c>
      <c r="C823" s="13">
        <v>0.10883101851851852</v>
      </c>
      <c r="D823" s="11" t="s">
        <v>16</v>
      </c>
      <c r="E823" t="s">
        <v>8</v>
      </c>
      <c r="F823" s="19">
        <v>48</v>
      </c>
      <c r="G823" s="19">
        <v>43</v>
      </c>
      <c r="H823" s="19">
        <v>6</v>
      </c>
      <c r="I823" s="19">
        <v>18.600000000000001</v>
      </c>
      <c r="J823" s="19">
        <v>48</v>
      </c>
      <c r="K823" s="20" t="s">
        <v>12</v>
      </c>
    </row>
    <row r="824" spans="2:11" x14ac:dyDescent="0.2">
      <c r="B824" s="15">
        <v>38359</v>
      </c>
      <c r="C824" s="13">
        <v>0.42637731481481483</v>
      </c>
      <c r="D824" s="11" t="s">
        <v>16</v>
      </c>
      <c r="E824" t="s">
        <v>8</v>
      </c>
      <c r="F824" s="19">
        <v>48</v>
      </c>
      <c r="G824" s="19">
        <v>43</v>
      </c>
      <c r="H824" s="19">
        <v>587</v>
      </c>
      <c r="I824" s="19">
        <v>1819.7</v>
      </c>
      <c r="J824" s="19">
        <v>48</v>
      </c>
      <c r="K824" s="20" t="s">
        <v>12</v>
      </c>
    </row>
    <row r="825" spans="2:11" x14ac:dyDescent="0.2">
      <c r="B825" s="15">
        <v>38359</v>
      </c>
      <c r="C825" s="13">
        <v>7.7499999999999999E-2</v>
      </c>
      <c r="D825" s="11" t="s">
        <v>16</v>
      </c>
      <c r="E825" t="s">
        <v>8</v>
      </c>
      <c r="F825" s="19">
        <v>49</v>
      </c>
      <c r="G825" s="19">
        <v>5</v>
      </c>
      <c r="H825" s="19">
        <v>78</v>
      </c>
      <c r="I825" s="19">
        <v>241.8</v>
      </c>
      <c r="J825" s="19">
        <v>49</v>
      </c>
      <c r="K825" s="20" t="s">
        <v>13</v>
      </c>
    </row>
    <row r="826" spans="2:11" x14ac:dyDescent="0.2">
      <c r="B826" s="15">
        <v>38359</v>
      </c>
      <c r="C826" s="13">
        <v>0.78740740740740733</v>
      </c>
      <c r="D826" s="11" t="s">
        <v>17</v>
      </c>
      <c r="E826" t="s">
        <v>8</v>
      </c>
      <c r="F826" s="19">
        <v>49</v>
      </c>
      <c r="G826" s="19">
        <v>62</v>
      </c>
      <c r="H826" s="19">
        <v>11</v>
      </c>
      <c r="I826" s="19">
        <v>34.1</v>
      </c>
      <c r="J826" s="19">
        <v>49</v>
      </c>
      <c r="K826" s="20" t="s">
        <v>13</v>
      </c>
    </row>
    <row r="827" spans="2:11" x14ac:dyDescent="0.2">
      <c r="B827" s="15">
        <v>38359</v>
      </c>
      <c r="C827" s="13">
        <v>7.7939814814814809E-2</v>
      </c>
      <c r="D827" s="11" t="s">
        <v>16</v>
      </c>
      <c r="E827" t="s">
        <v>8</v>
      </c>
      <c r="F827" s="19">
        <v>54</v>
      </c>
      <c r="G827" s="19">
        <v>80</v>
      </c>
      <c r="H827" s="19">
        <v>1017</v>
      </c>
      <c r="I827" s="19">
        <v>3152.7</v>
      </c>
      <c r="J827" s="19">
        <v>54</v>
      </c>
      <c r="K827" s="20" t="s">
        <v>10</v>
      </c>
    </row>
    <row r="828" spans="2:11" x14ac:dyDescent="0.2">
      <c r="B828" s="15">
        <v>38359</v>
      </c>
      <c r="C828" s="13">
        <v>0.27909722222222222</v>
      </c>
      <c r="D828" s="11" t="s">
        <v>16</v>
      </c>
      <c r="E828" t="s">
        <v>8</v>
      </c>
      <c r="F828" s="19">
        <v>57</v>
      </c>
      <c r="G828" s="19">
        <v>15</v>
      </c>
      <c r="H828" s="19">
        <v>228</v>
      </c>
      <c r="I828" s="19">
        <v>706.8</v>
      </c>
      <c r="J828" s="19">
        <v>57</v>
      </c>
      <c r="K828" s="20" t="s">
        <v>10</v>
      </c>
    </row>
    <row r="829" spans="2:11" x14ac:dyDescent="0.2">
      <c r="B829" s="15">
        <v>38359</v>
      </c>
      <c r="C829" s="13">
        <v>0.58510416666666665</v>
      </c>
      <c r="D829" s="11" t="s">
        <v>17</v>
      </c>
      <c r="E829" t="s">
        <v>8</v>
      </c>
      <c r="F829" s="19">
        <v>58</v>
      </c>
      <c r="G829" s="19">
        <v>67</v>
      </c>
      <c r="H829" s="19">
        <v>180</v>
      </c>
      <c r="I829" s="19">
        <v>558</v>
      </c>
      <c r="J829" s="19">
        <v>58</v>
      </c>
      <c r="K829" s="20" t="s">
        <v>13</v>
      </c>
    </row>
    <row r="830" spans="2:11" x14ac:dyDescent="0.2">
      <c r="B830" s="15">
        <v>38359</v>
      </c>
      <c r="C830" s="13">
        <v>6.0625000000000005E-2</v>
      </c>
      <c r="D830" s="11" t="s">
        <v>16</v>
      </c>
      <c r="E830" t="s">
        <v>8</v>
      </c>
      <c r="F830" s="19">
        <v>62</v>
      </c>
      <c r="G830" s="19">
        <v>49</v>
      </c>
      <c r="H830" s="19">
        <v>54</v>
      </c>
      <c r="I830" s="19">
        <v>167.4</v>
      </c>
      <c r="J830" s="19">
        <v>62</v>
      </c>
      <c r="K830" s="20" t="s">
        <v>13</v>
      </c>
    </row>
    <row r="831" spans="2:11" x14ac:dyDescent="0.2">
      <c r="B831" s="15">
        <v>38359</v>
      </c>
      <c r="C831" s="13">
        <v>0.31927083333333334</v>
      </c>
      <c r="D831" s="11" t="s">
        <v>16</v>
      </c>
      <c r="E831" t="s">
        <v>11</v>
      </c>
      <c r="F831" s="19">
        <v>62</v>
      </c>
      <c r="I831" s="19">
        <v>0</v>
      </c>
      <c r="J831" s="19">
        <v>62</v>
      </c>
      <c r="K831" s="20" t="s">
        <v>13</v>
      </c>
    </row>
    <row r="832" spans="2:11" x14ac:dyDescent="0.2">
      <c r="B832" s="15">
        <v>38359</v>
      </c>
      <c r="C832" s="13">
        <v>0.44442129629629629</v>
      </c>
      <c r="D832" s="11" t="s">
        <v>16</v>
      </c>
      <c r="E832" t="s">
        <v>8</v>
      </c>
      <c r="F832" s="19">
        <v>62</v>
      </c>
      <c r="G832" s="19">
        <v>40</v>
      </c>
      <c r="H832" s="19">
        <v>411</v>
      </c>
      <c r="I832" s="19">
        <v>1274.0999999999999</v>
      </c>
      <c r="J832" s="19">
        <v>62</v>
      </c>
      <c r="K832" s="20" t="s">
        <v>13</v>
      </c>
    </row>
    <row r="833" spans="2:11" x14ac:dyDescent="0.2">
      <c r="B833" s="15">
        <v>38359</v>
      </c>
      <c r="C833" s="13">
        <v>0.68361111111111106</v>
      </c>
      <c r="D833" s="11" t="s">
        <v>17</v>
      </c>
      <c r="E833" t="s">
        <v>8</v>
      </c>
      <c r="F833" s="19">
        <v>62</v>
      </c>
      <c r="G833" s="19">
        <v>49</v>
      </c>
      <c r="H833" s="19">
        <v>791</v>
      </c>
      <c r="I833" s="19">
        <v>2452.1</v>
      </c>
      <c r="J833" s="19">
        <v>62</v>
      </c>
      <c r="K833" s="20" t="s">
        <v>13</v>
      </c>
    </row>
    <row r="834" spans="2:11" x14ac:dyDescent="0.2">
      <c r="B834" s="15">
        <v>38359</v>
      </c>
      <c r="C834" s="13">
        <v>0.58138888888888884</v>
      </c>
      <c r="D834" s="11" t="s">
        <v>17</v>
      </c>
      <c r="E834" t="s">
        <v>11</v>
      </c>
      <c r="F834" s="19">
        <v>64</v>
      </c>
      <c r="I834" s="19">
        <v>0</v>
      </c>
      <c r="J834" s="19">
        <v>64</v>
      </c>
      <c r="K834" s="20" t="s">
        <v>12</v>
      </c>
    </row>
    <row r="835" spans="2:11" x14ac:dyDescent="0.2">
      <c r="B835" s="15">
        <v>38359</v>
      </c>
      <c r="C835" s="13">
        <v>0.21722222222222221</v>
      </c>
      <c r="D835" s="11" t="s">
        <v>16</v>
      </c>
      <c r="E835" t="s">
        <v>8</v>
      </c>
      <c r="F835" s="19">
        <v>65</v>
      </c>
      <c r="G835" s="19">
        <v>20</v>
      </c>
      <c r="H835" s="19">
        <v>268</v>
      </c>
      <c r="I835" s="19">
        <v>830.8</v>
      </c>
      <c r="J835" s="19">
        <v>65</v>
      </c>
      <c r="K835" s="20" t="s">
        <v>12</v>
      </c>
    </row>
    <row r="836" spans="2:11" x14ac:dyDescent="0.2">
      <c r="B836" s="15">
        <v>38359</v>
      </c>
      <c r="C836" s="13">
        <v>0.23266203703703703</v>
      </c>
      <c r="D836" s="11" t="s">
        <v>16</v>
      </c>
      <c r="E836" t="s">
        <v>14</v>
      </c>
      <c r="F836" s="19">
        <v>65</v>
      </c>
      <c r="G836" s="19">
        <v>22</v>
      </c>
      <c r="I836" s="19">
        <v>50</v>
      </c>
      <c r="J836" s="19">
        <v>65</v>
      </c>
      <c r="K836" s="20" t="s">
        <v>12</v>
      </c>
    </row>
    <row r="837" spans="2:11" x14ac:dyDescent="0.2">
      <c r="B837" s="15">
        <v>38359</v>
      </c>
      <c r="C837" s="13">
        <v>0.96719907407407402</v>
      </c>
      <c r="D837" s="11" t="s">
        <v>17</v>
      </c>
      <c r="E837" t="s">
        <v>14</v>
      </c>
      <c r="F837" s="19">
        <v>65</v>
      </c>
      <c r="G837" s="19">
        <v>22</v>
      </c>
      <c r="I837" s="19">
        <v>50</v>
      </c>
      <c r="J837" s="19">
        <v>65</v>
      </c>
      <c r="K837" s="20" t="s">
        <v>12</v>
      </c>
    </row>
    <row r="838" spans="2:11" x14ac:dyDescent="0.2">
      <c r="B838" s="15">
        <v>38359</v>
      </c>
      <c r="C838" s="13">
        <v>0.47468749999999998</v>
      </c>
      <c r="D838" s="11" t="s">
        <v>16</v>
      </c>
      <c r="E838" t="s">
        <v>11</v>
      </c>
      <c r="F838" s="19">
        <v>66</v>
      </c>
      <c r="I838" s="19">
        <v>0</v>
      </c>
      <c r="J838" s="19">
        <v>66</v>
      </c>
      <c r="K838" s="20" t="s">
        <v>10</v>
      </c>
    </row>
    <row r="839" spans="2:11" x14ac:dyDescent="0.2">
      <c r="B839" s="15">
        <v>38359</v>
      </c>
      <c r="C839" s="13">
        <v>0.60945601851851849</v>
      </c>
      <c r="D839" s="11" t="s">
        <v>17</v>
      </c>
      <c r="E839" t="s">
        <v>8</v>
      </c>
      <c r="F839" s="19">
        <v>66</v>
      </c>
      <c r="G839" s="19">
        <v>46</v>
      </c>
      <c r="H839" s="19">
        <v>555</v>
      </c>
      <c r="I839" s="19">
        <v>1720.5</v>
      </c>
      <c r="J839" s="19">
        <v>66</v>
      </c>
      <c r="K839" s="20" t="s">
        <v>10</v>
      </c>
    </row>
    <row r="840" spans="2:11" x14ac:dyDescent="0.2">
      <c r="B840" s="15">
        <v>38359</v>
      </c>
      <c r="C840" s="13">
        <v>0.61938657407407405</v>
      </c>
      <c r="D840" s="11" t="s">
        <v>17</v>
      </c>
      <c r="E840" t="s">
        <v>11</v>
      </c>
      <c r="F840" s="19">
        <v>67</v>
      </c>
      <c r="I840" s="19">
        <v>0</v>
      </c>
      <c r="J840" s="19">
        <v>67</v>
      </c>
      <c r="K840" s="20" t="s">
        <v>9</v>
      </c>
    </row>
    <row r="841" spans="2:11" x14ac:dyDescent="0.2">
      <c r="B841" s="15">
        <v>38359</v>
      </c>
      <c r="C841" s="13">
        <v>0.86577546296296293</v>
      </c>
      <c r="D841" s="11" t="s">
        <v>17</v>
      </c>
      <c r="E841" t="s">
        <v>14</v>
      </c>
      <c r="F841" s="19">
        <v>67</v>
      </c>
      <c r="G841" s="19">
        <v>34</v>
      </c>
      <c r="I841" s="19">
        <v>50</v>
      </c>
      <c r="J841" s="19">
        <v>67</v>
      </c>
      <c r="K841" s="20" t="s">
        <v>9</v>
      </c>
    </row>
    <row r="842" spans="2:11" x14ac:dyDescent="0.2">
      <c r="B842" s="15">
        <v>38359</v>
      </c>
      <c r="C842" s="13">
        <v>0.98466435185185175</v>
      </c>
      <c r="D842" s="11" t="s">
        <v>17</v>
      </c>
      <c r="E842" t="s">
        <v>8</v>
      </c>
      <c r="F842" s="19">
        <v>67</v>
      </c>
      <c r="G842" s="19">
        <v>41</v>
      </c>
      <c r="H842" s="19">
        <v>304</v>
      </c>
      <c r="I842" s="19">
        <v>942.4</v>
      </c>
      <c r="J842" s="19">
        <v>67</v>
      </c>
      <c r="K842" s="20" t="s">
        <v>9</v>
      </c>
    </row>
    <row r="843" spans="2:11" x14ac:dyDescent="0.2">
      <c r="B843" s="15">
        <v>38359</v>
      </c>
      <c r="C843" s="13">
        <v>1.3796296296296298E-2</v>
      </c>
      <c r="D843" s="11" t="s">
        <v>16</v>
      </c>
      <c r="E843" t="s">
        <v>8</v>
      </c>
      <c r="F843" s="19">
        <v>69</v>
      </c>
      <c r="G843" s="19">
        <v>48</v>
      </c>
      <c r="H843" s="19">
        <v>97</v>
      </c>
      <c r="I843" s="19">
        <v>300.7</v>
      </c>
      <c r="J843" s="19">
        <v>69</v>
      </c>
      <c r="K843" s="20" t="s">
        <v>13</v>
      </c>
    </row>
    <row r="844" spans="2:11" x14ac:dyDescent="0.2">
      <c r="B844" s="15">
        <v>38359</v>
      </c>
      <c r="C844" s="13">
        <v>0.54685185185185181</v>
      </c>
      <c r="D844" s="11" t="s">
        <v>17</v>
      </c>
      <c r="E844" t="s">
        <v>8</v>
      </c>
      <c r="F844" s="19">
        <v>72</v>
      </c>
      <c r="G844" s="19">
        <v>93</v>
      </c>
      <c r="H844" s="19">
        <v>611</v>
      </c>
      <c r="I844" s="19">
        <v>1894.1</v>
      </c>
      <c r="J844" s="19">
        <v>72</v>
      </c>
      <c r="K844" s="20" t="s">
        <v>10</v>
      </c>
    </row>
    <row r="845" spans="2:11" x14ac:dyDescent="0.2">
      <c r="B845" s="15">
        <v>38359</v>
      </c>
      <c r="C845" s="13">
        <v>0.94658564814814816</v>
      </c>
      <c r="D845" s="11" t="s">
        <v>17</v>
      </c>
      <c r="E845" t="s">
        <v>8</v>
      </c>
      <c r="F845" s="19">
        <v>72</v>
      </c>
      <c r="G845" s="19">
        <v>59</v>
      </c>
      <c r="H845" s="19">
        <v>455</v>
      </c>
      <c r="I845" s="19">
        <v>1410.5</v>
      </c>
      <c r="J845" s="19">
        <v>72</v>
      </c>
      <c r="K845" s="20" t="s">
        <v>10</v>
      </c>
    </row>
    <row r="846" spans="2:11" x14ac:dyDescent="0.2">
      <c r="B846" s="15">
        <v>38359</v>
      </c>
      <c r="C846" s="13">
        <v>0.31822916666666667</v>
      </c>
      <c r="D846" s="11" t="s">
        <v>16</v>
      </c>
      <c r="E846" t="s">
        <v>8</v>
      </c>
      <c r="F846" s="19">
        <v>77</v>
      </c>
      <c r="G846" s="19">
        <v>28</v>
      </c>
      <c r="H846" s="19">
        <v>518</v>
      </c>
      <c r="I846" s="19">
        <v>1605.8</v>
      </c>
      <c r="J846" s="19">
        <v>77</v>
      </c>
      <c r="K846" s="20" t="s">
        <v>13</v>
      </c>
    </row>
    <row r="847" spans="2:11" x14ac:dyDescent="0.2">
      <c r="B847" s="15">
        <v>38359</v>
      </c>
      <c r="C847" s="13">
        <v>0.35481481481481486</v>
      </c>
      <c r="D847" s="11" t="s">
        <v>16</v>
      </c>
      <c r="E847" t="s">
        <v>8</v>
      </c>
      <c r="F847" s="19">
        <v>80</v>
      </c>
      <c r="G847" s="19">
        <v>54</v>
      </c>
      <c r="H847" s="19">
        <v>91</v>
      </c>
      <c r="I847" s="19">
        <v>282.10000000000002</v>
      </c>
      <c r="J847" s="19">
        <v>80</v>
      </c>
      <c r="K847" s="20" t="s">
        <v>12</v>
      </c>
    </row>
    <row r="848" spans="2:11" x14ac:dyDescent="0.2">
      <c r="B848" s="15">
        <v>38359</v>
      </c>
      <c r="C848" s="13">
        <v>0.69537037037037042</v>
      </c>
      <c r="D848" s="11" t="s">
        <v>17</v>
      </c>
      <c r="E848" t="s">
        <v>8</v>
      </c>
      <c r="F848" s="19">
        <v>81</v>
      </c>
      <c r="G848" s="19">
        <v>22</v>
      </c>
      <c r="H848" s="19">
        <v>363</v>
      </c>
      <c r="I848" s="19">
        <v>1125.3</v>
      </c>
      <c r="J848" s="19">
        <v>81</v>
      </c>
      <c r="K848" s="20" t="s">
        <v>10</v>
      </c>
    </row>
    <row r="849" spans="2:11" x14ac:dyDescent="0.2">
      <c r="B849" s="15">
        <v>38359</v>
      </c>
      <c r="C849" s="13">
        <v>0.12631944444444446</v>
      </c>
      <c r="D849" s="11" t="s">
        <v>16</v>
      </c>
      <c r="E849" t="s">
        <v>8</v>
      </c>
      <c r="F849" s="19">
        <v>82</v>
      </c>
      <c r="G849" s="19">
        <v>30</v>
      </c>
      <c r="H849" s="19">
        <v>338</v>
      </c>
      <c r="I849" s="19">
        <v>1047.8</v>
      </c>
      <c r="J849" s="19">
        <v>82</v>
      </c>
      <c r="K849" s="20" t="s">
        <v>13</v>
      </c>
    </row>
    <row r="850" spans="2:11" x14ac:dyDescent="0.2">
      <c r="B850" s="15">
        <v>38359</v>
      </c>
      <c r="C850" s="13">
        <v>0.70707175925925936</v>
      </c>
      <c r="D850" s="11" t="s">
        <v>17</v>
      </c>
      <c r="E850" t="s">
        <v>8</v>
      </c>
      <c r="F850" s="19">
        <v>83</v>
      </c>
      <c r="G850" s="19">
        <v>13</v>
      </c>
      <c r="H850" s="19">
        <v>9</v>
      </c>
      <c r="I850" s="19">
        <v>27.9</v>
      </c>
      <c r="J850" s="19">
        <v>83</v>
      </c>
      <c r="K850" s="20" t="s">
        <v>10</v>
      </c>
    </row>
    <row r="851" spans="2:11" x14ac:dyDescent="0.2">
      <c r="B851" s="15">
        <v>38359</v>
      </c>
      <c r="C851" s="13">
        <v>0.87600694444444438</v>
      </c>
      <c r="D851" s="11" t="s">
        <v>17</v>
      </c>
      <c r="E851" t="s">
        <v>8</v>
      </c>
      <c r="F851" s="19">
        <v>84</v>
      </c>
      <c r="G851" s="19">
        <v>13</v>
      </c>
      <c r="H851" s="19">
        <v>27</v>
      </c>
      <c r="I851" s="19">
        <v>83.7</v>
      </c>
      <c r="J851" s="19">
        <v>84</v>
      </c>
      <c r="K851" s="20" t="s">
        <v>13</v>
      </c>
    </row>
    <row r="852" spans="2:11" x14ac:dyDescent="0.2">
      <c r="B852" s="15">
        <v>38359</v>
      </c>
      <c r="C852" s="13">
        <v>0.25519675925925928</v>
      </c>
      <c r="D852" s="11" t="s">
        <v>16</v>
      </c>
      <c r="E852" t="s">
        <v>8</v>
      </c>
      <c r="F852" s="19">
        <v>86</v>
      </c>
      <c r="G852" s="19">
        <v>43</v>
      </c>
      <c r="H852" s="19">
        <v>356</v>
      </c>
      <c r="I852" s="19">
        <v>1103.5999999999999</v>
      </c>
      <c r="J852" s="19">
        <v>86</v>
      </c>
      <c r="K852" s="20" t="s">
        <v>13</v>
      </c>
    </row>
    <row r="853" spans="2:11" x14ac:dyDescent="0.2">
      <c r="B853" s="15">
        <v>38359</v>
      </c>
      <c r="C853" s="13">
        <v>0.68905092592592598</v>
      </c>
      <c r="D853" s="11" t="s">
        <v>17</v>
      </c>
      <c r="E853" t="s">
        <v>8</v>
      </c>
      <c r="F853" s="19">
        <v>86</v>
      </c>
      <c r="G853" s="19">
        <v>32</v>
      </c>
      <c r="H853" s="19">
        <v>321</v>
      </c>
      <c r="I853" s="19">
        <v>995.1</v>
      </c>
      <c r="J853" s="19">
        <v>86</v>
      </c>
      <c r="K853" s="20" t="s">
        <v>13</v>
      </c>
    </row>
    <row r="854" spans="2:11" x14ac:dyDescent="0.2">
      <c r="B854" s="15">
        <v>38359</v>
      </c>
      <c r="C854" s="13">
        <v>0.34162037037037035</v>
      </c>
      <c r="D854" s="11" t="s">
        <v>16</v>
      </c>
      <c r="E854" t="s">
        <v>8</v>
      </c>
      <c r="F854" s="19">
        <v>88</v>
      </c>
      <c r="G854" s="19">
        <v>61</v>
      </c>
      <c r="H854" s="19">
        <v>232</v>
      </c>
      <c r="I854" s="19">
        <v>719.2</v>
      </c>
      <c r="J854" s="19">
        <v>88</v>
      </c>
      <c r="K854" s="20" t="s">
        <v>12</v>
      </c>
    </row>
    <row r="855" spans="2:11" x14ac:dyDescent="0.2">
      <c r="B855" s="15">
        <v>38359</v>
      </c>
      <c r="C855" s="13">
        <v>3.9340277777777773E-2</v>
      </c>
      <c r="D855" s="11" t="s">
        <v>16</v>
      </c>
      <c r="E855" t="s">
        <v>8</v>
      </c>
      <c r="F855" s="19">
        <v>91</v>
      </c>
      <c r="G855" s="19">
        <v>33</v>
      </c>
      <c r="H855" s="19">
        <v>897</v>
      </c>
      <c r="I855" s="19">
        <v>2780.7</v>
      </c>
      <c r="J855" s="19">
        <v>91</v>
      </c>
      <c r="K855" s="20" t="s">
        <v>13</v>
      </c>
    </row>
    <row r="856" spans="2:11" x14ac:dyDescent="0.2">
      <c r="B856" s="15">
        <v>38359</v>
      </c>
      <c r="C856" s="13">
        <v>0.76983796296296303</v>
      </c>
      <c r="D856" s="11" t="s">
        <v>17</v>
      </c>
      <c r="E856" t="s">
        <v>8</v>
      </c>
      <c r="F856" s="19">
        <v>91</v>
      </c>
      <c r="G856" s="19">
        <v>77</v>
      </c>
      <c r="H856" s="19">
        <v>819</v>
      </c>
      <c r="I856" s="19">
        <v>2538.9</v>
      </c>
      <c r="J856" s="19">
        <v>91</v>
      </c>
      <c r="K856" s="20" t="s">
        <v>13</v>
      </c>
    </row>
    <row r="857" spans="2:11" x14ac:dyDescent="0.2">
      <c r="B857" s="15">
        <v>38359</v>
      </c>
      <c r="C857" s="13">
        <v>0.84143518518518512</v>
      </c>
      <c r="D857" s="11" t="s">
        <v>17</v>
      </c>
      <c r="E857" t="s">
        <v>8</v>
      </c>
      <c r="F857" s="19">
        <v>92</v>
      </c>
      <c r="G857" s="19">
        <v>24</v>
      </c>
      <c r="H857" s="19">
        <v>796</v>
      </c>
      <c r="I857" s="19">
        <v>2467.6</v>
      </c>
      <c r="J857" s="19">
        <v>92</v>
      </c>
      <c r="K857" s="20" t="s">
        <v>9</v>
      </c>
    </row>
    <row r="858" spans="2:11" x14ac:dyDescent="0.2">
      <c r="B858" s="15">
        <v>38359</v>
      </c>
      <c r="C858" s="13">
        <v>0.41549768518518521</v>
      </c>
      <c r="D858" s="11" t="s">
        <v>16</v>
      </c>
      <c r="E858" t="s">
        <v>8</v>
      </c>
      <c r="F858" s="19">
        <v>93</v>
      </c>
      <c r="G858" s="19">
        <v>47</v>
      </c>
      <c r="H858" s="19">
        <v>240</v>
      </c>
      <c r="I858" s="19">
        <v>744</v>
      </c>
      <c r="J858" s="19">
        <v>93</v>
      </c>
      <c r="K858" s="20" t="s">
        <v>12</v>
      </c>
    </row>
    <row r="859" spans="2:11" x14ac:dyDescent="0.2">
      <c r="B859" s="15">
        <v>38359</v>
      </c>
      <c r="C859" s="13">
        <v>0.55748842592592596</v>
      </c>
      <c r="D859" s="11" t="s">
        <v>17</v>
      </c>
      <c r="E859" t="s">
        <v>8</v>
      </c>
      <c r="F859" s="19">
        <v>94</v>
      </c>
      <c r="G859" s="19">
        <v>44</v>
      </c>
      <c r="H859" s="19">
        <v>187</v>
      </c>
      <c r="I859" s="19">
        <v>579.70000000000005</v>
      </c>
      <c r="J859" s="19">
        <v>94</v>
      </c>
      <c r="K859" s="20" t="s">
        <v>13</v>
      </c>
    </row>
    <row r="860" spans="2:11" x14ac:dyDescent="0.2">
      <c r="B860" s="15">
        <v>38359</v>
      </c>
      <c r="C860" s="13">
        <v>0.46216435185185184</v>
      </c>
      <c r="D860" s="11" t="s">
        <v>16</v>
      </c>
      <c r="E860" t="s">
        <v>8</v>
      </c>
      <c r="F860" s="19">
        <v>96</v>
      </c>
      <c r="G860" s="19">
        <v>76</v>
      </c>
      <c r="H860" s="19">
        <v>305</v>
      </c>
      <c r="I860" s="19">
        <v>945.5</v>
      </c>
      <c r="J860" s="19">
        <v>96</v>
      </c>
      <c r="K860" s="20" t="s">
        <v>10</v>
      </c>
    </row>
    <row r="861" spans="2:11" x14ac:dyDescent="0.2">
      <c r="B861" s="15">
        <v>38359</v>
      </c>
      <c r="C861" s="13">
        <v>0.39905092592592589</v>
      </c>
      <c r="D861" s="11" t="s">
        <v>16</v>
      </c>
      <c r="E861" t="s">
        <v>8</v>
      </c>
      <c r="F861" s="19">
        <v>98</v>
      </c>
      <c r="G861" s="19">
        <v>7</v>
      </c>
      <c r="H861" s="19">
        <v>1439</v>
      </c>
      <c r="I861" s="19">
        <v>4460.8999999999996</v>
      </c>
      <c r="J861" s="19">
        <v>98</v>
      </c>
      <c r="K861" s="20" t="s">
        <v>9</v>
      </c>
    </row>
    <row r="862" spans="2:11" x14ac:dyDescent="0.2">
      <c r="B862" s="15">
        <v>38359</v>
      </c>
      <c r="C862" s="13">
        <v>0.49344907407407407</v>
      </c>
      <c r="D862" s="11" t="s">
        <v>16</v>
      </c>
      <c r="E862" t="s">
        <v>8</v>
      </c>
      <c r="F862" s="19">
        <v>99</v>
      </c>
      <c r="G862" s="19">
        <v>38</v>
      </c>
      <c r="H862" s="19">
        <v>877</v>
      </c>
      <c r="I862" s="19">
        <v>2718.7</v>
      </c>
      <c r="J862" s="19">
        <v>99</v>
      </c>
      <c r="K862" s="20" t="s">
        <v>10</v>
      </c>
    </row>
    <row r="863" spans="2:11" x14ac:dyDescent="0.2">
      <c r="B863" s="15">
        <v>38360</v>
      </c>
      <c r="C863" s="13">
        <v>0.10587962962962964</v>
      </c>
      <c r="D863" s="11" t="s">
        <v>16</v>
      </c>
      <c r="E863" t="s">
        <v>11</v>
      </c>
      <c r="F863" s="19">
        <v>1</v>
      </c>
      <c r="I863" s="19">
        <v>0</v>
      </c>
      <c r="J863" s="19">
        <v>1</v>
      </c>
      <c r="K863" s="20" t="s">
        <v>13</v>
      </c>
    </row>
    <row r="864" spans="2:11" x14ac:dyDescent="0.2">
      <c r="B864" s="15">
        <v>38360</v>
      </c>
      <c r="C864" s="13">
        <v>0.46921296296296294</v>
      </c>
      <c r="D864" s="11" t="s">
        <v>16</v>
      </c>
      <c r="E864" t="s">
        <v>11</v>
      </c>
      <c r="F864" s="19">
        <v>1</v>
      </c>
      <c r="I864" s="19">
        <v>0</v>
      </c>
      <c r="J864" s="19">
        <v>1</v>
      </c>
      <c r="K864" s="20" t="s">
        <v>13</v>
      </c>
    </row>
    <row r="865" spans="2:11" x14ac:dyDescent="0.2">
      <c r="B865" s="15">
        <v>38360</v>
      </c>
      <c r="C865" s="13">
        <v>0.89</v>
      </c>
      <c r="D865" s="11" t="s">
        <v>17</v>
      </c>
      <c r="E865" t="s">
        <v>8</v>
      </c>
      <c r="F865" s="19">
        <v>3</v>
      </c>
      <c r="G865" s="19">
        <v>0</v>
      </c>
      <c r="H865" s="19">
        <v>17</v>
      </c>
      <c r="I865" s="19">
        <v>52.7</v>
      </c>
      <c r="J865" s="19">
        <v>3</v>
      </c>
      <c r="K865" s="20" t="s">
        <v>10</v>
      </c>
    </row>
    <row r="866" spans="2:11" x14ac:dyDescent="0.2">
      <c r="B866" s="15">
        <v>38360</v>
      </c>
      <c r="C866" s="13">
        <v>0.94921296296296298</v>
      </c>
      <c r="D866" s="11" t="s">
        <v>17</v>
      </c>
      <c r="E866" t="s">
        <v>8</v>
      </c>
      <c r="F866" s="19">
        <v>3</v>
      </c>
      <c r="G866" s="19">
        <v>43</v>
      </c>
      <c r="H866" s="19">
        <v>301</v>
      </c>
      <c r="I866" s="19">
        <v>933.1</v>
      </c>
      <c r="J866" s="19">
        <v>3</v>
      </c>
      <c r="K866" s="20" t="s">
        <v>10</v>
      </c>
    </row>
    <row r="867" spans="2:11" x14ac:dyDescent="0.2">
      <c r="B867" s="15">
        <v>38360</v>
      </c>
      <c r="C867" s="13">
        <v>0.88256944444444452</v>
      </c>
      <c r="D867" s="11" t="s">
        <v>17</v>
      </c>
      <c r="E867" t="s">
        <v>8</v>
      </c>
      <c r="F867" s="19">
        <v>5</v>
      </c>
      <c r="G867" s="19">
        <v>17</v>
      </c>
      <c r="H867" s="19">
        <v>211</v>
      </c>
      <c r="I867" s="19">
        <v>654.1</v>
      </c>
      <c r="J867" s="19">
        <v>5</v>
      </c>
      <c r="K867" s="20" t="s">
        <v>12</v>
      </c>
    </row>
    <row r="868" spans="2:11" x14ac:dyDescent="0.2">
      <c r="B868" s="15">
        <v>38360</v>
      </c>
      <c r="C868" s="13">
        <v>0.96346064814814814</v>
      </c>
      <c r="D868" s="11" t="s">
        <v>17</v>
      </c>
      <c r="E868" t="s">
        <v>8</v>
      </c>
      <c r="F868" s="19">
        <v>5</v>
      </c>
      <c r="G868" s="19">
        <v>46</v>
      </c>
      <c r="H868" s="19">
        <v>154</v>
      </c>
      <c r="I868" s="19">
        <v>477.4</v>
      </c>
      <c r="J868" s="19">
        <v>5</v>
      </c>
      <c r="K868" s="20" t="s">
        <v>12</v>
      </c>
    </row>
    <row r="869" spans="2:11" x14ac:dyDescent="0.2">
      <c r="B869" s="15">
        <v>38360</v>
      </c>
      <c r="C869" s="13">
        <v>4.5185185185185189E-2</v>
      </c>
      <c r="D869" s="11" t="s">
        <v>16</v>
      </c>
      <c r="E869" t="s">
        <v>8</v>
      </c>
      <c r="F869" s="19">
        <v>6</v>
      </c>
      <c r="G869" s="19">
        <v>23</v>
      </c>
      <c r="H869" s="19">
        <v>97</v>
      </c>
      <c r="I869" s="19">
        <v>300.7</v>
      </c>
      <c r="J869" s="19">
        <v>6</v>
      </c>
      <c r="K869" s="20" t="s">
        <v>12</v>
      </c>
    </row>
    <row r="870" spans="2:11" x14ac:dyDescent="0.2">
      <c r="B870" s="15">
        <v>38360</v>
      </c>
      <c r="C870" s="13">
        <v>0.30284722222222221</v>
      </c>
      <c r="D870" s="11" t="s">
        <v>16</v>
      </c>
      <c r="E870" t="s">
        <v>8</v>
      </c>
      <c r="F870" s="19">
        <v>7</v>
      </c>
      <c r="G870" s="19">
        <v>20</v>
      </c>
      <c r="H870" s="19">
        <v>632</v>
      </c>
      <c r="I870" s="19">
        <v>1959.2</v>
      </c>
      <c r="J870" s="19">
        <v>7</v>
      </c>
      <c r="K870" s="20" t="s">
        <v>13</v>
      </c>
    </row>
    <row r="871" spans="2:11" x14ac:dyDescent="0.2">
      <c r="B871" s="15">
        <v>38360</v>
      </c>
      <c r="C871" s="13">
        <v>0.56436342592592592</v>
      </c>
      <c r="D871" s="11" t="s">
        <v>17</v>
      </c>
      <c r="E871" t="s">
        <v>8</v>
      </c>
      <c r="F871" s="19">
        <v>7</v>
      </c>
      <c r="G871" s="19">
        <v>20</v>
      </c>
      <c r="H871" s="19">
        <v>315</v>
      </c>
      <c r="I871" s="19">
        <v>976.5</v>
      </c>
      <c r="J871" s="19">
        <v>7</v>
      </c>
      <c r="K871" s="20" t="s">
        <v>13</v>
      </c>
    </row>
    <row r="872" spans="2:11" x14ac:dyDescent="0.2">
      <c r="B872" s="15">
        <v>38360</v>
      </c>
      <c r="C872" s="13">
        <v>0.78122685185185192</v>
      </c>
      <c r="D872" s="11" t="s">
        <v>17</v>
      </c>
      <c r="E872" t="s">
        <v>14</v>
      </c>
      <c r="F872" s="19">
        <v>8</v>
      </c>
      <c r="G872" s="19">
        <v>15</v>
      </c>
      <c r="I872" s="19">
        <v>50</v>
      </c>
      <c r="J872" s="19">
        <v>8</v>
      </c>
      <c r="K872" s="20" t="s">
        <v>13</v>
      </c>
    </row>
    <row r="873" spans="2:11" x14ac:dyDescent="0.2">
      <c r="B873" s="15">
        <v>38360</v>
      </c>
      <c r="C873" s="13">
        <v>0.52143518518518517</v>
      </c>
      <c r="D873" s="11" t="s">
        <v>17</v>
      </c>
      <c r="E873" t="s">
        <v>8</v>
      </c>
      <c r="F873" s="19">
        <v>9</v>
      </c>
      <c r="G873" s="19">
        <v>6</v>
      </c>
      <c r="H873" s="19">
        <v>742</v>
      </c>
      <c r="I873" s="19">
        <v>2300.1999999999998</v>
      </c>
      <c r="J873" s="19">
        <v>9</v>
      </c>
      <c r="K873" s="20" t="s">
        <v>13</v>
      </c>
    </row>
    <row r="874" spans="2:11" x14ac:dyDescent="0.2">
      <c r="B874" s="15">
        <v>38360</v>
      </c>
      <c r="C874" s="13">
        <v>0.62915509259259261</v>
      </c>
      <c r="D874" s="11" t="s">
        <v>17</v>
      </c>
      <c r="E874" t="s">
        <v>8</v>
      </c>
      <c r="F874" s="19">
        <v>10</v>
      </c>
      <c r="G874" s="19">
        <v>79</v>
      </c>
      <c r="H874" s="19">
        <v>62</v>
      </c>
      <c r="I874" s="19">
        <v>192.2</v>
      </c>
      <c r="J874" s="19">
        <v>10</v>
      </c>
      <c r="K874" s="20" t="s">
        <v>9</v>
      </c>
    </row>
    <row r="875" spans="2:11" x14ac:dyDescent="0.2">
      <c r="B875" s="15">
        <v>38360</v>
      </c>
      <c r="C875" s="13">
        <v>0.17614583333333333</v>
      </c>
      <c r="D875" s="11" t="s">
        <v>16</v>
      </c>
      <c r="E875" t="s">
        <v>8</v>
      </c>
      <c r="F875" s="19">
        <v>11</v>
      </c>
      <c r="G875" s="19">
        <v>6</v>
      </c>
      <c r="H875" s="19">
        <v>49</v>
      </c>
      <c r="I875" s="19">
        <v>151.9</v>
      </c>
      <c r="J875" s="19">
        <v>11</v>
      </c>
      <c r="K875" s="20" t="s">
        <v>13</v>
      </c>
    </row>
    <row r="876" spans="2:11" x14ac:dyDescent="0.2">
      <c r="B876" s="15">
        <v>38360</v>
      </c>
      <c r="C876" s="13">
        <v>0.21549768518518519</v>
      </c>
      <c r="D876" s="11" t="s">
        <v>16</v>
      </c>
      <c r="E876" t="s">
        <v>8</v>
      </c>
      <c r="F876" s="19">
        <v>12</v>
      </c>
      <c r="G876" s="19">
        <v>5</v>
      </c>
      <c r="H876" s="19">
        <v>109</v>
      </c>
      <c r="I876" s="19">
        <v>337.9</v>
      </c>
      <c r="J876" s="19">
        <v>12</v>
      </c>
      <c r="K876" s="20" t="s">
        <v>13</v>
      </c>
    </row>
    <row r="877" spans="2:11" x14ac:dyDescent="0.2">
      <c r="B877" s="15">
        <v>38360</v>
      </c>
      <c r="C877" s="13">
        <v>5.8993055555555556E-2</v>
      </c>
      <c r="D877" s="11" t="s">
        <v>16</v>
      </c>
      <c r="E877" t="s">
        <v>15</v>
      </c>
      <c r="F877" s="19">
        <v>13</v>
      </c>
      <c r="I877" s="19">
        <v>-1000</v>
      </c>
      <c r="J877" s="19">
        <v>13</v>
      </c>
      <c r="K877" s="20" t="s">
        <v>10</v>
      </c>
    </row>
    <row r="878" spans="2:11" x14ac:dyDescent="0.2">
      <c r="B878" s="15">
        <v>38360</v>
      </c>
      <c r="C878" s="13">
        <v>0.10909722222222222</v>
      </c>
      <c r="D878" s="11" t="s">
        <v>16</v>
      </c>
      <c r="E878" t="s">
        <v>14</v>
      </c>
      <c r="F878" s="19">
        <v>13</v>
      </c>
      <c r="G878" s="19">
        <v>4</v>
      </c>
      <c r="I878" s="19">
        <v>50</v>
      </c>
      <c r="J878" s="19">
        <v>13</v>
      </c>
      <c r="K878" s="20" t="s">
        <v>10</v>
      </c>
    </row>
    <row r="879" spans="2:11" x14ac:dyDescent="0.2">
      <c r="B879" s="15">
        <v>38360</v>
      </c>
      <c r="C879" s="13">
        <v>0.24569444444444444</v>
      </c>
      <c r="D879" s="11" t="s">
        <v>16</v>
      </c>
      <c r="E879" t="s">
        <v>8</v>
      </c>
      <c r="F879" s="19">
        <v>13</v>
      </c>
      <c r="G879" s="19">
        <v>11</v>
      </c>
      <c r="H879" s="19">
        <v>1621</v>
      </c>
      <c r="I879" s="19">
        <v>5025.1000000000004</v>
      </c>
      <c r="J879" s="19">
        <v>13</v>
      </c>
      <c r="K879" s="20" t="s">
        <v>10</v>
      </c>
    </row>
    <row r="880" spans="2:11" x14ac:dyDescent="0.2">
      <c r="B880" s="15">
        <v>38360</v>
      </c>
      <c r="C880" s="13">
        <v>0.54319444444444442</v>
      </c>
      <c r="D880" s="11" t="s">
        <v>17</v>
      </c>
      <c r="E880" t="s">
        <v>8</v>
      </c>
      <c r="F880" s="19">
        <v>13</v>
      </c>
      <c r="G880" s="19">
        <v>83</v>
      </c>
      <c r="H880" s="19">
        <v>282</v>
      </c>
      <c r="I880" s="19">
        <v>874.2</v>
      </c>
      <c r="J880" s="19">
        <v>13</v>
      </c>
      <c r="K880" s="20" t="s">
        <v>10</v>
      </c>
    </row>
    <row r="881" spans="2:11" x14ac:dyDescent="0.2">
      <c r="B881" s="15">
        <v>38360</v>
      </c>
      <c r="C881" s="13">
        <v>0.55971064814814808</v>
      </c>
      <c r="D881" s="11" t="s">
        <v>17</v>
      </c>
      <c r="E881" t="s">
        <v>8</v>
      </c>
      <c r="F881" s="19">
        <v>13</v>
      </c>
      <c r="G881" s="19">
        <v>4</v>
      </c>
      <c r="H881" s="19">
        <v>66</v>
      </c>
      <c r="I881" s="19">
        <v>204.6</v>
      </c>
      <c r="J881" s="19">
        <v>13</v>
      </c>
      <c r="K881" s="20" t="s">
        <v>10</v>
      </c>
    </row>
    <row r="882" spans="2:11" x14ac:dyDescent="0.2">
      <c r="B882" s="15">
        <v>38360</v>
      </c>
      <c r="C882" s="13">
        <v>0.33068287037037036</v>
      </c>
      <c r="D882" s="11" t="s">
        <v>16</v>
      </c>
      <c r="E882" t="s">
        <v>8</v>
      </c>
      <c r="F882" s="19">
        <v>16</v>
      </c>
      <c r="G882" s="19">
        <v>0</v>
      </c>
      <c r="H882" s="19">
        <v>79</v>
      </c>
      <c r="I882" s="19">
        <v>244.9</v>
      </c>
      <c r="J882" s="19">
        <v>16</v>
      </c>
      <c r="K882" s="20" t="s">
        <v>10</v>
      </c>
    </row>
    <row r="883" spans="2:11" x14ac:dyDescent="0.2">
      <c r="B883" s="15">
        <v>38360</v>
      </c>
      <c r="C883" s="13">
        <v>0.35167824074074078</v>
      </c>
      <c r="D883" s="11" t="s">
        <v>16</v>
      </c>
      <c r="E883" t="s">
        <v>8</v>
      </c>
      <c r="F883" s="19">
        <v>16</v>
      </c>
      <c r="G883" s="19">
        <v>21</v>
      </c>
      <c r="H883" s="19">
        <v>156</v>
      </c>
      <c r="I883" s="19">
        <v>483.6</v>
      </c>
      <c r="J883" s="19">
        <v>16</v>
      </c>
      <c r="K883" s="20" t="s">
        <v>10</v>
      </c>
    </row>
    <row r="884" spans="2:11" x14ac:dyDescent="0.2">
      <c r="B884" s="15">
        <v>38360</v>
      </c>
      <c r="C884" s="13">
        <v>0.77697916666666667</v>
      </c>
      <c r="D884" s="11" t="s">
        <v>17</v>
      </c>
      <c r="E884" t="s">
        <v>8</v>
      </c>
      <c r="F884" s="19">
        <v>17</v>
      </c>
      <c r="G884" s="19">
        <v>3</v>
      </c>
      <c r="H884" s="19">
        <v>413</v>
      </c>
      <c r="I884" s="19">
        <v>1280.3</v>
      </c>
      <c r="J884" s="19">
        <v>17</v>
      </c>
      <c r="K884" s="20" t="s">
        <v>12</v>
      </c>
    </row>
    <row r="885" spans="2:11" x14ac:dyDescent="0.2">
      <c r="B885" s="15">
        <v>38360</v>
      </c>
      <c r="C885" s="13">
        <v>0.25065972222222221</v>
      </c>
      <c r="D885" s="11" t="s">
        <v>16</v>
      </c>
      <c r="E885" t="s">
        <v>8</v>
      </c>
      <c r="F885" s="19">
        <v>19</v>
      </c>
      <c r="G885" s="19">
        <v>7</v>
      </c>
      <c r="H885" s="19">
        <v>1</v>
      </c>
      <c r="I885" s="19">
        <v>3.1</v>
      </c>
      <c r="J885" s="19">
        <v>19</v>
      </c>
      <c r="K885" s="20" t="s">
        <v>12</v>
      </c>
    </row>
    <row r="886" spans="2:11" x14ac:dyDescent="0.2">
      <c r="B886" s="15">
        <v>38360</v>
      </c>
      <c r="C886" s="13">
        <v>0.82759259259259255</v>
      </c>
      <c r="D886" s="11" t="s">
        <v>17</v>
      </c>
      <c r="E886" t="s">
        <v>15</v>
      </c>
      <c r="F886" s="19">
        <v>20</v>
      </c>
      <c r="I886" s="19">
        <v>-500</v>
      </c>
      <c r="J886" s="19">
        <v>20</v>
      </c>
      <c r="K886" s="20" t="s">
        <v>13</v>
      </c>
    </row>
    <row r="887" spans="2:11" x14ac:dyDescent="0.2">
      <c r="B887" s="15">
        <v>38360</v>
      </c>
      <c r="C887" s="13">
        <v>0.47388888888888886</v>
      </c>
      <c r="D887" s="11" t="s">
        <v>16</v>
      </c>
      <c r="E887" t="s">
        <v>11</v>
      </c>
      <c r="F887" s="19">
        <v>23</v>
      </c>
      <c r="I887" s="19">
        <v>0</v>
      </c>
      <c r="J887" s="19">
        <v>23</v>
      </c>
      <c r="K887" s="20" t="s">
        <v>13</v>
      </c>
    </row>
    <row r="888" spans="2:11" x14ac:dyDescent="0.2">
      <c r="B888" s="15">
        <v>38360</v>
      </c>
      <c r="C888" s="13">
        <v>0.58037037037037031</v>
      </c>
      <c r="D888" s="11" t="s">
        <v>17</v>
      </c>
      <c r="E888" t="s">
        <v>8</v>
      </c>
      <c r="F888" s="19">
        <v>23</v>
      </c>
      <c r="G888" s="19">
        <v>6</v>
      </c>
      <c r="H888" s="19">
        <v>543</v>
      </c>
      <c r="I888" s="19">
        <v>1683.3</v>
      </c>
      <c r="J888" s="19">
        <v>23</v>
      </c>
      <c r="K888" s="20" t="s">
        <v>13</v>
      </c>
    </row>
    <row r="889" spans="2:11" x14ac:dyDescent="0.2">
      <c r="B889" s="15">
        <v>38360</v>
      </c>
      <c r="C889" s="13">
        <v>6.4733796296296289E-2</v>
      </c>
      <c r="D889" s="11" t="s">
        <v>16</v>
      </c>
      <c r="E889" t="s">
        <v>8</v>
      </c>
      <c r="F889" s="19">
        <v>26</v>
      </c>
      <c r="G889" s="19">
        <v>51</v>
      </c>
      <c r="H889" s="19">
        <v>855</v>
      </c>
      <c r="I889" s="19">
        <v>2650.5</v>
      </c>
      <c r="J889" s="19">
        <v>26</v>
      </c>
      <c r="K889" s="20" t="s">
        <v>13</v>
      </c>
    </row>
    <row r="890" spans="2:11" x14ac:dyDescent="0.2">
      <c r="B890" s="15">
        <v>38360</v>
      </c>
      <c r="C890" s="13">
        <v>0.55003472222222227</v>
      </c>
      <c r="D890" s="11" t="s">
        <v>17</v>
      </c>
      <c r="E890" t="s">
        <v>15</v>
      </c>
      <c r="F890" s="19">
        <v>27</v>
      </c>
      <c r="I890" s="19">
        <v>-1000</v>
      </c>
      <c r="J890" s="19">
        <v>27</v>
      </c>
      <c r="K890" s="20" t="s">
        <v>10</v>
      </c>
    </row>
    <row r="891" spans="2:11" x14ac:dyDescent="0.2">
      <c r="B891" s="15">
        <v>38360</v>
      </c>
      <c r="C891" s="13">
        <v>0.28239583333333335</v>
      </c>
      <c r="D891" s="11" t="s">
        <v>16</v>
      </c>
      <c r="E891" t="s">
        <v>8</v>
      </c>
      <c r="F891" s="19">
        <v>29</v>
      </c>
      <c r="G891" s="19">
        <v>6</v>
      </c>
      <c r="H891" s="19">
        <v>125</v>
      </c>
      <c r="I891" s="19">
        <v>387.5</v>
      </c>
      <c r="J891" s="19">
        <v>29</v>
      </c>
      <c r="K891" s="20" t="s">
        <v>13</v>
      </c>
    </row>
    <row r="892" spans="2:11" x14ac:dyDescent="0.2">
      <c r="B892" s="15">
        <v>38360</v>
      </c>
      <c r="C892" s="13">
        <v>0.3721180555555556</v>
      </c>
      <c r="D892" s="11" t="s">
        <v>16</v>
      </c>
      <c r="E892" t="s">
        <v>8</v>
      </c>
      <c r="F892" s="19">
        <v>29</v>
      </c>
      <c r="G892" s="19">
        <v>23</v>
      </c>
      <c r="H892" s="19">
        <v>623</v>
      </c>
      <c r="I892" s="19">
        <v>1931.3</v>
      </c>
      <c r="J892" s="19">
        <v>29</v>
      </c>
      <c r="K892" s="20" t="s">
        <v>13</v>
      </c>
    </row>
    <row r="893" spans="2:11" x14ac:dyDescent="0.2">
      <c r="B893" s="15">
        <v>38360</v>
      </c>
      <c r="C893" s="13">
        <v>0.26020833333333332</v>
      </c>
      <c r="D893" s="11" t="s">
        <v>16</v>
      </c>
      <c r="E893" t="s">
        <v>11</v>
      </c>
      <c r="F893" s="19">
        <v>30</v>
      </c>
      <c r="I893" s="19">
        <v>0</v>
      </c>
      <c r="J893" s="19">
        <v>30</v>
      </c>
      <c r="K893" s="20" t="s">
        <v>10</v>
      </c>
    </row>
    <row r="894" spans="2:11" x14ac:dyDescent="0.2">
      <c r="B894" s="15">
        <v>38360</v>
      </c>
      <c r="C894" s="13">
        <v>5.1921296296296299E-2</v>
      </c>
      <c r="D894" s="11" t="s">
        <v>16</v>
      </c>
      <c r="E894" t="s">
        <v>8</v>
      </c>
      <c r="F894" s="19">
        <v>31</v>
      </c>
      <c r="G894" s="19">
        <v>48</v>
      </c>
      <c r="H894" s="19">
        <v>54</v>
      </c>
      <c r="I894" s="19">
        <v>167.4</v>
      </c>
      <c r="J894" s="19">
        <v>31</v>
      </c>
      <c r="K894" s="20" t="s">
        <v>13</v>
      </c>
    </row>
    <row r="895" spans="2:11" x14ac:dyDescent="0.2">
      <c r="B895" s="15">
        <v>38360</v>
      </c>
      <c r="C895" s="13">
        <v>0.76261574074074068</v>
      </c>
      <c r="D895" s="11" t="s">
        <v>17</v>
      </c>
      <c r="E895" t="s">
        <v>8</v>
      </c>
      <c r="F895" s="19">
        <v>31</v>
      </c>
      <c r="G895" s="19">
        <v>48</v>
      </c>
      <c r="H895" s="19">
        <v>945</v>
      </c>
      <c r="I895" s="19">
        <v>2929.5</v>
      </c>
      <c r="J895" s="19">
        <v>31</v>
      </c>
      <c r="K895" s="20" t="s">
        <v>13</v>
      </c>
    </row>
    <row r="896" spans="2:11" x14ac:dyDescent="0.2">
      <c r="B896" s="15">
        <v>38360</v>
      </c>
      <c r="C896" s="13">
        <v>0.13791666666666666</v>
      </c>
      <c r="D896" s="11" t="s">
        <v>16</v>
      </c>
      <c r="E896" t="s">
        <v>8</v>
      </c>
      <c r="F896" s="19">
        <v>32</v>
      </c>
      <c r="G896" s="19">
        <v>5</v>
      </c>
      <c r="H896" s="19">
        <v>5</v>
      </c>
      <c r="I896" s="19">
        <v>15.5</v>
      </c>
      <c r="J896" s="19">
        <v>32</v>
      </c>
      <c r="K896" s="20" t="s">
        <v>9</v>
      </c>
    </row>
    <row r="897" spans="2:11" x14ac:dyDescent="0.2">
      <c r="B897" s="15">
        <v>38360</v>
      </c>
      <c r="C897" s="13">
        <v>0.76776620370370363</v>
      </c>
      <c r="D897" s="11" t="s">
        <v>17</v>
      </c>
      <c r="E897" t="s">
        <v>8</v>
      </c>
      <c r="F897" s="19">
        <v>32</v>
      </c>
      <c r="G897" s="19">
        <v>5</v>
      </c>
      <c r="H897" s="19">
        <v>576</v>
      </c>
      <c r="I897" s="19">
        <v>1785.6</v>
      </c>
      <c r="J897" s="19">
        <v>32</v>
      </c>
      <c r="K897" s="20" t="s">
        <v>9</v>
      </c>
    </row>
    <row r="898" spans="2:11" x14ac:dyDescent="0.2">
      <c r="B898" s="15">
        <v>38360</v>
      </c>
      <c r="C898" s="13">
        <v>0.7074421296296296</v>
      </c>
      <c r="D898" s="11" t="s">
        <v>17</v>
      </c>
      <c r="E898" t="s">
        <v>14</v>
      </c>
      <c r="F898" s="19">
        <v>35</v>
      </c>
      <c r="G898" s="19">
        <v>33</v>
      </c>
      <c r="I898" s="19">
        <v>50</v>
      </c>
      <c r="J898" s="19">
        <v>35</v>
      </c>
      <c r="K898" s="20" t="s">
        <v>12</v>
      </c>
    </row>
    <row r="899" spans="2:11" x14ac:dyDescent="0.2">
      <c r="B899" s="15">
        <v>38360</v>
      </c>
      <c r="C899" s="13">
        <v>0.80252314814814818</v>
      </c>
      <c r="D899" s="11" t="s">
        <v>17</v>
      </c>
      <c r="E899" t="s">
        <v>8</v>
      </c>
      <c r="F899" s="19">
        <v>36</v>
      </c>
      <c r="G899" s="19">
        <v>2</v>
      </c>
      <c r="H899" s="19">
        <v>188</v>
      </c>
      <c r="I899" s="19">
        <v>582.79999999999995</v>
      </c>
      <c r="J899" s="19">
        <v>36</v>
      </c>
      <c r="K899" s="20" t="s">
        <v>10</v>
      </c>
    </row>
    <row r="900" spans="2:11" x14ac:dyDescent="0.2">
      <c r="B900" s="15">
        <v>38360</v>
      </c>
      <c r="C900" s="13">
        <v>0.4107986111111111</v>
      </c>
      <c r="D900" s="11" t="s">
        <v>16</v>
      </c>
      <c r="E900" t="s">
        <v>8</v>
      </c>
      <c r="F900" s="19">
        <v>38</v>
      </c>
      <c r="G900" s="19">
        <v>2</v>
      </c>
      <c r="H900" s="19">
        <v>552</v>
      </c>
      <c r="I900" s="19">
        <v>1711.2</v>
      </c>
      <c r="J900" s="19">
        <v>38</v>
      </c>
      <c r="K900" s="20" t="s">
        <v>10</v>
      </c>
    </row>
    <row r="901" spans="2:11" x14ac:dyDescent="0.2">
      <c r="B901" s="15">
        <v>38360</v>
      </c>
      <c r="C901" s="13">
        <v>0.29329861111111111</v>
      </c>
      <c r="D901" s="11" t="s">
        <v>16</v>
      </c>
      <c r="E901" t="s">
        <v>8</v>
      </c>
      <c r="F901" s="19">
        <v>41</v>
      </c>
      <c r="G901" s="19">
        <v>4</v>
      </c>
      <c r="H901" s="19">
        <v>803</v>
      </c>
      <c r="I901" s="19">
        <v>2489.3000000000002</v>
      </c>
      <c r="J901" s="19">
        <v>41</v>
      </c>
      <c r="K901" s="20" t="s">
        <v>12</v>
      </c>
    </row>
    <row r="902" spans="2:11" x14ac:dyDescent="0.2">
      <c r="B902" s="15">
        <v>38360</v>
      </c>
      <c r="C902" s="13">
        <v>0.31010416666666668</v>
      </c>
      <c r="D902" s="11" t="s">
        <v>16</v>
      </c>
      <c r="E902" t="s">
        <v>8</v>
      </c>
      <c r="F902" s="19">
        <v>41</v>
      </c>
      <c r="G902" s="19">
        <v>23</v>
      </c>
      <c r="H902" s="19">
        <v>1240</v>
      </c>
      <c r="I902" s="19">
        <v>3844</v>
      </c>
      <c r="J902" s="19">
        <v>41</v>
      </c>
      <c r="K902" s="20" t="s">
        <v>12</v>
      </c>
    </row>
    <row r="903" spans="2:11" x14ac:dyDescent="0.2">
      <c r="B903" s="15">
        <v>38360</v>
      </c>
      <c r="C903" s="13">
        <v>0.73821759259259256</v>
      </c>
      <c r="D903" s="11" t="s">
        <v>17</v>
      </c>
      <c r="E903" t="s">
        <v>15</v>
      </c>
      <c r="F903" s="19">
        <v>42</v>
      </c>
      <c r="I903" s="19">
        <v>-500</v>
      </c>
      <c r="J903" s="19">
        <v>42</v>
      </c>
      <c r="K903" s="20" t="s">
        <v>10</v>
      </c>
    </row>
    <row r="904" spans="2:11" x14ac:dyDescent="0.2">
      <c r="B904" s="15">
        <v>38360</v>
      </c>
      <c r="C904" s="13">
        <v>0.81100694444444443</v>
      </c>
      <c r="D904" s="11" t="s">
        <v>17</v>
      </c>
      <c r="E904" t="s">
        <v>14</v>
      </c>
      <c r="F904" s="19">
        <v>43</v>
      </c>
      <c r="G904" s="19">
        <v>48</v>
      </c>
      <c r="I904" s="19">
        <v>50</v>
      </c>
      <c r="J904" s="19">
        <v>43</v>
      </c>
      <c r="K904" s="20" t="s">
        <v>12</v>
      </c>
    </row>
    <row r="905" spans="2:11" x14ac:dyDescent="0.2">
      <c r="B905" s="15">
        <v>38360</v>
      </c>
      <c r="C905" s="13">
        <v>0.93865740740740744</v>
      </c>
      <c r="D905" s="11" t="s">
        <v>17</v>
      </c>
      <c r="E905" t="s">
        <v>8</v>
      </c>
      <c r="F905" s="19">
        <v>43</v>
      </c>
      <c r="G905" s="19">
        <v>48</v>
      </c>
      <c r="H905" s="19">
        <v>230</v>
      </c>
      <c r="I905" s="19">
        <v>713</v>
      </c>
      <c r="J905" s="19">
        <v>43</v>
      </c>
      <c r="K905" s="20" t="s">
        <v>12</v>
      </c>
    </row>
    <row r="906" spans="2:11" x14ac:dyDescent="0.2">
      <c r="B906" s="15">
        <v>38360</v>
      </c>
      <c r="C906" s="13">
        <v>0.73625000000000007</v>
      </c>
      <c r="D906" s="11" t="s">
        <v>17</v>
      </c>
      <c r="E906" t="s">
        <v>11</v>
      </c>
      <c r="F906" s="19">
        <v>46</v>
      </c>
      <c r="I906" s="19">
        <v>0</v>
      </c>
      <c r="J906" s="19">
        <v>46</v>
      </c>
      <c r="K906" s="20" t="s">
        <v>13</v>
      </c>
    </row>
    <row r="907" spans="2:11" x14ac:dyDescent="0.2">
      <c r="B907" s="15">
        <v>38360</v>
      </c>
      <c r="C907" s="13">
        <v>0.72146990740740735</v>
      </c>
      <c r="D907" s="11" t="s">
        <v>17</v>
      </c>
      <c r="E907" t="s">
        <v>15</v>
      </c>
      <c r="F907" s="19">
        <v>53</v>
      </c>
      <c r="I907" s="19">
        <v>-500</v>
      </c>
      <c r="J907" s="19">
        <v>53</v>
      </c>
      <c r="K907" s="20" t="s">
        <v>13</v>
      </c>
    </row>
    <row r="908" spans="2:11" x14ac:dyDescent="0.2">
      <c r="B908" s="15">
        <v>38360</v>
      </c>
      <c r="C908" s="13">
        <v>0.73472222222222217</v>
      </c>
      <c r="D908" s="11" t="s">
        <v>17</v>
      </c>
      <c r="E908" t="s">
        <v>8</v>
      </c>
      <c r="F908" s="19">
        <v>54</v>
      </c>
      <c r="G908" s="19">
        <v>41</v>
      </c>
      <c r="H908" s="19">
        <v>108</v>
      </c>
      <c r="I908" s="19">
        <v>334.8</v>
      </c>
      <c r="J908" s="19">
        <v>54</v>
      </c>
      <c r="K908" s="20" t="s">
        <v>10</v>
      </c>
    </row>
    <row r="909" spans="2:11" x14ac:dyDescent="0.2">
      <c r="B909" s="15">
        <v>38360</v>
      </c>
      <c r="C909" s="13">
        <v>9.3032407407407411E-2</v>
      </c>
      <c r="D909" s="11" t="s">
        <v>16</v>
      </c>
      <c r="E909" t="s">
        <v>8</v>
      </c>
      <c r="F909" s="19">
        <v>55</v>
      </c>
      <c r="G909" s="19">
        <v>26</v>
      </c>
      <c r="H909" s="19">
        <v>99</v>
      </c>
      <c r="I909" s="19">
        <v>306.89999999999998</v>
      </c>
      <c r="J909" s="19">
        <v>55</v>
      </c>
      <c r="K909" s="20" t="s">
        <v>10</v>
      </c>
    </row>
    <row r="910" spans="2:11" x14ac:dyDescent="0.2">
      <c r="B910" s="15">
        <v>38360</v>
      </c>
      <c r="C910" s="13">
        <v>0.29878472222222224</v>
      </c>
      <c r="D910" s="11" t="s">
        <v>16</v>
      </c>
      <c r="E910" t="s">
        <v>8</v>
      </c>
      <c r="F910" s="19">
        <v>55</v>
      </c>
      <c r="G910" s="19">
        <v>22</v>
      </c>
      <c r="H910" s="19">
        <v>28</v>
      </c>
      <c r="I910" s="19">
        <v>86.8</v>
      </c>
      <c r="J910" s="19">
        <v>55</v>
      </c>
      <c r="K910" s="20" t="s">
        <v>10</v>
      </c>
    </row>
    <row r="911" spans="2:11" x14ac:dyDescent="0.2">
      <c r="B911" s="15">
        <v>38360</v>
      </c>
      <c r="C911" s="13">
        <v>0.38342592592592589</v>
      </c>
      <c r="D911" s="11" t="s">
        <v>16</v>
      </c>
      <c r="E911" t="s">
        <v>8</v>
      </c>
      <c r="F911" s="19">
        <v>57</v>
      </c>
      <c r="G911" s="19">
        <v>15</v>
      </c>
      <c r="H911" s="19">
        <v>671</v>
      </c>
      <c r="I911" s="19">
        <v>2080.1</v>
      </c>
      <c r="J911" s="19">
        <v>57</v>
      </c>
      <c r="K911" s="20" t="s">
        <v>10</v>
      </c>
    </row>
    <row r="912" spans="2:11" x14ac:dyDescent="0.2">
      <c r="B912" s="15">
        <v>38360</v>
      </c>
      <c r="C912" s="13">
        <v>0.59644675925925927</v>
      </c>
      <c r="D912" s="11" t="s">
        <v>17</v>
      </c>
      <c r="E912" t="s">
        <v>14</v>
      </c>
      <c r="F912" s="19">
        <v>57</v>
      </c>
      <c r="G912" s="19">
        <v>40</v>
      </c>
      <c r="I912" s="19">
        <v>50</v>
      </c>
      <c r="J912" s="19">
        <v>57</v>
      </c>
      <c r="K912" s="20" t="s">
        <v>10</v>
      </c>
    </row>
    <row r="913" spans="2:11" x14ac:dyDescent="0.2">
      <c r="B913" s="15">
        <v>38360</v>
      </c>
      <c r="C913" s="13">
        <v>0.84446759259259263</v>
      </c>
      <c r="D913" s="11" t="s">
        <v>17</v>
      </c>
      <c r="E913" t="s">
        <v>8</v>
      </c>
      <c r="F913" s="19">
        <v>58</v>
      </c>
      <c r="G913" s="19">
        <v>46</v>
      </c>
      <c r="H913" s="19">
        <v>91</v>
      </c>
      <c r="I913" s="19">
        <v>282.10000000000002</v>
      </c>
      <c r="J913" s="19">
        <v>58</v>
      </c>
      <c r="K913" s="20" t="s">
        <v>13</v>
      </c>
    </row>
    <row r="914" spans="2:11" x14ac:dyDescent="0.2">
      <c r="B914" s="15">
        <v>38360</v>
      </c>
      <c r="C914" s="13">
        <v>0.10068287037037038</v>
      </c>
      <c r="D914" s="11" t="s">
        <v>16</v>
      </c>
      <c r="E914" t="s">
        <v>8</v>
      </c>
      <c r="F914" s="19">
        <v>59</v>
      </c>
      <c r="G914" s="19">
        <v>88</v>
      </c>
      <c r="H914" s="19">
        <v>87</v>
      </c>
      <c r="I914" s="19">
        <v>269.7</v>
      </c>
      <c r="J914" s="19">
        <v>59</v>
      </c>
      <c r="K914" s="20" t="s">
        <v>12</v>
      </c>
    </row>
    <row r="915" spans="2:11" x14ac:dyDescent="0.2">
      <c r="B915" s="15">
        <v>38360</v>
      </c>
      <c r="C915" s="13">
        <v>0.64011574074074074</v>
      </c>
      <c r="D915" s="11" t="s">
        <v>17</v>
      </c>
      <c r="E915" t="s">
        <v>8</v>
      </c>
      <c r="F915" s="19">
        <v>64</v>
      </c>
      <c r="G915" s="19">
        <v>7</v>
      </c>
      <c r="H915" s="19">
        <v>122</v>
      </c>
      <c r="I915" s="19">
        <v>378.2</v>
      </c>
      <c r="J915" s="19">
        <v>64</v>
      </c>
      <c r="K915" s="20" t="s">
        <v>12</v>
      </c>
    </row>
    <row r="916" spans="2:11" x14ac:dyDescent="0.2">
      <c r="B916" s="15">
        <v>38360</v>
      </c>
      <c r="C916" s="13">
        <v>6.9664351851851852E-2</v>
      </c>
      <c r="D916" s="11" t="s">
        <v>16</v>
      </c>
      <c r="E916" t="s">
        <v>8</v>
      </c>
      <c r="F916" s="19">
        <v>67</v>
      </c>
      <c r="G916" s="19">
        <v>36</v>
      </c>
      <c r="H916" s="19">
        <v>87</v>
      </c>
      <c r="I916" s="19">
        <v>269.7</v>
      </c>
      <c r="J916" s="19">
        <v>67</v>
      </c>
      <c r="K916" s="20" t="s">
        <v>9</v>
      </c>
    </row>
    <row r="917" spans="2:11" x14ac:dyDescent="0.2">
      <c r="B917" s="15">
        <v>38360</v>
      </c>
      <c r="C917" s="13">
        <v>0.20655092592592594</v>
      </c>
      <c r="D917" s="11" t="s">
        <v>16</v>
      </c>
      <c r="E917" t="s">
        <v>8</v>
      </c>
      <c r="F917" s="19">
        <v>67</v>
      </c>
      <c r="G917" s="19">
        <v>58</v>
      </c>
      <c r="H917" s="19">
        <v>64</v>
      </c>
      <c r="I917" s="19">
        <v>198.4</v>
      </c>
      <c r="J917" s="19">
        <v>67</v>
      </c>
      <c r="K917" s="20" t="s">
        <v>9</v>
      </c>
    </row>
    <row r="918" spans="2:11" x14ac:dyDescent="0.2">
      <c r="B918" s="15">
        <v>38360</v>
      </c>
      <c r="C918" s="13">
        <v>0.91813657407407412</v>
      </c>
      <c r="D918" s="11" t="s">
        <v>17</v>
      </c>
      <c r="E918" t="s">
        <v>8</v>
      </c>
      <c r="F918" s="19">
        <v>67</v>
      </c>
      <c r="G918" s="19">
        <v>34</v>
      </c>
      <c r="H918" s="19">
        <v>195</v>
      </c>
      <c r="I918" s="19">
        <v>604.5</v>
      </c>
      <c r="J918" s="19">
        <v>67</v>
      </c>
      <c r="K918" s="20" t="s">
        <v>9</v>
      </c>
    </row>
    <row r="919" spans="2:11" x14ac:dyDescent="0.2">
      <c r="B919" s="15">
        <v>38360</v>
      </c>
      <c r="C919" s="13">
        <v>0.13936342592592593</v>
      </c>
      <c r="D919" s="11" t="s">
        <v>16</v>
      </c>
      <c r="E919" t="s">
        <v>8</v>
      </c>
      <c r="F919" s="19">
        <v>70</v>
      </c>
      <c r="G919" s="19">
        <v>66</v>
      </c>
      <c r="H919" s="19">
        <v>186</v>
      </c>
      <c r="I919" s="19">
        <v>576.6</v>
      </c>
      <c r="J919" s="19">
        <v>70</v>
      </c>
      <c r="K919" s="20" t="s">
        <v>13</v>
      </c>
    </row>
    <row r="920" spans="2:11" x14ac:dyDescent="0.2">
      <c r="B920" s="15">
        <v>38360</v>
      </c>
      <c r="C920" s="13">
        <v>0.42574074074074075</v>
      </c>
      <c r="D920" s="11" t="s">
        <v>16</v>
      </c>
      <c r="E920" t="s">
        <v>8</v>
      </c>
      <c r="F920" s="19">
        <v>72</v>
      </c>
      <c r="G920" s="19">
        <v>93</v>
      </c>
      <c r="H920" s="19">
        <v>306</v>
      </c>
      <c r="I920" s="19">
        <v>948.6</v>
      </c>
      <c r="J920" s="19">
        <v>72</v>
      </c>
      <c r="K920" s="20" t="s">
        <v>10</v>
      </c>
    </row>
    <row r="921" spans="2:11" x14ac:dyDescent="0.2">
      <c r="B921" s="15">
        <v>38360</v>
      </c>
      <c r="C921" s="13">
        <v>0.80846064814814822</v>
      </c>
      <c r="D921" s="11" t="s">
        <v>17</v>
      </c>
      <c r="E921" t="s">
        <v>8</v>
      </c>
      <c r="F921" s="19">
        <v>73</v>
      </c>
      <c r="G921" s="19">
        <v>23</v>
      </c>
      <c r="H921" s="19">
        <v>149</v>
      </c>
      <c r="I921" s="19">
        <v>461.9</v>
      </c>
      <c r="J921" s="19">
        <v>73</v>
      </c>
      <c r="K921" s="20" t="s">
        <v>9</v>
      </c>
    </row>
    <row r="922" spans="2:11" x14ac:dyDescent="0.2">
      <c r="B922" s="15">
        <v>38360</v>
      </c>
      <c r="C922" s="13">
        <v>2.9166666666666668E-3</v>
      </c>
      <c r="D922" s="11" t="s">
        <v>16</v>
      </c>
      <c r="E922" t="s">
        <v>8</v>
      </c>
      <c r="F922" s="19">
        <v>75</v>
      </c>
      <c r="G922" s="19">
        <v>34</v>
      </c>
      <c r="H922" s="19">
        <v>1207</v>
      </c>
      <c r="I922" s="19">
        <v>3741.7</v>
      </c>
      <c r="J922" s="19">
        <v>75</v>
      </c>
      <c r="K922" s="20" t="s">
        <v>12</v>
      </c>
    </row>
    <row r="923" spans="2:11" x14ac:dyDescent="0.2">
      <c r="B923" s="15">
        <v>38360</v>
      </c>
      <c r="C923" s="13">
        <v>0.25667824074074075</v>
      </c>
      <c r="D923" s="11" t="s">
        <v>16</v>
      </c>
      <c r="E923" t="s">
        <v>8</v>
      </c>
      <c r="F923" s="19">
        <v>79</v>
      </c>
      <c r="G923" s="19">
        <v>10</v>
      </c>
      <c r="H923" s="19">
        <v>237</v>
      </c>
      <c r="I923" s="19">
        <v>734.7</v>
      </c>
      <c r="J923" s="19">
        <v>79</v>
      </c>
      <c r="K923" s="20" t="s">
        <v>10</v>
      </c>
    </row>
    <row r="924" spans="2:11" x14ac:dyDescent="0.2">
      <c r="B924" s="15">
        <v>38360</v>
      </c>
      <c r="C924" s="13">
        <v>0.51502314814814809</v>
      </c>
      <c r="D924" s="11" t="s">
        <v>17</v>
      </c>
      <c r="E924" t="s">
        <v>8</v>
      </c>
      <c r="F924" s="19">
        <v>80</v>
      </c>
      <c r="G924" s="19">
        <v>26</v>
      </c>
      <c r="H924" s="19">
        <v>548</v>
      </c>
      <c r="I924" s="19">
        <v>1698.8</v>
      </c>
      <c r="J924" s="19">
        <v>80</v>
      </c>
      <c r="K924" s="20" t="s">
        <v>12</v>
      </c>
    </row>
    <row r="925" spans="2:11" x14ac:dyDescent="0.2">
      <c r="B925" s="15">
        <v>38360</v>
      </c>
      <c r="C925" s="13">
        <v>0.34454861111111112</v>
      </c>
      <c r="D925" s="11" t="s">
        <v>16</v>
      </c>
      <c r="E925" t="s">
        <v>8</v>
      </c>
      <c r="F925" s="19">
        <v>82</v>
      </c>
      <c r="G925" s="19">
        <v>34</v>
      </c>
      <c r="H925" s="19">
        <v>101</v>
      </c>
      <c r="I925" s="19">
        <v>313.10000000000002</v>
      </c>
      <c r="J925" s="19">
        <v>82</v>
      </c>
      <c r="K925" s="20" t="s">
        <v>13</v>
      </c>
    </row>
    <row r="926" spans="2:11" x14ac:dyDescent="0.2">
      <c r="B926" s="15">
        <v>38360</v>
      </c>
      <c r="C926" s="13">
        <v>0.13745370370370372</v>
      </c>
      <c r="D926" s="11" t="s">
        <v>16</v>
      </c>
      <c r="E926" t="s">
        <v>8</v>
      </c>
      <c r="F926" s="19">
        <v>84</v>
      </c>
      <c r="G926" s="19">
        <v>13</v>
      </c>
      <c r="H926" s="19">
        <v>418</v>
      </c>
      <c r="I926" s="19">
        <v>1295.8</v>
      </c>
      <c r="J926" s="19">
        <v>84</v>
      </c>
      <c r="K926" s="20" t="s">
        <v>13</v>
      </c>
    </row>
    <row r="927" spans="2:11" x14ac:dyDescent="0.2">
      <c r="B927" s="15">
        <v>38360</v>
      </c>
      <c r="C927" s="13">
        <v>0.79128472222222224</v>
      </c>
      <c r="D927" s="11" t="s">
        <v>17</v>
      </c>
      <c r="E927" t="s">
        <v>8</v>
      </c>
      <c r="F927" s="19">
        <v>86</v>
      </c>
      <c r="G927" s="19">
        <v>43</v>
      </c>
      <c r="H927" s="19">
        <v>1098</v>
      </c>
      <c r="I927" s="19">
        <v>3403.8</v>
      </c>
      <c r="J927" s="19">
        <v>86</v>
      </c>
      <c r="K927" s="20" t="s">
        <v>13</v>
      </c>
    </row>
    <row r="928" spans="2:11" x14ac:dyDescent="0.2">
      <c r="B928" s="15">
        <v>38360</v>
      </c>
      <c r="C928" s="13">
        <v>0.69567129629629632</v>
      </c>
      <c r="D928" s="11" t="s">
        <v>17</v>
      </c>
      <c r="E928" t="s">
        <v>15</v>
      </c>
      <c r="F928" s="19">
        <v>87</v>
      </c>
      <c r="I928" s="19">
        <v>-5000</v>
      </c>
      <c r="J928" s="19">
        <v>87</v>
      </c>
      <c r="K928" s="20" t="s">
        <v>9</v>
      </c>
    </row>
    <row r="929" spans="2:11" x14ac:dyDescent="0.2">
      <c r="B929" s="15">
        <v>38360</v>
      </c>
      <c r="C929" s="13">
        <v>0.81814814814814818</v>
      </c>
      <c r="D929" s="11" t="s">
        <v>17</v>
      </c>
      <c r="E929" t="s">
        <v>8</v>
      </c>
      <c r="F929" s="19">
        <v>90</v>
      </c>
      <c r="G929" s="19">
        <v>62</v>
      </c>
      <c r="H929" s="19">
        <v>762</v>
      </c>
      <c r="I929" s="19">
        <v>2362.1999999999998</v>
      </c>
      <c r="J929" s="19">
        <v>90</v>
      </c>
      <c r="K929" s="20" t="s">
        <v>10</v>
      </c>
    </row>
    <row r="930" spans="2:11" x14ac:dyDescent="0.2">
      <c r="B930" s="15">
        <v>38360</v>
      </c>
      <c r="C930" s="13">
        <v>0.90344907407407404</v>
      </c>
      <c r="D930" s="11" t="s">
        <v>17</v>
      </c>
      <c r="E930" t="s">
        <v>8</v>
      </c>
      <c r="F930" s="19">
        <v>93</v>
      </c>
      <c r="G930" s="19">
        <v>72</v>
      </c>
      <c r="H930" s="19">
        <v>424</v>
      </c>
      <c r="I930" s="19">
        <v>1314.4</v>
      </c>
      <c r="J930" s="19">
        <v>93</v>
      </c>
      <c r="K930" s="20" t="s">
        <v>12</v>
      </c>
    </row>
    <row r="931" spans="2:11" x14ac:dyDescent="0.2">
      <c r="B931" s="15">
        <v>38360</v>
      </c>
      <c r="C931" s="13">
        <v>0.1055787037037037</v>
      </c>
      <c r="D931" s="11" t="s">
        <v>16</v>
      </c>
      <c r="E931" t="s">
        <v>8</v>
      </c>
      <c r="F931" s="19">
        <v>96</v>
      </c>
      <c r="G931" s="19">
        <v>80</v>
      </c>
      <c r="H931" s="19">
        <v>821</v>
      </c>
      <c r="I931" s="19">
        <v>2545.1</v>
      </c>
      <c r="J931" s="19">
        <v>96</v>
      </c>
      <c r="K931" s="20" t="s">
        <v>10</v>
      </c>
    </row>
    <row r="932" spans="2:11" x14ac:dyDescent="0.2">
      <c r="B932" s="15">
        <v>38360</v>
      </c>
      <c r="C932" s="13">
        <v>0.40858796296296296</v>
      </c>
      <c r="D932" s="11" t="s">
        <v>16</v>
      </c>
      <c r="E932" t="s">
        <v>8</v>
      </c>
      <c r="F932" s="19">
        <v>96</v>
      </c>
      <c r="G932" s="19">
        <v>14</v>
      </c>
      <c r="H932" s="19">
        <v>88</v>
      </c>
      <c r="I932" s="19">
        <v>272.8</v>
      </c>
      <c r="J932" s="19">
        <v>96</v>
      </c>
      <c r="K932" s="20" t="s">
        <v>10</v>
      </c>
    </row>
    <row r="933" spans="2:11" x14ac:dyDescent="0.2">
      <c r="B933" s="15">
        <v>38360</v>
      </c>
      <c r="C933" s="13">
        <v>8.262731481481482E-2</v>
      </c>
      <c r="D933" s="11" t="s">
        <v>16</v>
      </c>
      <c r="E933" t="s">
        <v>8</v>
      </c>
      <c r="F933" s="19">
        <v>97</v>
      </c>
      <c r="G933" s="19">
        <v>54</v>
      </c>
      <c r="H933" s="19">
        <v>29</v>
      </c>
      <c r="I933" s="19">
        <v>89.9</v>
      </c>
      <c r="J933" s="19">
        <v>97</v>
      </c>
      <c r="K933" s="20" t="s">
        <v>13</v>
      </c>
    </row>
    <row r="934" spans="2:11" x14ac:dyDescent="0.2">
      <c r="B934" s="15">
        <v>38361</v>
      </c>
      <c r="C934" s="13">
        <v>0.78430555555555559</v>
      </c>
      <c r="D934" s="11" t="s">
        <v>17</v>
      </c>
      <c r="E934" t="s">
        <v>8</v>
      </c>
      <c r="F934" s="19">
        <v>1</v>
      </c>
      <c r="G934" s="19">
        <v>29</v>
      </c>
      <c r="H934" s="19">
        <v>1374</v>
      </c>
      <c r="I934" s="19">
        <v>4259.3999999999996</v>
      </c>
      <c r="J934" s="19">
        <v>1</v>
      </c>
      <c r="K934" s="20" t="s">
        <v>13</v>
      </c>
    </row>
    <row r="935" spans="2:11" x14ac:dyDescent="0.2">
      <c r="B935" s="15">
        <v>38361</v>
      </c>
      <c r="C935" s="13">
        <v>0.99373842592592598</v>
      </c>
      <c r="D935" s="11" t="s">
        <v>17</v>
      </c>
      <c r="E935" t="s">
        <v>8</v>
      </c>
      <c r="F935" s="19">
        <v>1</v>
      </c>
      <c r="G935" s="19">
        <v>93</v>
      </c>
      <c r="H935" s="19">
        <v>291</v>
      </c>
      <c r="I935" s="19">
        <v>902.1</v>
      </c>
      <c r="J935" s="19">
        <v>1</v>
      </c>
      <c r="K935" s="20" t="s">
        <v>13</v>
      </c>
    </row>
    <row r="936" spans="2:11" x14ac:dyDescent="0.2">
      <c r="B936" s="15">
        <v>38361</v>
      </c>
      <c r="C936" s="13">
        <v>0.12587962962962965</v>
      </c>
      <c r="D936" s="11" t="s">
        <v>16</v>
      </c>
      <c r="E936" t="s">
        <v>8</v>
      </c>
      <c r="F936" s="19">
        <v>3</v>
      </c>
      <c r="G936" s="19">
        <v>17</v>
      </c>
      <c r="H936" s="19">
        <v>65</v>
      </c>
      <c r="I936" s="19">
        <v>201.5</v>
      </c>
      <c r="J936" s="19">
        <v>3</v>
      </c>
      <c r="K936" s="20" t="s">
        <v>10</v>
      </c>
    </row>
    <row r="937" spans="2:11" x14ac:dyDescent="0.2">
      <c r="B937" s="15">
        <v>38361</v>
      </c>
      <c r="C937" s="13">
        <v>0.98476851851851854</v>
      </c>
      <c r="D937" s="11" t="s">
        <v>17</v>
      </c>
      <c r="E937" t="s">
        <v>8</v>
      </c>
      <c r="F937" s="19">
        <v>3</v>
      </c>
      <c r="G937" s="19">
        <v>40</v>
      </c>
      <c r="H937" s="19">
        <v>847</v>
      </c>
      <c r="I937" s="19">
        <v>2625.7</v>
      </c>
      <c r="J937" s="19">
        <v>3</v>
      </c>
      <c r="K937" s="20" t="s">
        <v>10</v>
      </c>
    </row>
    <row r="938" spans="2:11" x14ac:dyDescent="0.2">
      <c r="B938" s="15">
        <v>38361</v>
      </c>
      <c r="C938" s="13">
        <v>0.95332175925925933</v>
      </c>
      <c r="D938" s="11" t="s">
        <v>17</v>
      </c>
      <c r="E938" t="s">
        <v>8</v>
      </c>
      <c r="F938" s="19">
        <v>5</v>
      </c>
      <c r="G938" s="19">
        <v>17</v>
      </c>
      <c r="H938" s="19">
        <v>354</v>
      </c>
      <c r="I938" s="19">
        <v>1097.4000000000001</v>
      </c>
      <c r="J938" s="19">
        <v>5</v>
      </c>
      <c r="K938" s="20" t="s">
        <v>12</v>
      </c>
    </row>
    <row r="939" spans="2:11" x14ac:dyDescent="0.2">
      <c r="B939" s="15">
        <v>38361</v>
      </c>
      <c r="C939" s="13">
        <v>0.1434375</v>
      </c>
      <c r="D939" s="11" t="s">
        <v>16</v>
      </c>
      <c r="E939" t="s">
        <v>8</v>
      </c>
      <c r="F939" s="19">
        <v>6</v>
      </c>
      <c r="G939" s="19">
        <v>86</v>
      </c>
      <c r="H939" s="19">
        <v>50</v>
      </c>
      <c r="I939" s="19">
        <v>155</v>
      </c>
      <c r="J939" s="19">
        <v>6</v>
      </c>
      <c r="K939" s="20" t="s">
        <v>12</v>
      </c>
    </row>
    <row r="940" spans="2:11" x14ac:dyDescent="0.2">
      <c r="B940" s="15">
        <v>38361</v>
      </c>
      <c r="C940" s="13">
        <v>0.68133101851851852</v>
      </c>
      <c r="D940" s="11" t="s">
        <v>17</v>
      </c>
      <c r="E940" t="s">
        <v>8</v>
      </c>
      <c r="F940" s="19">
        <v>6</v>
      </c>
      <c r="G940" s="19">
        <v>23</v>
      </c>
      <c r="H940" s="19">
        <v>38</v>
      </c>
      <c r="I940" s="19">
        <v>117.8</v>
      </c>
      <c r="J940" s="19">
        <v>6</v>
      </c>
      <c r="K940" s="20" t="s">
        <v>12</v>
      </c>
    </row>
    <row r="941" spans="2:11" x14ac:dyDescent="0.2">
      <c r="B941" s="15">
        <v>38361</v>
      </c>
      <c r="C941" s="13">
        <v>4.8402777777777774E-2</v>
      </c>
      <c r="D941" s="11" t="s">
        <v>16</v>
      </c>
      <c r="E941" t="s">
        <v>8</v>
      </c>
      <c r="F941" s="19">
        <v>9</v>
      </c>
      <c r="G941" s="19">
        <v>62</v>
      </c>
      <c r="H941" s="19">
        <v>128</v>
      </c>
      <c r="I941" s="19">
        <v>396.8</v>
      </c>
      <c r="J941" s="19">
        <v>9</v>
      </c>
      <c r="K941" s="20" t="s">
        <v>13</v>
      </c>
    </row>
    <row r="942" spans="2:11" x14ac:dyDescent="0.2">
      <c r="B942" s="15">
        <v>38361</v>
      </c>
      <c r="C942" s="13">
        <v>0.67356481481481489</v>
      </c>
      <c r="D942" s="11" t="s">
        <v>17</v>
      </c>
      <c r="E942" t="s">
        <v>8</v>
      </c>
      <c r="F942" s="19">
        <v>11</v>
      </c>
      <c r="G942" s="19">
        <v>63</v>
      </c>
      <c r="H942" s="19">
        <v>1189</v>
      </c>
      <c r="I942" s="19">
        <v>3685.9</v>
      </c>
      <c r="J942" s="19">
        <v>11</v>
      </c>
      <c r="K942" s="20" t="s">
        <v>13</v>
      </c>
    </row>
    <row r="943" spans="2:11" x14ac:dyDescent="0.2">
      <c r="B943" s="15">
        <v>38361</v>
      </c>
      <c r="C943" s="13">
        <v>0.99259259259259258</v>
      </c>
      <c r="D943" s="11" t="s">
        <v>17</v>
      </c>
      <c r="E943" t="s">
        <v>8</v>
      </c>
      <c r="F943" s="19">
        <v>16</v>
      </c>
      <c r="G943" s="19">
        <v>21</v>
      </c>
      <c r="H943" s="19">
        <v>502</v>
      </c>
      <c r="I943" s="19">
        <v>1556.2</v>
      </c>
      <c r="J943" s="19">
        <v>16</v>
      </c>
      <c r="K943" s="20" t="s">
        <v>10</v>
      </c>
    </row>
    <row r="944" spans="2:11" x14ac:dyDescent="0.2">
      <c r="B944" s="15">
        <v>38361</v>
      </c>
      <c r="C944" s="13">
        <v>0.87387731481481479</v>
      </c>
      <c r="D944" s="11" t="s">
        <v>17</v>
      </c>
      <c r="E944" t="s">
        <v>8</v>
      </c>
      <c r="F944" s="19">
        <v>21</v>
      </c>
      <c r="G944" s="19">
        <v>16</v>
      </c>
      <c r="H944" s="19">
        <v>270</v>
      </c>
      <c r="I944" s="19">
        <v>837</v>
      </c>
      <c r="J944" s="19">
        <v>21</v>
      </c>
      <c r="K944" s="20" t="s">
        <v>12</v>
      </c>
    </row>
    <row r="945" spans="2:11" x14ac:dyDescent="0.2">
      <c r="B945" s="15">
        <v>38361</v>
      </c>
      <c r="C945" s="13">
        <v>0.6902314814814815</v>
      </c>
      <c r="D945" s="11" t="s">
        <v>17</v>
      </c>
      <c r="E945" t="s">
        <v>8</v>
      </c>
      <c r="F945" s="19">
        <v>23</v>
      </c>
      <c r="G945" s="19">
        <v>3</v>
      </c>
      <c r="H945" s="19">
        <v>1030</v>
      </c>
      <c r="I945" s="19">
        <v>3193</v>
      </c>
      <c r="J945" s="19">
        <v>23</v>
      </c>
      <c r="K945" s="20" t="s">
        <v>13</v>
      </c>
    </row>
    <row r="946" spans="2:11" x14ac:dyDescent="0.2">
      <c r="B946" s="15">
        <v>38361</v>
      </c>
      <c r="C946" s="13">
        <v>0.79910879629629628</v>
      </c>
      <c r="D946" s="11" t="s">
        <v>17</v>
      </c>
      <c r="E946" t="s">
        <v>8</v>
      </c>
      <c r="F946" s="19">
        <v>23</v>
      </c>
      <c r="G946" s="19">
        <v>3</v>
      </c>
      <c r="H946" s="19">
        <v>179</v>
      </c>
      <c r="I946" s="19">
        <v>554.9</v>
      </c>
      <c r="J946" s="19">
        <v>23</v>
      </c>
      <c r="K946" s="20" t="s">
        <v>13</v>
      </c>
    </row>
    <row r="947" spans="2:11" x14ac:dyDescent="0.2">
      <c r="B947" s="15">
        <v>38361</v>
      </c>
      <c r="C947" s="13">
        <v>0.92575231481481479</v>
      </c>
      <c r="D947" s="11" t="s">
        <v>17</v>
      </c>
      <c r="E947" t="s">
        <v>8</v>
      </c>
      <c r="F947" s="19">
        <v>23</v>
      </c>
      <c r="G947" s="19">
        <v>41</v>
      </c>
      <c r="H947" s="19">
        <v>63</v>
      </c>
      <c r="I947" s="19">
        <v>195.3</v>
      </c>
      <c r="J947" s="19">
        <v>23</v>
      </c>
      <c r="K947" s="20" t="s">
        <v>13</v>
      </c>
    </row>
    <row r="948" spans="2:11" x14ac:dyDescent="0.2">
      <c r="B948" s="15">
        <v>38361</v>
      </c>
      <c r="C948" s="13">
        <v>0.58793981481481483</v>
      </c>
      <c r="D948" s="11" t="s">
        <v>17</v>
      </c>
      <c r="E948" t="s">
        <v>8</v>
      </c>
      <c r="F948" s="19">
        <v>26</v>
      </c>
      <c r="G948" s="19">
        <v>4</v>
      </c>
      <c r="H948" s="19">
        <v>221</v>
      </c>
      <c r="I948" s="19">
        <v>685.1</v>
      </c>
      <c r="J948" s="19">
        <v>26</v>
      </c>
      <c r="K948" s="20" t="s">
        <v>13</v>
      </c>
    </row>
    <row r="949" spans="2:11" x14ac:dyDescent="0.2">
      <c r="B949" s="15">
        <v>38361</v>
      </c>
      <c r="C949" s="13">
        <v>0.62600694444444438</v>
      </c>
      <c r="D949" s="11" t="s">
        <v>17</v>
      </c>
      <c r="E949" t="s">
        <v>8</v>
      </c>
      <c r="F949" s="19">
        <v>26</v>
      </c>
      <c r="G949" s="19">
        <v>8</v>
      </c>
      <c r="H949" s="19">
        <v>201</v>
      </c>
      <c r="I949" s="19">
        <v>623.1</v>
      </c>
      <c r="J949" s="19">
        <v>26</v>
      </c>
      <c r="K949" s="20" t="s">
        <v>13</v>
      </c>
    </row>
    <row r="950" spans="2:11" x14ac:dyDescent="0.2">
      <c r="B950" s="15">
        <v>38361</v>
      </c>
      <c r="C950" s="13">
        <v>0.65582175925925923</v>
      </c>
      <c r="D950" s="11" t="s">
        <v>17</v>
      </c>
      <c r="E950" t="s">
        <v>8</v>
      </c>
      <c r="F950" s="19">
        <v>28</v>
      </c>
      <c r="G950" s="19">
        <v>2</v>
      </c>
      <c r="H950" s="19">
        <v>277</v>
      </c>
      <c r="I950" s="19">
        <v>858.7</v>
      </c>
      <c r="J950" s="19">
        <v>28</v>
      </c>
      <c r="K950" s="20" t="s">
        <v>13</v>
      </c>
    </row>
    <row r="951" spans="2:11" x14ac:dyDescent="0.2">
      <c r="B951" s="15">
        <v>38361</v>
      </c>
      <c r="C951" s="13">
        <v>0.38991898148148146</v>
      </c>
      <c r="D951" s="11" t="s">
        <v>16</v>
      </c>
      <c r="E951" t="s">
        <v>8</v>
      </c>
      <c r="F951" s="19">
        <v>30</v>
      </c>
      <c r="G951" s="19">
        <v>19</v>
      </c>
      <c r="H951" s="19">
        <v>449</v>
      </c>
      <c r="I951" s="19">
        <v>1391.9</v>
      </c>
      <c r="J951" s="19">
        <v>30</v>
      </c>
      <c r="K951" s="20" t="s">
        <v>10</v>
      </c>
    </row>
    <row r="952" spans="2:11" x14ac:dyDescent="0.2">
      <c r="B952" s="15">
        <v>38361</v>
      </c>
      <c r="C952" s="13">
        <v>0.4871180555555556</v>
      </c>
      <c r="D952" s="11" t="s">
        <v>16</v>
      </c>
      <c r="E952" t="s">
        <v>8</v>
      </c>
      <c r="F952" s="19">
        <v>30</v>
      </c>
      <c r="G952" s="19">
        <v>82</v>
      </c>
      <c r="H952" s="19">
        <v>354</v>
      </c>
      <c r="I952" s="19">
        <v>1097.4000000000001</v>
      </c>
      <c r="J952" s="19">
        <v>30</v>
      </c>
      <c r="K952" s="20" t="s">
        <v>10</v>
      </c>
    </row>
    <row r="953" spans="2:11" x14ac:dyDescent="0.2">
      <c r="B953" s="15">
        <v>38361</v>
      </c>
      <c r="C953" s="13">
        <v>0.90192129629629625</v>
      </c>
      <c r="D953" s="11" t="s">
        <v>17</v>
      </c>
      <c r="E953" t="s">
        <v>8</v>
      </c>
      <c r="F953" s="19">
        <v>30</v>
      </c>
      <c r="G953" s="19">
        <v>5</v>
      </c>
      <c r="H953" s="19">
        <v>18</v>
      </c>
      <c r="I953" s="19">
        <v>55.8</v>
      </c>
      <c r="J953" s="19">
        <v>30</v>
      </c>
      <c r="K953" s="20" t="s">
        <v>10</v>
      </c>
    </row>
    <row r="954" spans="2:11" x14ac:dyDescent="0.2">
      <c r="B954" s="15">
        <v>38361</v>
      </c>
      <c r="C954" s="13">
        <v>0.16079861111111113</v>
      </c>
      <c r="D954" s="11" t="s">
        <v>16</v>
      </c>
      <c r="E954" t="s">
        <v>8</v>
      </c>
      <c r="F954" s="19">
        <v>32</v>
      </c>
      <c r="G954" s="19">
        <v>11</v>
      </c>
      <c r="H954" s="19">
        <v>1012</v>
      </c>
      <c r="I954" s="19">
        <v>3137.2</v>
      </c>
      <c r="J954" s="19">
        <v>32</v>
      </c>
      <c r="K954" s="20" t="s">
        <v>9</v>
      </c>
    </row>
    <row r="955" spans="2:11" x14ac:dyDescent="0.2">
      <c r="B955" s="15">
        <v>38361</v>
      </c>
      <c r="C955" s="13">
        <v>0.58131944444444439</v>
      </c>
      <c r="D955" s="11" t="s">
        <v>17</v>
      </c>
      <c r="E955" t="s">
        <v>8</v>
      </c>
      <c r="F955" s="19">
        <v>34</v>
      </c>
      <c r="G955" s="19">
        <v>4</v>
      </c>
      <c r="H955" s="19">
        <v>249</v>
      </c>
      <c r="I955" s="19">
        <v>771.9</v>
      </c>
      <c r="J955" s="19">
        <v>34</v>
      </c>
      <c r="K955" s="20" t="s">
        <v>10</v>
      </c>
    </row>
    <row r="956" spans="2:11" x14ac:dyDescent="0.2">
      <c r="B956" s="15">
        <v>38361</v>
      </c>
      <c r="C956" s="13">
        <v>0.55371527777777774</v>
      </c>
      <c r="D956" s="11" t="s">
        <v>17</v>
      </c>
      <c r="E956" t="s">
        <v>14</v>
      </c>
      <c r="F956" s="19">
        <v>35</v>
      </c>
      <c r="G956" s="19">
        <v>14</v>
      </c>
      <c r="I956" s="19">
        <v>50</v>
      </c>
      <c r="J956" s="19">
        <v>35</v>
      </c>
      <c r="K956" s="20" t="s">
        <v>12</v>
      </c>
    </row>
    <row r="957" spans="2:11" x14ac:dyDescent="0.2">
      <c r="B957" s="15">
        <v>38361</v>
      </c>
      <c r="C957" s="13">
        <v>0.71265046296296297</v>
      </c>
      <c r="D957" s="11" t="s">
        <v>17</v>
      </c>
      <c r="E957" t="s">
        <v>8</v>
      </c>
      <c r="F957" s="19">
        <v>35</v>
      </c>
      <c r="G957" s="19">
        <v>33</v>
      </c>
      <c r="H957" s="19">
        <v>6</v>
      </c>
      <c r="I957" s="19">
        <v>18.600000000000001</v>
      </c>
      <c r="J957" s="19">
        <v>35</v>
      </c>
      <c r="K957" s="20" t="s">
        <v>12</v>
      </c>
    </row>
    <row r="958" spans="2:11" x14ac:dyDescent="0.2">
      <c r="B958" s="15">
        <v>38361</v>
      </c>
      <c r="C958" s="13">
        <v>0.99067129629629624</v>
      </c>
      <c r="D958" s="11" t="s">
        <v>17</v>
      </c>
      <c r="E958" t="s">
        <v>8</v>
      </c>
      <c r="F958" s="19">
        <v>36</v>
      </c>
      <c r="G958" s="19">
        <v>59</v>
      </c>
      <c r="H958" s="19">
        <v>761</v>
      </c>
      <c r="I958" s="19">
        <v>2359.1</v>
      </c>
      <c r="J958" s="19">
        <v>36</v>
      </c>
      <c r="K958" s="20" t="s">
        <v>10</v>
      </c>
    </row>
    <row r="959" spans="2:11" x14ac:dyDescent="0.2">
      <c r="B959" s="15">
        <v>38361</v>
      </c>
      <c r="C959" s="13">
        <v>2.8923611111111108E-2</v>
      </c>
      <c r="D959" s="11" t="s">
        <v>16</v>
      </c>
      <c r="E959" t="s">
        <v>8</v>
      </c>
      <c r="F959" s="19">
        <v>40</v>
      </c>
      <c r="G959" s="19">
        <v>3</v>
      </c>
      <c r="H959" s="19">
        <v>271</v>
      </c>
      <c r="I959" s="19">
        <v>840.1</v>
      </c>
      <c r="J959" s="19">
        <v>40</v>
      </c>
      <c r="K959" s="20" t="s">
        <v>10</v>
      </c>
    </row>
    <row r="960" spans="2:11" x14ac:dyDescent="0.2">
      <c r="B960" s="15">
        <v>38361</v>
      </c>
      <c r="C960" s="13">
        <v>0.36249999999999999</v>
      </c>
      <c r="D960" s="11" t="s">
        <v>16</v>
      </c>
      <c r="E960" t="s">
        <v>8</v>
      </c>
      <c r="F960" s="19">
        <v>40</v>
      </c>
      <c r="G960" s="19">
        <v>17</v>
      </c>
      <c r="H960" s="19">
        <v>91</v>
      </c>
      <c r="I960" s="19">
        <v>282.10000000000002</v>
      </c>
      <c r="J960" s="19">
        <v>40</v>
      </c>
      <c r="K960" s="20" t="s">
        <v>10</v>
      </c>
    </row>
    <row r="961" spans="2:11" x14ac:dyDescent="0.2">
      <c r="B961" s="15">
        <v>38361</v>
      </c>
      <c r="C961" s="13">
        <v>0.3830324074074074</v>
      </c>
      <c r="D961" s="11" t="s">
        <v>16</v>
      </c>
      <c r="E961" t="s">
        <v>8</v>
      </c>
      <c r="F961" s="19">
        <v>41</v>
      </c>
      <c r="G961" s="19">
        <v>6</v>
      </c>
      <c r="H961" s="19">
        <v>107</v>
      </c>
      <c r="I961" s="19">
        <v>331.7</v>
      </c>
      <c r="J961" s="19">
        <v>41</v>
      </c>
      <c r="K961" s="20" t="s">
        <v>12</v>
      </c>
    </row>
    <row r="962" spans="2:11" x14ac:dyDescent="0.2">
      <c r="B962" s="15">
        <v>38361</v>
      </c>
      <c r="C962" s="13">
        <v>0.19144675925925925</v>
      </c>
      <c r="D962" s="11" t="s">
        <v>16</v>
      </c>
      <c r="E962" t="s">
        <v>8</v>
      </c>
      <c r="F962" s="19">
        <v>48</v>
      </c>
      <c r="G962" s="19">
        <v>5</v>
      </c>
      <c r="H962" s="19">
        <v>350</v>
      </c>
      <c r="I962" s="19">
        <v>1085</v>
      </c>
      <c r="J962" s="19">
        <v>48</v>
      </c>
      <c r="K962" s="20" t="s">
        <v>12</v>
      </c>
    </row>
    <row r="963" spans="2:11" x14ac:dyDescent="0.2">
      <c r="B963" s="15">
        <v>38361</v>
      </c>
      <c r="C963" s="13">
        <v>0.83724537037037028</v>
      </c>
      <c r="D963" s="11" t="s">
        <v>17</v>
      </c>
      <c r="E963" t="s">
        <v>8</v>
      </c>
      <c r="F963" s="19">
        <v>48</v>
      </c>
      <c r="G963" s="19">
        <v>15</v>
      </c>
      <c r="H963" s="19">
        <v>235</v>
      </c>
      <c r="I963" s="19">
        <v>728.5</v>
      </c>
      <c r="J963" s="19">
        <v>48</v>
      </c>
      <c r="K963" s="20" t="s">
        <v>12</v>
      </c>
    </row>
    <row r="964" spans="2:11" x14ac:dyDescent="0.2">
      <c r="B964" s="15">
        <v>38361</v>
      </c>
      <c r="C964" s="13">
        <v>0.98344907407407411</v>
      </c>
      <c r="D964" s="11" t="s">
        <v>17</v>
      </c>
      <c r="E964" t="s">
        <v>8</v>
      </c>
      <c r="F964" s="19">
        <v>48</v>
      </c>
      <c r="G964" s="19">
        <v>35</v>
      </c>
      <c r="H964" s="19">
        <v>29</v>
      </c>
      <c r="I964" s="19">
        <v>89.9</v>
      </c>
      <c r="J964" s="19">
        <v>48</v>
      </c>
      <c r="K964" s="20" t="s">
        <v>12</v>
      </c>
    </row>
    <row r="965" spans="2:11" x14ac:dyDescent="0.2">
      <c r="B965" s="15">
        <v>38361</v>
      </c>
      <c r="C965" s="13">
        <v>0.69990740740740742</v>
      </c>
      <c r="D965" s="11" t="s">
        <v>17</v>
      </c>
      <c r="E965" t="s">
        <v>8</v>
      </c>
      <c r="F965" s="19">
        <v>54</v>
      </c>
      <c r="G965" s="19">
        <v>15</v>
      </c>
      <c r="H965" s="19">
        <v>1278</v>
      </c>
      <c r="I965" s="19">
        <v>3961.8</v>
      </c>
      <c r="J965" s="19">
        <v>54</v>
      </c>
      <c r="K965" s="20" t="s">
        <v>10</v>
      </c>
    </row>
    <row r="966" spans="2:11" x14ac:dyDescent="0.2">
      <c r="B966" s="15">
        <v>38361</v>
      </c>
      <c r="C966" s="13">
        <v>0.2003587962962963</v>
      </c>
      <c r="D966" s="11" t="s">
        <v>16</v>
      </c>
      <c r="E966" t="s">
        <v>8</v>
      </c>
      <c r="F966" s="19">
        <v>57</v>
      </c>
      <c r="G966" s="19">
        <v>40</v>
      </c>
      <c r="H966" s="19">
        <v>292</v>
      </c>
      <c r="I966" s="19">
        <v>905.2</v>
      </c>
      <c r="J966" s="19">
        <v>57</v>
      </c>
      <c r="K966" s="20" t="s">
        <v>10</v>
      </c>
    </row>
    <row r="967" spans="2:11" x14ac:dyDescent="0.2">
      <c r="B967" s="15">
        <v>38361</v>
      </c>
      <c r="C967" s="13">
        <v>0.51440972222222225</v>
      </c>
      <c r="D967" s="11" t="s">
        <v>17</v>
      </c>
      <c r="E967" t="s">
        <v>8</v>
      </c>
      <c r="F967" s="19">
        <v>58</v>
      </c>
      <c r="G967" s="19">
        <v>46</v>
      </c>
      <c r="H967" s="19">
        <v>463</v>
      </c>
      <c r="I967" s="19">
        <v>1435.3</v>
      </c>
      <c r="J967" s="19">
        <v>58</v>
      </c>
      <c r="K967" s="20" t="s">
        <v>13</v>
      </c>
    </row>
    <row r="968" spans="2:11" x14ac:dyDescent="0.2">
      <c r="B968" s="15">
        <v>38361</v>
      </c>
      <c r="C968" s="13">
        <v>0.27141203703703703</v>
      </c>
      <c r="D968" s="11" t="s">
        <v>16</v>
      </c>
      <c r="E968" t="s">
        <v>8</v>
      </c>
      <c r="F968" s="19">
        <v>61</v>
      </c>
      <c r="G968" s="19">
        <v>40</v>
      </c>
      <c r="H968" s="19">
        <v>86</v>
      </c>
      <c r="I968" s="19">
        <v>266.60000000000002</v>
      </c>
      <c r="J968" s="19">
        <v>61</v>
      </c>
      <c r="K968" s="20" t="s">
        <v>10</v>
      </c>
    </row>
    <row r="969" spans="2:11" x14ac:dyDescent="0.2">
      <c r="B969" s="15">
        <v>38361</v>
      </c>
      <c r="C969" s="13">
        <v>0.77493055555555557</v>
      </c>
      <c r="D969" s="11" t="s">
        <v>17</v>
      </c>
      <c r="E969" t="s">
        <v>8</v>
      </c>
      <c r="F969" s="19">
        <v>61</v>
      </c>
      <c r="G969" s="19">
        <v>0</v>
      </c>
      <c r="H969" s="19">
        <v>234</v>
      </c>
      <c r="I969" s="19">
        <v>725.4</v>
      </c>
      <c r="J969" s="19">
        <v>61</v>
      </c>
      <c r="K969" s="20" t="s">
        <v>10</v>
      </c>
    </row>
    <row r="970" spans="2:11" x14ac:dyDescent="0.2">
      <c r="B970" s="15">
        <v>38361</v>
      </c>
      <c r="C970" s="13">
        <v>0.23038194444444446</v>
      </c>
      <c r="D970" s="11" t="s">
        <v>16</v>
      </c>
      <c r="E970" t="s">
        <v>8</v>
      </c>
      <c r="F970" s="19">
        <v>62</v>
      </c>
      <c r="G970" s="19">
        <v>97</v>
      </c>
      <c r="H970" s="19">
        <v>464</v>
      </c>
      <c r="I970" s="19">
        <v>1438.4</v>
      </c>
      <c r="J970" s="19">
        <v>62</v>
      </c>
      <c r="K970" s="20" t="s">
        <v>13</v>
      </c>
    </row>
    <row r="971" spans="2:11" x14ac:dyDescent="0.2">
      <c r="B971" s="15">
        <v>38361</v>
      </c>
      <c r="C971" s="13">
        <v>0.53162037037037035</v>
      </c>
      <c r="D971" s="11" t="s">
        <v>17</v>
      </c>
      <c r="E971" t="s">
        <v>8</v>
      </c>
      <c r="F971" s="19">
        <v>62</v>
      </c>
      <c r="G971" s="19">
        <v>40</v>
      </c>
      <c r="H971" s="19">
        <v>562</v>
      </c>
      <c r="I971" s="19">
        <v>1742.2</v>
      </c>
      <c r="J971" s="19">
        <v>62</v>
      </c>
      <c r="K971" s="20" t="s">
        <v>13</v>
      </c>
    </row>
    <row r="972" spans="2:11" x14ac:dyDescent="0.2">
      <c r="B972" s="15">
        <v>38361</v>
      </c>
      <c r="C972" s="13">
        <v>0.55346064814814822</v>
      </c>
      <c r="D972" s="11" t="s">
        <v>17</v>
      </c>
      <c r="E972" t="s">
        <v>15</v>
      </c>
      <c r="F972" s="19">
        <v>62</v>
      </c>
      <c r="I972" s="19">
        <v>-10000</v>
      </c>
      <c r="J972" s="19">
        <v>62</v>
      </c>
      <c r="K972" s="20" t="s">
        <v>13</v>
      </c>
    </row>
    <row r="973" spans="2:11" x14ac:dyDescent="0.2">
      <c r="B973" s="15">
        <v>38361</v>
      </c>
      <c r="C973" s="13">
        <v>0.82740740740740737</v>
      </c>
      <c r="D973" s="11" t="s">
        <v>17</v>
      </c>
      <c r="E973" t="s">
        <v>8</v>
      </c>
      <c r="F973" s="19">
        <v>64</v>
      </c>
      <c r="G973" s="19">
        <v>7</v>
      </c>
      <c r="H973" s="19">
        <v>143</v>
      </c>
      <c r="I973" s="19">
        <v>443.3</v>
      </c>
      <c r="J973" s="19">
        <v>64</v>
      </c>
      <c r="K973" s="20" t="s">
        <v>12</v>
      </c>
    </row>
    <row r="974" spans="2:11" x14ac:dyDescent="0.2">
      <c r="B974" s="15">
        <v>38361</v>
      </c>
      <c r="C974" s="13">
        <v>0.63920138888888889</v>
      </c>
      <c r="D974" s="11" t="s">
        <v>17</v>
      </c>
      <c r="E974" t="s">
        <v>8</v>
      </c>
      <c r="F974" s="19">
        <v>65</v>
      </c>
      <c r="G974" s="19">
        <v>22</v>
      </c>
      <c r="H974" s="19">
        <v>302</v>
      </c>
      <c r="I974" s="19">
        <v>936.2</v>
      </c>
      <c r="J974" s="19">
        <v>65</v>
      </c>
      <c r="K974" s="20" t="s">
        <v>12</v>
      </c>
    </row>
    <row r="975" spans="2:11" x14ac:dyDescent="0.2">
      <c r="B975" s="15">
        <v>38361</v>
      </c>
      <c r="C975" s="13">
        <v>1.9143518518518518E-2</v>
      </c>
      <c r="D975" s="11" t="s">
        <v>16</v>
      </c>
      <c r="E975" t="s">
        <v>8</v>
      </c>
      <c r="F975" s="19">
        <v>67</v>
      </c>
      <c r="G975" s="19">
        <v>34</v>
      </c>
      <c r="H975" s="19">
        <v>316</v>
      </c>
      <c r="I975" s="19">
        <v>979.6</v>
      </c>
      <c r="J975" s="19">
        <v>67</v>
      </c>
      <c r="K975" s="20" t="s">
        <v>9</v>
      </c>
    </row>
    <row r="976" spans="2:11" x14ac:dyDescent="0.2">
      <c r="B976" s="15">
        <v>38361</v>
      </c>
      <c r="C976" s="13">
        <v>0.13791666666666666</v>
      </c>
      <c r="D976" s="11" t="s">
        <v>16</v>
      </c>
      <c r="E976" t="s">
        <v>14</v>
      </c>
      <c r="F976" s="19">
        <v>67</v>
      </c>
      <c r="G976" s="19">
        <v>34</v>
      </c>
      <c r="I976" s="19">
        <v>50</v>
      </c>
      <c r="J976" s="19">
        <v>67</v>
      </c>
      <c r="K976" s="20" t="s">
        <v>9</v>
      </c>
    </row>
    <row r="977" spans="2:11" x14ac:dyDescent="0.2">
      <c r="B977" s="15">
        <v>38361</v>
      </c>
      <c r="C977" s="13">
        <v>0.39836805555555554</v>
      </c>
      <c r="D977" s="11" t="s">
        <v>16</v>
      </c>
      <c r="E977" t="s">
        <v>8</v>
      </c>
      <c r="F977" s="19">
        <v>68</v>
      </c>
      <c r="G977" s="19">
        <v>15</v>
      </c>
      <c r="H977" s="19">
        <v>118</v>
      </c>
      <c r="I977" s="19">
        <v>365.8</v>
      </c>
      <c r="J977" s="19">
        <v>68</v>
      </c>
      <c r="K977" s="20" t="s">
        <v>12</v>
      </c>
    </row>
    <row r="978" spans="2:11" x14ac:dyDescent="0.2">
      <c r="B978" s="15">
        <v>38361</v>
      </c>
      <c r="C978" s="13">
        <v>0.61260416666666673</v>
      </c>
      <c r="D978" s="11" t="s">
        <v>17</v>
      </c>
      <c r="E978" t="s">
        <v>8</v>
      </c>
      <c r="F978" s="19">
        <v>69</v>
      </c>
      <c r="G978" s="19">
        <v>6</v>
      </c>
      <c r="H978" s="19">
        <v>619</v>
      </c>
      <c r="I978" s="19">
        <v>1918.9</v>
      </c>
      <c r="J978" s="19">
        <v>69</v>
      </c>
      <c r="K978" s="20" t="s">
        <v>13</v>
      </c>
    </row>
    <row r="979" spans="2:11" x14ac:dyDescent="0.2">
      <c r="B979" s="15">
        <v>38361</v>
      </c>
      <c r="C979" s="13">
        <v>0.79571759259259256</v>
      </c>
      <c r="D979" s="11" t="s">
        <v>17</v>
      </c>
      <c r="E979" t="s">
        <v>11</v>
      </c>
      <c r="F979" s="19">
        <v>72</v>
      </c>
      <c r="I979" s="19">
        <v>0</v>
      </c>
      <c r="J979" s="19">
        <v>72</v>
      </c>
      <c r="K979" s="20" t="s">
        <v>10</v>
      </c>
    </row>
    <row r="980" spans="2:11" x14ac:dyDescent="0.2">
      <c r="B980" s="15">
        <v>38361</v>
      </c>
      <c r="C980" s="13">
        <v>0.25885416666666666</v>
      </c>
      <c r="D980" s="11" t="s">
        <v>16</v>
      </c>
      <c r="E980" t="s">
        <v>8</v>
      </c>
      <c r="F980" s="19">
        <v>73</v>
      </c>
      <c r="G980" s="19">
        <v>31</v>
      </c>
      <c r="H980" s="19">
        <v>230</v>
      </c>
      <c r="I980" s="19">
        <v>713</v>
      </c>
      <c r="J980" s="19">
        <v>73</v>
      </c>
      <c r="K980" s="20" t="s">
        <v>9</v>
      </c>
    </row>
    <row r="981" spans="2:11" x14ac:dyDescent="0.2">
      <c r="B981" s="15">
        <v>38361</v>
      </c>
      <c r="C981" s="13">
        <v>0.96324074074074073</v>
      </c>
      <c r="D981" s="11" t="s">
        <v>17</v>
      </c>
      <c r="E981" t="s">
        <v>15</v>
      </c>
      <c r="F981" s="19">
        <v>73</v>
      </c>
      <c r="I981" s="19">
        <v>-5000</v>
      </c>
      <c r="J981" s="19">
        <v>73</v>
      </c>
      <c r="K981" s="20" t="s">
        <v>9</v>
      </c>
    </row>
    <row r="982" spans="2:11" x14ac:dyDescent="0.2">
      <c r="B982" s="15">
        <v>38361</v>
      </c>
      <c r="C982" s="13">
        <v>0.49480324074074072</v>
      </c>
      <c r="D982" s="11" t="s">
        <v>16</v>
      </c>
      <c r="E982" t="s">
        <v>15</v>
      </c>
      <c r="F982" s="19">
        <v>75</v>
      </c>
      <c r="I982" s="19">
        <v>-500</v>
      </c>
      <c r="J982" s="19">
        <v>75</v>
      </c>
      <c r="K982" s="20" t="s">
        <v>12</v>
      </c>
    </row>
    <row r="983" spans="2:11" x14ac:dyDescent="0.2">
      <c r="B983" s="15">
        <v>38361</v>
      </c>
      <c r="C983" s="13">
        <v>0.10049768518518519</v>
      </c>
      <c r="D983" s="11" t="s">
        <v>16</v>
      </c>
      <c r="E983" t="s">
        <v>8</v>
      </c>
      <c r="F983" s="19">
        <v>82</v>
      </c>
      <c r="G983" s="19">
        <v>34</v>
      </c>
      <c r="H983" s="19">
        <v>667</v>
      </c>
      <c r="I983" s="19">
        <v>2067.6999999999998</v>
      </c>
      <c r="J983" s="19">
        <v>82</v>
      </c>
      <c r="K983" s="20" t="s">
        <v>13</v>
      </c>
    </row>
    <row r="984" spans="2:11" x14ac:dyDescent="0.2">
      <c r="B984" s="15">
        <v>38361</v>
      </c>
      <c r="C984" s="13">
        <v>0.27246527777777779</v>
      </c>
      <c r="D984" s="11" t="s">
        <v>16</v>
      </c>
      <c r="E984" t="s">
        <v>8</v>
      </c>
      <c r="F984" s="19">
        <v>82</v>
      </c>
      <c r="G984" s="19">
        <v>51</v>
      </c>
      <c r="H984" s="19">
        <v>292</v>
      </c>
      <c r="I984" s="19">
        <v>905.2</v>
      </c>
      <c r="J984" s="19">
        <v>82</v>
      </c>
      <c r="K984" s="20" t="s">
        <v>13</v>
      </c>
    </row>
    <row r="985" spans="2:11" x14ac:dyDescent="0.2">
      <c r="B985" s="15">
        <v>38361</v>
      </c>
      <c r="C985" s="13">
        <v>0.31890046296296298</v>
      </c>
      <c r="D985" s="11" t="s">
        <v>16</v>
      </c>
      <c r="E985" t="s">
        <v>8</v>
      </c>
      <c r="F985" s="19">
        <v>82</v>
      </c>
      <c r="G985" s="19">
        <v>64</v>
      </c>
      <c r="H985" s="19">
        <v>255</v>
      </c>
      <c r="I985" s="19">
        <v>790.5</v>
      </c>
      <c r="J985" s="19">
        <v>82</v>
      </c>
      <c r="K985" s="20" t="s">
        <v>13</v>
      </c>
    </row>
    <row r="986" spans="2:11" x14ac:dyDescent="0.2">
      <c r="B986" s="15">
        <v>38361</v>
      </c>
      <c r="C986" s="13">
        <v>0.20783564814814814</v>
      </c>
      <c r="D986" s="11" t="s">
        <v>16</v>
      </c>
      <c r="E986" t="s">
        <v>8</v>
      </c>
      <c r="F986" s="19">
        <v>88</v>
      </c>
      <c r="G986" s="19">
        <v>63</v>
      </c>
      <c r="H986" s="19">
        <v>13</v>
      </c>
      <c r="I986" s="19">
        <v>40.299999999999997</v>
      </c>
      <c r="J986" s="19">
        <v>88</v>
      </c>
      <c r="K986" s="20" t="s">
        <v>12</v>
      </c>
    </row>
    <row r="987" spans="2:11" x14ac:dyDescent="0.2">
      <c r="B987" s="15">
        <v>38361</v>
      </c>
      <c r="C987" s="13">
        <v>0.30196759259259259</v>
      </c>
      <c r="D987" s="11" t="s">
        <v>16</v>
      </c>
      <c r="E987" t="s">
        <v>8</v>
      </c>
      <c r="F987" s="19">
        <v>88</v>
      </c>
      <c r="G987" s="19">
        <v>59</v>
      </c>
      <c r="H987" s="19">
        <v>230</v>
      </c>
      <c r="I987" s="19">
        <v>713</v>
      </c>
      <c r="J987" s="19">
        <v>88</v>
      </c>
      <c r="K987" s="20" t="s">
        <v>12</v>
      </c>
    </row>
    <row r="988" spans="2:11" x14ac:dyDescent="0.2">
      <c r="B988" s="15">
        <v>38361</v>
      </c>
      <c r="C988" s="13">
        <v>0.21740740740740741</v>
      </c>
      <c r="D988" s="11" t="s">
        <v>16</v>
      </c>
      <c r="E988" t="s">
        <v>8</v>
      </c>
      <c r="F988" s="19">
        <v>93</v>
      </c>
      <c r="G988" s="19">
        <v>72</v>
      </c>
      <c r="H988" s="19">
        <v>211</v>
      </c>
      <c r="I988" s="19">
        <v>654.1</v>
      </c>
      <c r="J988" s="19">
        <v>93</v>
      </c>
      <c r="K988" s="20" t="s">
        <v>12</v>
      </c>
    </row>
    <row r="989" spans="2:11" x14ac:dyDescent="0.2">
      <c r="B989" s="15">
        <v>38362</v>
      </c>
      <c r="C989" s="13">
        <v>0.35800925925925925</v>
      </c>
      <c r="D989" s="11" t="s">
        <v>16</v>
      </c>
      <c r="E989" t="s">
        <v>8</v>
      </c>
      <c r="F989" s="19">
        <v>3</v>
      </c>
      <c r="G989" s="19">
        <v>0</v>
      </c>
      <c r="H989" s="19">
        <v>577</v>
      </c>
      <c r="I989" s="19">
        <v>1788.7</v>
      </c>
      <c r="J989" s="19">
        <v>3</v>
      </c>
      <c r="K989" s="20" t="s">
        <v>10</v>
      </c>
    </row>
    <row r="990" spans="2:11" x14ac:dyDescent="0.2">
      <c r="B990" s="15">
        <v>38362</v>
      </c>
      <c r="C990" s="13">
        <v>0.48215277777777782</v>
      </c>
      <c r="D990" s="11" t="s">
        <v>16</v>
      </c>
      <c r="E990" t="s">
        <v>11</v>
      </c>
      <c r="F990" s="19">
        <v>3</v>
      </c>
      <c r="I990" s="19">
        <v>0</v>
      </c>
      <c r="J990" s="19">
        <v>3</v>
      </c>
      <c r="K990" s="20" t="s">
        <v>10</v>
      </c>
    </row>
    <row r="991" spans="2:11" x14ac:dyDescent="0.2">
      <c r="B991" s="15">
        <v>38362</v>
      </c>
      <c r="C991" s="13">
        <v>0.74952546296296296</v>
      </c>
      <c r="D991" s="11" t="s">
        <v>17</v>
      </c>
      <c r="E991" t="s">
        <v>8</v>
      </c>
      <c r="F991" s="19">
        <v>3</v>
      </c>
      <c r="G991" s="19">
        <v>40</v>
      </c>
      <c r="H991" s="19">
        <v>248</v>
      </c>
      <c r="I991" s="19">
        <v>768.8</v>
      </c>
      <c r="J991" s="19">
        <v>3</v>
      </c>
      <c r="K991" s="20" t="s">
        <v>10</v>
      </c>
    </row>
    <row r="992" spans="2:11" x14ac:dyDescent="0.2">
      <c r="B992" s="15">
        <v>38362</v>
      </c>
      <c r="C992" s="13">
        <v>0.3392013888888889</v>
      </c>
      <c r="D992" s="11" t="s">
        <v>16</v>
      </c>
      <c r="E992" t="s">
        <v>8</v>
      </c>
      <c r="F992" s="19">
        <v>4</v>
      </c>
      <c r="G992" s="19">
        <v>3</v>
      </c>
      <c r="H992" s="19">
        <v>820</v>
      </c>
      <c r="I992" s="19">
        <v>2542</v>
      </c>
      <c r="J992" s="19">
        <v>4</v>
      </c>
      <c r="K992" s="20" t="s">
        <v>10</v>
      </c>
    </row>
    <row r="993" spans="2:11" x14ac:dyDescent="0.2">
      <c r="B993" s="15">
        <v>38362</v>
      </c>
      <c r="C993" s="13">
        <v>0.16298611111111111</v>
      </c>
      <c r="D993" s="11" t="s">
        <v>16</v>
      </c>
      <c r="E993" t="s">
        <v>11</v>
      </c>
      <c r="F993" s="19">
        <v>5</v>
      </c>
      <c r="I993" s="19">
        <v>0</v>
      </c>
      <c r="J993" s="19">
        <v>5</v>
      </c>
      <c r="K993" s="20" t="s">
        <v>12</v>
      </c>
    </row>
    <row r="994" spans="2:11" x14ac:dyDescent="0.2">
      <c r="B994" s="15">
        <v>38362</v>
      </c>
      <c r="C994" s="13">
        <v>0.84452546296296294</v>
      </c>
      <c r="D994" s="11" t="s">
        <v>17</v>
      </c>
      <c r="E994" t="s">
        <v>15</v>
      </c>
      <c r="F994" s="19">
        <v>10</v>
      </c>
      <c r="I994" s="19">
        <v>-2000</v>
      </c>
      <c r="J994" s="19">
        <v>10</v>
      </c>
      <c r="K994" s="20" t="s">
        <v>9</v>
      </c>
    </row>
    <row r="995" spans="2:11" x14ac:dyDescent="0.2">
      <c r="B995" s="15">
        <v>38362</v>
      </c>
      <c r="C995" s="13">
        <v>0.19947916666666665</v>
      </c>
      <c r="D995" s="11" t="s">
        <v>16</v>
      </c>
      <c r="E995" t="s">
        <v>8</v>
      </c>
      <c r="F995" s="19">
        <v>14</v>
      </c>
      <c r="G995" s="19">
        <v>96</v>
      </c>
      <c r="H995" s="19">
        <v>517</v>
      </c>
      <c r="I995" s="19">
        <v>1602.7</v>
      </c>
      <c r="J995" s="19">
        <v>14</v>
      </c>
      <c r="K995" s="20" t="s">
        <v>12</v>
      </c>
    </row>
    <row r="996" spans="2:11" x14ac:dyDescent="0.2">
      <c r="B996" s="15">
        <v>38362</v>
      </c>
      <c r="C996" s="13">
        <v>0.52317129629629633</v>
      </c>
      <c r="D996" s="11" t="s">
        <v>17</v>
      </c>
      <c r="E996" t="s">
        <v>8</v>
      </c>
      <c r="F996" s="19">
        <v>14</v>
      </c>
      <c r="G996" s="19">
        <v>96</v>
      </c>
      <c r="H996" s="19">
        <v>59</v>
      </c>
      <c r="I996" s="19">
        <v>182.9</v>
      </c>
      <c r="J996" s="19">
        <v>14</v>
      </c>
      <c r="K996" s="20" t="s">
        <v>12</v>
      </c>
    </row>
    <row r="997" spans="2:11" x14ac:dyDescent="0.2">
      <c r="B997" s="15">
        <v>38362</v>
      </c>
      <c r="C997" s="13">
        <v>0.27899305555555554</v>
      </c>
      <c r="D997" s="11" t="s">
        <v>16</v>
      </c>
      <c r="E997" t="s">
        <v>8</v>
      </c>
      <c r="F997" s="19">
        <v>21</v>
      </c>
      <c r="G997" s="19">
        <v>16</v>
      </c>
      <c r="H997" s="19">
        <v>386</v>
      </c>
      <c r="I997" s="19">
        <v>1196.5999999999999</v>
      </c>
      <c r="J997" s="19">
        <v>21</v>
      </c>
      <c r="K997" s="20" t="s">
        <v>12</v>
      </c>
    </row>
    <row r="998" spans="2:11" x14ac:dyDescent="0.2">
      <c r="B998" s="15">
        <v>38362</v>
      </c>
      <c r="C998" s="13">
        <v>0.41211805555555553</v>
      </c>
      <c r="D998" s="11" t="s">
        <v>16</v>
      </c>
      <c r="E998" t="s">
        <v>8</v>
      </c>
      <c r="F998" s="19">
        <v>21</v>
      </c>
      <c r="G998" s="19">
        <v>15</v>
      </c>
      <c r="H998" s="19">
        <v>707</v>
      </c>
      <c r="I998" s="19">
        <v>2191.6999999999998</v>
      </c>
      <c r="J998" s="19">
        <v>21</v>
      </c>
      <c r="K998" s="20" t="s">
        <v>12</v>
      </c>
    </row>
    <row r="999" spans="2:11" x14ac:dyDescent="0.2">
      <c r="B999" s="15">
        <v>38362</v>
      </c>
      <c r="C999" s="13">
        <v>1.9016203703703705E-2</v>
      </c>
      <c r="D999" s="11" t="s">
        <v>16</v>
      </c>
      <c r="E999" t="s">
        <v>8</v>
      </c>
      <c r="F999" s="19">
        <v>23</v>
      </c>
      <c r="G999" s="19">
        <v>3</v>
      </c>
      <c r="H999" s="19">
        <v>393</v>
      </c>
      <c r="I999" s="19">
        <v>1218.3</v>
      </c>
      <c r="J999" s="19">
        <v>23</v>
      </c>
      <c r="K999" s="20" t="s">
        <v>13</v>
      </c>
    </row>
    <row r="1000" spans="2:11" x14ac:dyDescent="0.2">
      <c r="B1000" s="15">
        <v>38362</v>
      </c>
      <c r="C1000" s="13">
        <v>0.19925925925925925</v>
      </c>
      <c r="D1000" s="11" t="s">
        <v>16</v>
      </c>
      <c r="E1000" t="s">
        <v>8</v>
      </c>
      <c r="F1000" s="19">
        <v>23</v>
      </c>
      <c r="G1000" s="19">
        <v>3</v>
      </c>
      <c r="H1000" s="19">
        <v>464</v>
      </c>
      <c r="I1000" s="19">
        <v>1438.4</v>
      </c>
      <c r="J1000" s="19">
        <v>23</v>
      </c>
      <c r="K1000" s="20" t="s">
        <v>13</v>
      </c>
    </row>
    <row r="1001" spans="2:11" x14ac:dyDescent="0.2">
      <c r="B1001" s="15">
        <v>38362</v>
      </c>
      <c r="C1001" s="13">
        <v>0.66659722222222217</v>
      </c>
      <c r="D1001" s="11" t="s">
        <v>17</v>
      </c>
      <c r="E1001" t="s">
        <v>8</v>
      </c>
      <c r="F1001" s="19">
        <v>24</v>
      </c>
      <c r="G1001" s="19">
        <v>42</v>
      </c>
      <c r="H1001" s="19">
        <v>73</v>
      </c>
      <c r="I1001" s="19">
        <v>226.3</v>
      </c>
      <c r="J1001" s="19">
        <v>24</v>
      </c>
      <c r="K1001" s="20" t="s">
        <v>12</v>
      </c>
    </row>
    <row r="1002" spans="2:11" x14ac:dyDescent="0.2">
      <c r="B1002" s="15">
        <v>38362</v>
      </c>
      <c r="C1002" s="13">
        <v>0.57703703703703701</v>
      </c>
      <c r="D1002" s="11" t="s">
        <v>17</v>
      </c>
      <c r="E1002" t="s">
        <v>8</v>
      </c>
      <c r="F1002" s="19">
        <v>26</v>
      </c>
      <c r="G1002" s="19">
        <v>51</v>
      </c>
      <c r="H1002" s="19">
        <v>10</v>
      </c>
      <c r="I1002" s="19">
        <v>31</v>
      </c>
      <c r="J1002" s="19">
        <v>26</v>
      </c>
      <c r="K1002" s="20" t="s">
        <v>13</v>
      </c>
    </row>
    <row r="1003" spans="2:11" x14ac:dyDescent="0.2">
      <c r="B1003" s="15">
        <v>38362</v>
      </c>
      <c r="C1003" s="13">
        <v>0.83630787037037047</v>
      </c>
      <c r="D1003" s="11" t="s">
        <v>17</v>
      </c>
      <c r="E1003" t="s">
        <v>8</v>
      </c>
      <c r="F1003" s="19">
        <v>26</v>
      </c>
      <c r="G1003" s="19">
        <v>8</v>
      </c>
      <c r="H1003" s="19">
        <v>1400</v>
      </c>
      <c r="I1003" s="19">
        <v>4340</v>
      </c>
      <c r="J1003" s="19">
        <v>26</v>
      </c>
      <c r="K1003" s="20" t="s">
        <v>13</v>
      </c>
    </row>
    <row r="1004" spans="2:11" x14ac:dyDescent="0.2">
      <c r="B1004" s="15">
        <v>38362</v>
      </c>
      <c r="C1004" s="13">
        <v>0.69809027777777777</v>
      </c>
      <c r="D1004" s="11" t="s">
        <v>17</v>
      </c>
      <c r="E1004" t="s">
        <v>8</v>
      </c>
      <c r="F1004" s="19">
        <v>27</v>
      </c>
      <c r="G1004" s="19">
        <v>15</v>
      </c>
      <c r="H1004" s="19">
        <v>1178</v>
      </c>
      <c r="I1004" s="19">
        <v>3651.8</v>
      </c>
      <c r="J1004" s="19">
        <v>27</v>
      </c>
      <c r="K1004" s="20" t="s">
        <v>10</v>
      </c>
    </row>
    <row r="1005" spans="2:11" x14ac:dyDescent="0.2">
      <c r="B1005" s="15">
        <v>38362</v>
      </c>
      <c r="C1005" s="13">
        <v>0.44274305555555554</v>
      </c>
      <c r="D1005" s="11" t="s">
        <v>16</v>
      </c>
      <c r="E1005" t="s">
        <v>8</v>
      </c>
      <c r="F1005" s="19">
        <v>28</v>
      </c>
      <c r="G1005" s="19">
        <v>2</v>
      </c>
      <c r="H1005" s="19">
        <v>155</v>
      </c>
      <c r="I1005" s="19">
        <v>480.5</v>
      </c>
      <c r="J1005" s="19">
        <v>28</v>
      </c>
      <c r="K1005" s="20" t="s">
        <v>13</v>
      </c>
    </row>
    <row r="1006" spans="2:11" x14ac:dyDescent="0.2">
      <c r="B1006" s="15">
        <v>38362</v>
      </c>
      <c r="C1006" s="13">
        <v>0.80532407407407414</v>
      </c>
      <c r="D1006" s="11" t="s">
        <v>17</v>
      </c>
      <c r="E1006" t="s">
        <v>8</v>
      </c>
      <c r="F1006" s="19">
        <v>29</v>
      </c>
      <c r="G1006" s="19">
        <v>23</v>
      </c>
      <c r="H1006" s="19">
        <v>565</v>
      </c>
      <c r="I1006" s="19">
        <v>1751.5</v>
      </c>
      <c r="J1006" s="19">
        <v>29</v>
      </c>
      <c r="K1006" s="20" t="s">
        <v>13</v>
      </c>
    </row>
    <row r="1007" spans="2:11" x14ac:dyDescent="0.2">
      <c r="B1007" s="15">
        <v>38362</v>
      </c>
      <c r="C1007" s="13">
        <v>0.13906250000000001</v>
      </c>
      <c r="D1007" s="11" t="s">
        <v>16</v>
      </c>
      <c r="E1007" t="s">
        <v>8</v>
      </c>
      <c r="F1007" s="19">
        <v>31</v>
      </c>
      <c r="G1007" s="19">
        <v>73</v>
      </c>
      <c r="H1007" s="19">
        <v>171</v>
      </c>
      <c r="I1007" s="19">
        <v>530.1</v>
      </c>
      <c r="J1007" s="19">
        <v>31</v>
      </c>
      <c r="K1007" s="20" t="s">
        <v>13</v>
      </c>
    </row>
    <row r="1008" spans="2:11" x14ac:dyDescent="0.2">
      <c r="B1008" s="15">
        <v>38362</v>
      </c>
      <c r="C1008" s="13">
        <v>0.17609953703703704</v>
      </c>
      <c r="D1008" s="11" t="s">
        <v>16</v>
      </c>
      <c r="E1008" t="s">
        <v>8</v>
      </c>
      <c r="F1008" s="19">
        <v>34</v>
      </c>
      <c r="G1008" s="19">
        <v>77</v>
      </c>
      <c r="H1008" s="19">
        <v>456</v>
      </c>
      <c r="I1008" s="19">
        <v>1413.6</v>
      </c>
      <c r="J1008" s="19">
        <v>34</v>
      </c>
      <c r="K1008" s="20" t="s">
        <v>10</v>
      </c>
    </row>
    <row r="1009" spans="2:11" x14ac:dyDescent="0.2">
      <c r="B1009" s="15">
        <v>38362</v>
      </c>
      <c r="C1009" s="13">
        <v>0.53715277777777781</v>
      </c>
      <c r="D1009" s="11" t="s">
        <v>17</v>
      </c>
      <c r="E1009" t="s">
        <v>11</v>
      </c>
      <c r="F1009" s="19">
        <v>39</v>
      </c>
      <c r="I1009" s="19">
        <v>0</v>
      </c>
      <c r="J1009" s="19">
        <v>39</v>
      </c>
      <c r="K1009" s="20" t="s">
        <v>9</v>
      </c>
    </row>
    <row r="1010" spans="2:11" x14ac:dyDescent="0.2">
      <c r="B1010" s="15">
        <v>38362</v>
      </c>
      <c r="C1010" s="13">
        <v>0.11005787037037036</v>
      </c>
      <c r="D1010" s="11" t="s">
        <v>16</v>
      </c>
      <c r="E1010" t="s">
        <v>15</v>
      </c>
      <c r="F1010" s="19">
        <v>41</v>
      </c>
      <c r="I1010" s="19">
        <v>-5000</v>
      </c>
      <c r="J1010" s="19">
        <v>41</v>
      </c>
      <c r="K1010" s="20" t="s">
        <v>12</v>
      </c>
    </row>
    <row r="1011" spans="2:11" x14ac:dyDescent="0.2">
      <c r="B1011" s="15">
        <v>38362</v>
      </c>
      <c r="C1011" s="13">
        <v>0.52744212962962966</v>
      </c>
      <c r="D1011" s="11" t="s">
        <v>17</v>
      </c>
      <c r="E1011" t="s">
        <v>8</v>
      </c>
      <c r="F1011" s="19">
        <v>42</v>
      </c>
      <c r="G1011" s="19">
        <v>14</v>
      </c>
      <c r="H1011" s="19">
        <v>183</v>
      </c>
      <c r="I1011" s="19">
        <v>567.29999999999995</v>
      </c>
      <c r="J1011" s="19">
        <v>42</v>
      </c>
      <c r="K1011" s="20" t="s">
        <v>10</v>
      </c>
    </row>
    <row r="1012" spans="2:11" x14ac:dyDescent="0.2">
      <c r="B1012" s="15">
        <v>38362</v>
      </c>
      <c r="C1012" s="13">
        <v>0.63571759259259253</v>
      </c>
      <c r="D1012" s="11" t="s">
        <v>17</v>
      </c>
      <c r="E1012" t="s">
        <v>14</v>
      </c>
      <c r="F1012" s="19">
        <v>48</v>
      </c>
      <c r="G1012" s="19">
        <v>5</v>
      </c>
      <c r="I1012" s="19">
        <v>50</v>
      </c>
      <c r="J1012" s="19">
        <v>48</v>
      </c>
      <c r="K1012" s="20" t="s">
        <v>12</v>
      </c>
    </row>
    <row r="1013" spans="2:11" x14ac:dyDescent="0.2">
      <c r="B1013" s="15">
        <v>38362</v>
      </c>
      <c r="C1013" s="13">
        <v>0.72994212962962957</v>
      </c>
      <c r="D1013" s="11" t="s">
        <v>17</v>
      </c>
      <c r="E1013" t="s">
        <v>14</v>
      </c>
      <c r="F1013" s="19">
        <v>48</v>
      </c>
      <c r="G1013" s="19">
        <v>35</v>
      </c>
      <c r="I1013" s="19">
        <v>50</v>
      </c>
      <c r="J1013" s="19">
        <v>48</v>
      </c>
      <c r="K1013" s="20" t="s">
        <v>12</v>
      </c>
    </row>
    <row r="1014" spans="2:11" x14ac:dyDescent="0.2">
      <c r="B1014" s="15">
        <v>38362</v>
      </c>
      <c r="C1014" s="13">
        <v>0.59075231481481483</v>
      </c>
      <c r="D1014" s="11" t="s">
        <v>17</v>
      </c>
      <c r="E1014" t="s">
        <v>8</v>
      </c>
      <c r="F1014" s="19">
        <v>50</v>
      </c>
      <c r="G1014" s="19">
        <v>49</v>
      </c>
      <c r="H1014" s="19">
        <v>36</v>
      </c>
      <c r="I1014" s="19">
        <v>111.6</v>
      </c>
      <c r="J1014" s="19">
        <v>50</v>
      </c>
      <c r="K1014" s="20" t="s">
        <v>10</v>
      </c>
    </row>
    <row r="1015" spans="2:11" x14ac:dyDescent="0.2">
      <c r="B1015" s="15">
        <v>38362</v>
      </c>
      <c r="C1015" s="13">
        <v>0.12063657407407408</v>
      </c>
      <c r="D1015" s="11" t="s">
        <v>16</v>
      </c>
      <c r="E1015" t="s">
        <v>8</v>
      </c>
      <c r="F1015" s="19">
        <v>51</v>
      </c>
      <c r="G1015" s="19">
        <v>39</v>
      </c>
      <c r="H1015" s="19">
        <v>96</v>
      </c>
      <c r="I1015" s="19">
        <v>297.60000000000002</v>
      </c>
      <c r="J1015" s="19">
        <v>51</v>
      </c>
      <c r="K1015" s="20" t="s">
        <v>13</v>
      </c>
    </row>
    <row r="1016" spans="2:11" x14ac:dyDescent="0.2">
      <c r="B1016" s="15">
        <v>38362</v>
      </c>
      <c r="C1016" s="13">
        <v>0.42914351851851856</v>
      </c>
      <c r="D1016" s="11" t="s">
        <v>16</v>
      </c>
      <c r="E1016" t="s">
        <v>8</v>
      </c>
      <c r="F1016" s="19">
        <v>58</v>
      </c>
      <c r="G1016" s="19">
        <v>10</v>
      </c>
      <c r="H1016" s="19">
        <v>1</v>
      </c>
      <c r="I1016" s="19">
        <v>3.1</v>
      </c>
      <c r="J1016" s="19">
        <v>58</v>
      </c>
      <c r="K1016" s="20" t="s">
        <v>13</v>
      </c>
    </row>
    <row r="1017" spans="2:11" x14ac:dyDescent="0.2">
      <c r="B1017" s="15">
        <v>38362</v>
      </c>
      <c r="C1017" s="13">
        <v>2.9988425925925922E-2</v>
      </c>
      <c r="D1017" s="11" t="s">
        <v>16</v>
      </c>
      <c r="E1017" t="s">
        <v>8</v>
      </c>
      <c r="F1017" s="19">
        <v>61</v>
      </c>
      <c r="G1017" s="19">
        <v>40</v>
      </c>
      <c r="H1017" s="19">
        <v>567</v>
      </c>
      <c r="I1017" s="19">
        <v>1757.7</v>
      </c>
      <c r="J1017" s="19">
        <v>61</v>
      </c>
      <c r="K1017" s="20" t="s">
        <v>10</v>
      </c>
    </row>
    <row r="1018" spans="2:11" x14ac:dyDescent="0.2">
      <c r="B1018" s="15">
        <v>38362</v>
      </c>
      <c r="C1018" s="13">
        <v>0.44557870370370373</v>
      </c>
      <c r="D1018" s="11" t="s">
        <v>16</v>
      </c>
      <c r="E1018" t="s">
        <v>15</v>
      </c>
      <c r="F1018" s="19">
        <v>61</v>
      </c>
      <c r="I1018" s="19">
        <v>-5000</v>
      </c>
      <c r="J1018" s="19">
        <v>61</v>
      </c>
      <c r="K1018" s="20" t="s">
        <v>10</v>
      </c>
    </row>
    <row r="1019" spans="2:11" x14ac:dyDescent="0.2">
      <c r="B1019" s="15">
        <v>38362</v>
      </c>
      <c r="C1019" s="13">
        <v>0.44645833333333335</v>
      </c>
      <c r="D1019" s="11" t="s">
        <v>16</v>
      </c>
      <c r="E1019" t="s">
        <v>11</v>
      </c>
      <c r="F1019" s="19">
        <v>61</v>
      </c>
      <c r="I1019" s="19">
        <v>0</v>
      </c>
      <c r="J1019" s="19">
        <v>61</v>
      </c>
      <c r="K1019" s="20" t="s">
        <v>10</v>
      </c>
    </row>
    <row r="1020" spans="2:11" x14ac:dyDescent="0.2">
      <c r="B1020" s="15">
        <v>38362</v>
      </c>
      <c r="C1020" s="13">
        <v>4.108796296296297E-3</v>
      </c>
      <c r="D1020" s="11" t="s">
        <v>16</v>
      </c>
      <c r="E1020" t="s">
        <v>8</v>
      </c>
      <c r="F1020" s="19">
        <v>62</v>
      </c>
      <c r="G1020" s="19">
        <v>97</v>
      </c>
      <c r="H1020" s="19">
        <v>358</v>
      </c>
      <c r="I1020" s="19">
        <v>1109.8</v>
      </c>
      <c r="J1020" s="19">
        <v>62</v>
      </c>
      <c r="K1020" s="20" t="s">
        <v>13</v>
      </c>
    </row>
    <row r="1021" spans="2:11" x14ac:dyDescent="0.2">
      <c r="B1021" s="15">
        <v>38362</v>
      </c>
      <c r="C1021" s="13">
        <v>0.50143518518518515</v>
      </c>
      <c r="D1021" s="11" t="s">
        <v>17</v>
      </c>
      <c r="E1021" t="s">
        <v>8</v>
      </c>
      <c r="F1021" s="19">
        <v>66</v>
      </c>
      <c r="G1021" s="19">
        <v>46</v>
      </c>
      <c r="H1021" s="19">
        <v>569</v>
      </c>
      <c r="I1021" s="19">
        <v>1763.9</v>
      </c>
      <c r="J1021" s="19">
        <v>66</v>
      </c>
      <c r="K1021" s="20" t="s">
        <v>10</v>
      </c>
    </row>
    <row r="1022" spans="2:11" x14ac:dyDescent="0.2">
      <c r="B1022" s="15">
        <v>38362</v>
      </c>
      <c r="C1022" s="13">
        <v>0.12997685185185184</v>
      </c>
      <c r="D1022" s="11" t="s">
        <v>16</v>
      </c>
      <c r="E1022" t="s">
        <v>8</v>
      </c>
      <c r="F1022" s="19">
        <v>69</v>
      </c>
      <c r="G1022" s="19">
        <v>6</v>
      </c>
      <c r="H1022" s="19">
        <v>458</v>
      </c>
      <c r="I1022" s="19">
        <v>1419.8</v>
      </c>
      <c r="J1022" s="19">
        <v>69</v>
      </c>
      <c r="K1022" s="20" t="s">
        <v>13</v>
      </c>
    </row>
    <row r="1023" spans="2:11" x14ac:dyDescent="0.2">
      <c r="B1023" s="15">
        <v>38362</v>
      </c>
      <c r="C1023" s="13">
        <v>6.1516203703703698E-2</v>
      </c>
      <c r="D1023" s="11" t="s">
        <v>16</v>
      </c>
      <c r="E1023" t="s">
        <v>14</v>
      </c>
      <c r="F1023" s="19">
        <v>70</v>
      </c>
      <c r="G1023" s="19">
        <v>66</v>
      </c>
      <c r="I1023" s="19">
        <v>50</v>
      </c>
      <c r="J1023" s="19">
        <v>70</v>
      </c>
      <c r="K1023" s="20" t="s">
        <v>13</v>
      </c>
    </row>
    <row r="1024" spans="2:11" x14ac:dyDescent="0.2">
      <c r="B1024" s="15">
        <v>38362</v>
      </c>
      <c r="C1024" s="13">
        <v>0.10857638888888889</v>
      </c>
      <c r="D1024" s="11" t="s">
        <v>16</v>
      </c>
      <c r="E1024" t="s">
        <v>8</v>
      </c>
      <c r="F1024" s="19">
        <v>72</v>
      </c>
      <c r="G1024" s="19">
        <v>59</v>
      </c>
      <c r="H1024" s="19">
        <v>1449</v>
      </c>
      <c r="I1024" s="19">
        <v>4491.8999999999996</v>
      </c>
      <c r="J1024" s="19">
        <v>72</v>
      </c>
      <c r="K1024" s="20" t="s">
        <v>10</v>
      </c>
    </row>
    <row r="1025" spans="2:11" x14ac:dyDescent="0.2">
      <c r="B1025" s="15">
        <v>38362</v>
      </c>
      <c r="C1025" s="13">
        <v>0.99350694444444443</v>
      </c>
      <c r="D1025" s="11" t="s">
        <v>17</v>
      </c>
      <c r="E1025" t="s">
        <v>8</v>
      </c>
      <c r="F1025" s="19">
        <v>72</v>
      </c>
      <c r="G1025" s="19">
        <v>40</v>
      </c>
      <c r="H1025" s="19">
        <v>331</v>
      </c>
      <c r="I1025" s="19">
        <v>1026.0999999999999</v>
      </c>
      <c r="J1025" s="19">
        <v>72</v>
      </c>
      <c r="K1025" s="20" t="s">
        <v>10</v>
      </c>
    </row>
    <row r="1026" spans="2:11" x14ac:dyDescent="0.2">
      <c r="B1026" s="15">
        <v>38362</v>
      </c>
      <c r="C1026" s="13">
        <v>0.86173611111111104</v>
      </c>
      <c r="D1026" s="11" t="s">
        <v>17</v>
      </c>
      <c r="E1026" t="s">
        <v>8</v>
      </c>
      <c r="F1026" s="19">
        <v>73</v>
      </c>
      <c r="G1026" s="19">
        <v>23</v>
      </c>
      <c r="H1026" s="19">
        <v>59</v>
      </c>
      <c r="I1026" s="19">
        <v>182.9</v>
      </c>
      <c r="J1026" s="19">
        <v>73</v>
      </c>
      <c r="K1026" s="20" t="s">
        <v>9</v>
      </c>
    </row>
    <row r="1027" spans="2:11" x14ac:dyDescent="0.2">
      <c r="B1027" s="15">
        <v>38362</v>
      </c>
      <c r="C1027" s="13">
        <v>0.26746527777777779</v>
      </c>
      <c r="D1027" s="11" t="s">
        <v>16</v>
      </c>
      <c r="E1027" t="s">
        <v>8</v>
      </c>
      <c r="F1027" s="19">
        <v>74</v>
      </c>
      <c r="G1027" s="19">
        <v>43</v>
      </c>
      <c r="H1027" s="19">
        <v>52</v>
      </c>
      <c r="I1027" s="19">
        <v>161.19999999999999</v>
      </c>
      <c r="J1027" s="19">
        <v>74</v>
      </c>
      <c r="K1027" s="20" t="s">
        <v>12</v>
      </c>
    </row>
    <row r="1028" spans="2:11" x14ac:dyDescent="0.2">
      <c r="B1028" s="15">
        <v>38362</v>
      </c>
      <c r="C1028" s="13">
        <v>0.58240740740740737</v>
      </c>
      <c r="D1028" s="11" t="s">
        <v>17</v>
      </c>
      <c r="E1028" t="s">
        <v>8</v>
      </c>
      <c r="F1028" s="19">
        <v>74</v>
      </c>
      <c r="G1028" s="19">
        <v>43</v>
      </c>
      <c r="H1028" s="19">
        <v>59</v>
      </c>
      <c r="I1028" s="19">
        <v>182.9</v>
      </c>
      <c r="J1028" s="19">
        <v>74</v>
      </c>
      <c r="K1028" s="20" t="s">
        <v>12</v>
      </c>
    </row>
    <row r="1029" spans="2:11" x14ac:dyDescent="0.2">
      <c r="B1029" s="15">
        <v>38362</v>
      </c>
      <c r="C1029" s="13">
        <v>0.91063657407407417</v>
      </c>
      <c r="D1029" s="11" t="s">
        <v>17</v>
      </c>
      <c r="E1029" t="s">
        <v>8</v>
      </c>
      <c r="F1029" s="19">
        <v>74</v>
      </c>
      <c r="G1029" s="19">
        <v>43</v>
      </c>
      <c r="H1029" s="19">
        <v>121</v>
      </c>
      <c r="I1029" s="19">
        <v>375.1</v>
      </c>
      <c r="J1029" s="19">
        <v>74</v>
      </c>
      <c r="K1029" s="20" t="s">
        <v>12</v>
      </c>
    </row>
    <row r="1030" spans="2:11" x14ac:dyDescent="0.2">
      <c r="B1030" s="15">
        <v>38362</v>
      </c>
      <c r="C1030" s="13">
        <v>0.81600694444444455</v>
      </c>
      <c r="D1030" s="11" t="s">
        <v>17</v>
      </c>
      <c r="E1030" t="s">
        <v>8</v>
      </c>
      <c r="F1030" s="19">
        <v>75</v>
      </c>
      <c r="G1030" s="19">
        <v>57</v>
      </c>
      <c r="H1030" s="19">
        <v>91</v>
      </c>
      <c r="I1030" s="19">
        <v>282.10000000000002</v>
      </c>
      <c r="J1030" s="19">
        <v>75</v>
      </c>
      <c r="K1030" s="20" t="s">
        <v>12</v>
      </c>
    </row>
    <row r="1031" spans="2:11" x14ac:dyDescent="0.2">
      <c r="B1031" s="15">
        <v>38362</v>
      </c>
      <c r="C1031" s="13">
        <v>0.23646990740740739</v>
      </c>
      <c r="D1031" s="11" t="s">
        <v>16</v>
      </c>
      <c r="E1031" t="s">
        <v>8</v>
      </c>
      <c r="F1031" s="19">
        <v>79</v>
      </c>
      <c r="G1031" s="19">
        <v>10</v>
      </c>
      <c r="H1031" s="19">
        <v>27</v>
      </c>
      <c r="I1031" s="19">
        <v>83.7</v>
      </c>
      <c r="J1031" s="19">
        <v>79</v>
      </c>
      <c r="K1031" s="20" t="s">
        <v>10</v>
      </c>
    </row>
    <row r="1032" spans="2:11" x14ac:dyDescent="0.2">
      <c r="B1032" s="15">
        <v>38362</v>
      </c>
      <c r="C1032" s="13">
        <v>0.25827546296296294</v>
      </c>
      <c r="D1032" s="11" t="s">
        <v>16</v>
      </c>
      <c r="E1032" t="s">
        <v>8</v>
      </c>
      <c r="F1032" s="19">
        <v>79</v>
      </c>
      <c r="G1032" s="19">
        <v>22</v>
      </c>
      <c r="H1032" s="19">
        <v>331</v>
      </c>
      <c r="I1032" s="19">
        <v>1026.0999999999999</v>
      </c>
      <c r="J1032" s="19">
        <v>79</v>
      </c>
      <c r="K1032" s="20" t="s">
        <v>10</v>
      </c>
    </row>
    <row r="1033" spans="2:11" x14ac:dyDescent="0.2">
      <c r="B1033" s="15">
        <v>38362</v>
      </c>
      <c r="C1033" s="13">
        <v>0.39002314814814815</v>
      </c>
      <c r="D1033" s="11" t="s">
        <v>16</v>
      </c>
      <c r="E1033" t="s">
        <v>8</v>
      </c>
      <c r="F1033" s="19">
        <v>81</v>
      </c>
      <c r="G1033" s="19">
        <v>27</v>
      </c>
      <c r="H1033" s="19">
        <v>923</v>
      </c>
      <c r="I1033" s="19">
        <v>2861.3</v>
      </c>
      <c r="J1033" s="19">
        <v>81</v>
      </c>
      <c r="K1033" s="20" t="s">
        <v>10</v>
      </c>
    </row>
    <row r="1034" spans="2:11" x14ac:dyDescent="0.2">
      <c r="B1034" s="15">
        <v>38362</v>
      </c>
      <c r="C1034" s="13">
        <v>0.51587962962962963</v>
      </c>
      <c r="D1034" s="11" t="s">
        <v>17</v>
      </c>
      <c r="E1034" t="s">
        <v>8</v>
      </c>
      <c r="F1034" s="19">
        <v>82</v>
      </c>
      <c r="G1034" s="19">
        <v>64</v>
      </c>
      <c r="H1034" s="19">
        <v>418</v>
      </c>
      <c r="I1034" s="19">
        <v>1295.8</v>
      </c>
      <c r="J1034" s="19">
        <v>82</v>
      </c>
      <c r="K1034" s="20" t="s">
        <v>13</v>
      </c>
    </row>
    <row r="1035" spans="2:11" x14ac:dyDescent="0.2">
      <c r="B1035" s="15">
        <v>38362</v>
      </c>
      <c r="C1035" s="13">
        <v>0.83839120370370368</v>
      </c>
      <c r="D1035" s="11" t="s">
        <v>17</v>
      </c>
      <c r="E1035" t="s">
        <v>8</v>
      </c>
      <c r="F1035" s="19">
        <v>90</v>
      </c>
      <c r="G1035" s="19">
        <v>70</v>
      </c>
      <c r="H1035" s="19">
        <v>229</v>
      </c>
      <c r="I1035" s="19">
        <v>709.9</v>
      </c>
      <c r="J1035" s="19">
        <v>90</v>
      </c>
      <c r="K1035" s="20" t="s">
        <v>10</v>
      </c>
    </row>
    <row r="1036" spans="2:11" x14ac:dyDescent="0.2">
      <c r="B1036" s="15">
        <v>38362</v>
      </c>
      <c r="C1036" s="13">
        <v>0.95878472222222222</v>
      </c>
      <c r="D1036" s="11" t="s">
        <v>17</v>
      </c>
      <c r="E1036" t="s">
        <v>8</v>
      </c>
      <c r="F1036" s="19">
        <v>92</v>
      </c>
      <c r="G1036" s="19">
        <v>24</v>
      </c>
      <c r="H1036" s="19">
        <v>22</v>
      </c>
      <c r="I1036" s="19">
        <v>68.2</v>
      </c>
      <c r="J1036" s="19">
        <v>92</v>
      </c>
      <c r="K1036" s="20" t="s">
        <v>9</v>
      </c>
    </row>
    <row r="1037" spans="2:11" x14ac:dyDescent="0.2">
      <c r="B1037" s="15">
        <v>38362</v>
      </c>
      <c r="C1037" s="13">
        <v>0.73642361111111121</v>
      </c>
      <c r="D1037" s="11" t="s">
        <v>17</v>
      </c>
      <c r="E1037" t="s">
        <v>8</v>
      </c>
      <c r="F1037" s="19">
        <v>93</v>
      </c>
      <c r="G1037" s="19">
        <v>72</v>
      </c>
      <c r="H1037" s="19">
        <v>883</v>
      </c>
      <c r="I1037" s="19">
        <v>2737.3</v>
      </c>
      <c r="J1037" s="19">
        <v>93</v>
      </c>
      <c r="K1037" s="20" t="s">
        <v>12</v>
      </c>
    </row>
    <row r="1038" spans="2:11" x14ac:dyDescent="0.2">
      <c r="B1038" s="15">
        <v>38362</v>
      </c>
      <c r="C1038" s="13">
        <v>0.54084490740740743</v>
      </c>
      <c r="D1038" s="11" t="s">
        <v>17</v>
      </c>
      <c r="E1038" t="s">
        <v>8</v>
      </c>
      <c r="F1038" s="19">
        <v>96</v>
      </c>
      <c r="G1038" s="19">
        <v>80</v>
      </c>
      <c r="H1038" s="19">
        <v>53</v>
      </c>
      <c r="I1038" s="19">
        <v>164.3</v>
      </c>
      <c r="J1038" s="19">
        <v>96</v>
      </c>
      <c r="K1038" s="20" t="s">
        <v>10</v>
      </c>
    </row>
    <row r="1039" spans="2:11" x14ac:dyDescent="0.2">
      <c r="B1039" s="15">
        <v>38362</v>
      </c>
      <c r="C1039" s="13">
        <v>7.4444444444444438E-2</v>
      </c>
      <c r="D1039" s="11" t="s">
        <v>16</v>
      </c>
      <c r="E1039" t="s">
        <v>8</v>
      </c>
      <c r="F1039" s="19">
        <v>97</v>
      </c>
      <c r="G1039" s="19">
        <v>34</v>
      </c>
      <c r="H1039" s="19">
        <v>394</v>
      </c>
      <c r="I1039" s="19">
        <v>1221.4000000000001</v>
      </c>
      <c r="J1039" s="19">
        <v>97</v>
      </c>
      <c r="K1039" s="20" t="s">
        <v>13</v>
      </c>
    </row>
    <row r="1040" spans="2:11" x14ac:dyDescent="0.2">
      <c r="B1040" s="15">
        <v>38363</v>
      </c>
      <c r="C1040" s="13">
        <v>0.17184027777777777</v>
      </c>
      <c r="D1040" s="11" t="s">
        <v>16</v>
      </c>
      <c r="E1040" t="s">
        <v>15</v>
      </c>
      <c r="F1040" s="19">
        <v>1</v>
      </c>
      <c r="I1040" s="19">
        <v>-500</v>
      </c>
      <c r="J1040" s="19">
        <v>1</v>
      </c>
      <c r="K1040" s="20" t="s">
        <v>13</v>
      </c>
    </row>
    <row r="1041" spans="2:11" x14ac:dyDescent="0.2">
      <c r="B1041" s="15">
        <v>38363</v>
      </c>
      <c r="C1041" s="13">
        <v>0.52748842592592593</v>
      </c>
      <c r="D1041" s="11" t="s">
        <v>17</v>
      </c>
      <c r="E1041" t="s">
        <v>8</v>
      </c>
      <c r="F1041" s="19">
        <v>1</v>
      </c>
      <c r="G1041" s="19">
        <v>93</v>
      </c>
      <c r="H1041" s="19">
        <v>209</v>
      </c>
      <c r="I1041" s="19">
        <v>647.9</v>
      </c>
      <c r="J1041" s="19">
        <v>1</v>
      </c>
      <c r="K1041" s="20" t="s">
        <v>13</v>
      </c>
    </row>
    <row r="1042" spans="2:11" x14ac:dyDescent="0.2">
      <c r="B1042" s="15">
        <v>38363</v>
      </c>
      <c r="C1042" s="13">
        <v>7.8275462962962963E-2</v>
      </c>
      <c r="D1042" s="11" t="s">
        <v>16</v>
      </c>
      <c r="E1042" t="s">
        <v>8</v>
      </c>
      <c r="F1042" s="19">
        <v>3</v>
      </c>
      <c r="G1042" s="19">
        <v>0</v>
      </c>
      <c r="H1042" s="19">
        <v>499</v>
      </c>
      <c r="I1042" s="19">
        <v>1546.9</v>
      </c>
      <c r="J1042" s="19">
        <v>3</v>
      </c>
      <c r="K1042" s="20" t="s">
        <v>10</v>
      </c>
    </row>
    <row r="1043" spans="2:11" x14ac:dyDescent="0.2">
      <c r="B1043" s="15">
        <v>38363</v>
      </c>
      <c r="C1043" s="13">
        <v>0.54468749999999999</v>
      </c>
      <c r="D1043" s="11" t="s">
        <v>17</v>
      </c>
      <c r="E1043" t="s">
        <v>15</v>
      </c>
      <c r="F1043" s="19">
        <v>3</v>
      </c>
      <c r="I1043" s="19">
        <v>-1000</v>
      </c>
      <c r="J1043" s="19">
        <v>3</v>
      </c>
      <c r="K1043" s="20" t="s">
        <v>10</v>
      </c>
    </row>
    <row r="1044" spans="2:11" x14ac:dyDescent="0.2">
      <c r="B1044" s="15">
        <v>38363</v>
      </c>
      <c r="C1044" s="13">
        <v>0.11564814814814815</v>
      </c>
      <c r="D1044" s="11" t="s">
        <v>16</v>
      </c>
      <c r="E1044" t="s">
        <v>8</v>
      </c>
      <c r="F1044" s="19">
        <v>4</v>
      </c>
      <c r="G1044" s="19">
        <v>41</v>
      </c>
      <c r="H1044" s="19">
        <v>377</v>
      </c>
      <c r="I1044" s="19">
        <v>1168.7</v>
      </c>
      <c r="J1044" s="19">
        <v>4</v>
      </c>
      <c r="K1044" s="20" t="s">
        <v>10</v>
      </c>
    </row>
    <row r="1045" spans="2:11" x14ac:dyDescent="0.2">
      <c r="B1045" s="15">
        <v>38363</v>
      </c>
      <c r="C1045" s="13">
        <v>0.62474537037037037</v>
      </c>
      <c r="D1045" s="11" t="s">
        <v>17</v>
      </c>
      <c r="E1045" t="s">
        <v>8</v>
      </c>
      <c r="F1045" s="19">
        <v>5</v>
      </c>
      <c r="G1045" s="19">
        <v>46</v>
      </c>
      <c r="H1045" s="19">
        <v>746</v>
      </c>
      <c r="I1045" s="19">
        <v>2312.6</v>
      </c>
      <c r="J1045" s="19">
        <v>5</v>
      </c>
      <c r="K1045" s="20" t="s">
        <v>12</v>
      </c>
    </row>
    <row r="1046" spans="2:11" x14ac:dyDescent="0.2">
      <c r="B1046" s="15">
        <v>38363</v>
      </c>
      <c r="C1046" s="13">
        <v>0.58755787037037044</v>
      </c>
      <c r="D1046" s="11" t="s">
        <v>17</v>
      </c>
      <c r="E1046" t="s">
        <v>8</v>
      </c>
      <c r="F1046" s="19">
        <v>6</v>
      </c>
      <c r="G1046" s="19">
        <v>86</v>
      </c>
      <c r="H1046" s="19">
        <v>28</v>
      </c>
      <c r="I1046" s="19">
        <v>86.8</v>
      </c>
      <c r="J1046" s="19">
        <v>6</v>
      </c>
      <c r="K1046" s="20" t="s">
        <v>12</v>
      </c>
    </row>
    <row r="1047" spans="2:11" x14ac:dyDescent="0.2">
      <c r="B1047" s="15">
        <v>38363</v>
      </c>
      <c r="C1047" s="13">
        <v>0.99353009259259262</v>
      </c>
      <c r="D1047" s="11" t="s">
        <v>17</v>
      </c>
      <c r="E1047" t="s">
        <v>14</v>
      </c>
      <c r="F1047" s="19">
        <v>6</v>
      </c>
      <c r="G1047" s="19">
        <v>41</v>
      </c>
      <c r="I1047" s="19">
        <v>50</v>
      </c>
      <c r="J1047" s="19">
        <v>6</v>
      </c>
      <c r="K1047" s="20" t="s">
        <v>12</v>
      </c>
    </row>
    <row r="1048" spans="2:11" x14ac:dyDescent="0.2">
      <c r="B1048" s="15">
        <v>38363</v>
      </c>
      <c r="C1048" s="13">
        <v>0.27094907407407409</v>
      </c>
      <c r="D1048" s="11" t="s">
        <v>16</v>
      </c>
      <c r="E1048" t="s">
        <v>8</v>
      </c>
      <c r="F1048" s="19">
        <v>7</v>
      </c>
      <c r="G1048" s="19">
        <v>1</v>
      </c>
      <c r="H1048" s="19">
        <v>60</v>
      </c>
      <c r="I1048" s="19">
        <v>186</v>
      </c>
      <c r="J1048" s="19">
        <v>7</v>
      </c>
      <c r="K1048" s="20" t="s">
        <v>13</v>
      </c>
    </row>
    <row r="1049" spans="2:11" x14ac:dyDescent="0.2">
      <c r="B1049" s="15">
        <v>38363</v>
      </c>
      <c r="C1049" s="13">
        <v>0.66589120370370369</v>
      </c>
      <c r="D1049" s="11" t="s">
        <v>17</v>
      </c>
      <c r="E1049" t="s">
        <v>11</v>
      </c>
      <c r="F1049" s="19">
        <v>10</v>
      </c>
      <c r="I1049" s="19">
        <v>0</v>
      </c>
      <c r="J1049" s="19">
        <v>10</v>
      </c>
      <c r="K1049" s="20" t="s">
        <v>9</v>
      </c>
    </row>
    <row r="1050" spans="2:11" x14ac:dyDescent="0.2">
      <c r="B1050" s="15">
        <v>38363</v>
      </c>
      <c r="C1050" s="13">
        <v>0.91138888888888892</v>
      </c>
      <c r="D1050" s="11" t="s">
        <v>17</v>
      </c>
      <c r="E1050" t="s">
        <v>8</v>
      </c>
      <c r="F1050" s="19">
        <v>10</v>
      </c>
      <c r="G1050" s="19">
        <v>7</v>
      </c>
      <c r="H1050" s="19">
        <v>130</v>
      </c>
      <c r="I1050" s="19">
        <v>403</v>
      </c>
      <c r="J1050" s="19">
        <v>10</v>
      </c>
      <c r="K1050" s="20" t="s">
        <v>9</v>
      </c>
    </row>
    <row r="1051" spans="2:11" x14ac:dyDescent="0.2">
      <c r="B1051" s="15">
        <v>38363</v>
      </c>
      <c r="C1051" s="13">
        <v>0.3669675925925926</v>
      </c>
      <c r="D1051" s="11" t="s">
        <v>16</v>
      </c>
      <c r="E1051" t="s">
        <v>8</v>
      </c>
      <c r="F1051" s="19">
        <v>20</v>
      </c>
      <c r="G1051" s="19">
        <v>5</v>
      </c>
      <c r="H1051" s="19">
        <v>1179</v>
      </c>
      <c r="I1051" s="19">
        <v>3654.9</v>
      </c>
      <c r="J1051" s="19">
        <v>20</v>
      </c>
      <c r="K1051" s="20" t="s">
        <v>13</v>
      </c>
    </row>
    <row r="1052" spans="2:11" x14ac:dyDescent="0.2">
      <c r="B1052" s="15">
        <v>38363</v>
      </c>
      <c r="C1052" s="13">
        <v>0.80295138888888884</v>
      </c>
      <c r="D1052" s="11" t="s">
        <v>17</v>
      </c>
      <c r="E1052" t="s">
        <v>8</v>
      </c>
      <c r="F1052" s="19">
        <v>20</v>
      </c>
      <c r="G1052" s="19">
        <v>6</v>
      </c>
      <c r="H1052" s="19">
        <v>331</v>
      </c>
      <c r="I1052" s="19">
        <v>1026.0999999999999</v>
      </c>
      <c r="J1052" s="19">
        <v>20</v>
      </c>
      <c r="K1052" s="20" t="s">
        <v>13</v>
      </c>
    </row>
    <row r="1053" spans="2:11" x14ac:dyDescent="0.2">
      <c r="B1053" s="15">
        <v>38363</v>
      </c>
      <c r="C1053" s="13">
        <v>0.51237268518518519</v>
      </c>
      <c r="D1053" s="11" t="s">
        <v>17</v>
      </c>
      <c r="E1053" t="s">
        <v>8</v>
      </c>
      <c r="F1053" s="19">
        <v>23</v>
      </c>
      <c r="G1053" s="19">
        <v>5</v>
      </c>
      <c r="H1053" s="19">
        <v>900</v>
      </c>
      <c r="I1053" s="19">
        <v>2790</v>
      </c>
      <c r="J1053" s="19">
        <v>23</v>
      </c>
      <c r="K1053" s="20" t="s">
        <v>13</v>
      </c>
    </row>
    <row r="1054" spans="2:11" x14ac:dyDescent="0.2">
      <c r="B1054" s="15">
        <v>38363</v>
      </c>
      <c r="C1054" s="13">
        <v>0.67959490740740736</v>
      </c>
      <c r="D1054" s="11" t="s">
        <v>17</v>
      </c>
      <c r="E1054" t="s">
        <v>8</v>
      </c>
      <c r="F1054" s="19">
        <v>26</v>
      </c>
      <c r="G1054" s="19">
        <v>51</v>
      </c>
      <c r="H1054" s="19">
        <v>29</v>
      </c>
      <c r="I1054" s="19">
        <v>89.9</v>
      </c>
      <c r="J1054" s="19">
        <v>26</v>
      </c>
      <c r="K1054" s="20" t="s">
        <v>13</v>
      </c>
    </row>
    <row r="1055" spans="2:11" x14ac:dyDescent="0.2">
      <c r="B1055" s="15">
        <v>38363</v>
      </c>
      <c r="C1055" s="13">
        <v>0.4836226851851852</v>
      </c>
      <c r="D1055" s="11" t="s">
        <v>16</v>
      </c>
      <c r="E1055" t="s">
        <v>15</v>
      </c>
      <c r="F1055" s="19">
        <v>27</v>
      </c>
      <c r="I1055" s="19">
        <v>-500</v>
      </c>
      <c r="J1055" s="19">
        <v>27</v>
      </c>
      <c r="K1055" s="20" t="s">
        <v>10</v>
      </c>
    </row>
    <row r="1056" spans="2:11" x14ac:dyDescent="0.2">
      <c r="B1056" s="15">
        <v>38363</v>
      </c>
      <c r="C1056" s="13">
        <v>0.64165509259259257</v>
      </c>
      <c r="D1056" s="11" t="s">
        <v>17</v>
      </c>
      <c r="E1056" t="s">
        <v>8</v>
      </c>
      <c r="F1056" s="19">
        <v>27</v>
      </c>
      <c r="G1056" s="19">
        <v>12</v>
      </c>
      <c r="H1056" s="19">
        <v>55</v>
      </c>
      <c r="I1056" s="19">
        <v>170.5</v>
      </c>
      <c r="J1056" s="19">
        <v>27</v>
      </c>
      <c r="K1056" s="20" t="s">
        <v>10</v>
      </c>
    </row>
    <row r="1057" spans="2:11" x14ac:dyDescent="0.2">
      <c r="B1057" s="15">
        <v>38363</v>
      </c>
      <c r="C1057" s="13">
        <v>0.86652777777777779</v>
      </c>
      <c r="D1057" s="11" t="s">
        <v>17</v>
      </c>
      <c r="E1057" t="s">
        <v>11</v>
      </c>
      <c r="F1057" s="19">
        <v>27</v>
      </c>
      <c r="I1057" s="19">
        <v>0</v>
      </c>
      <c r="J1057" s="19">
        <v>27</v>
      </c>
      <c r="K1057" s="20" t="s">
        <v>10</v>
      </c>
    </row>
    <row r="1058" spans="2:11" x14ac:dyDescent="0.2">
      <c r="B1058" s="15">
        <v>38363</v>
      </c>
      <c r="C1058" s="13">
        <v>0.90873842592592602</v>
      </c>
      <c r="D1058" s="11" t="s">
        <v>17</v>
      </c>
      <c r="E1058" t="s">
        <v>8</v>
      </c>
      <c r="F1058" s="19">
        <v>40</v>
      </c>
      <c r="G1058" s="19">
        <v>67</v>
      </c>
      <c r="H1058" s="19">
        <v>147</v>
      </c>
      <c r="I1058" s="19">
        <v>455.7</v>
      </c>
      <c r="J1058" s="19">
        <v>40</v>
      </c>
      <c r="K1058" s="20" t="s">
        <v>10</v>
      </c>
    </row>
    <row r="1059" spans="2:11" x14ac:dyDescent="0.2">
      <c r="B1059" s="15">
        <v>38363</v>
      </c>
      <c r="C1059" s="13">
        <v>0.5382986111111111</v>
      </c>
      <c r="D1059" s="11" t="s">
        <v>17</v>
      </c>
      <c r="E1059" t="s">
        <v>8</v>
      </c>
      <c r="F1059" s="19">
        <v>42</v>
      </c>
      <c r="G1059" s="19">
        <v>14</v>
      </c>
      <c r="H1059" s="19">
        <v>111</v>
      </c>
      <c r="I1059" s="19">
        <v>344.1</v>
      </c>
      <c r="J1059" s="19">
        <v>42</v>
      </c>
      <c r="K1059" s="20" t="s">
        <v>10</v>
      </c>
    </row>
    <row r="1060" spans="2:11" x14ac:dyDescent="0.2">
      <c r="B1060" s="15">
        <v>38363</v>
      </c>
      <c r="C1060" s="13">
        <v>4.7685185185185183E-3</v>
      </c>
      <c r="D1060" s="11" t="s">
        <v>16</v>
      </c>
      <c r="E1060" t="s">
        <v>8</v>
      </c>
      <c r="F1060" s="19">
        <v>47</v>
      </c>
      <c r="G1060" s="19">
        <v>4</v>
      </c>
      <c r="H1060" s="19">
        <v>94</v>
      </c>
      <c r="I1060" s="19">
        <v>291.39999999999998</v>
      </c>
      <c r="J1060" s="19">
        <v>47</v>
      </c>
      <c r="K1060" s="20" t="s">
        <v>13</v>
      </c>
    </row>
    <row r="1061" spans="2:11" x14ac:dyDescent="0.2">
      <c r="B1061" s="15">
        <v>38363</v>
      </c>
      <c r="C1061" s="13">
        <v>0.55285879629629631</v>
      </c>
      <c r="D1061" s="11" t="s">
        <v>17</v>
      </c>
      <c r="E1061" t="s">
        <v>15</v>
      </c>
      <c r="F1061" s="19">
        <v>48</v>
      </c>
      <c r="I1061" s="19">
        <v>-5000</v>
      </c>
      <c r="J1061" s="19">
        <v>48</v>
      </c>
      <c r="K1061" s="20" t="s">
        <v>12</v>
      </c>
    </row>
    <row r="1062" spans="2:11" x14ac:dyDescent="0.2">
      <c r="B1062" s="15">
        <v>38363</v>
      </c>
      <c r="C1062" s="13">
        <v>0.70971064814814822</v>
      </c>
      <c r="D1062" s="11" t="s">
        <v>17</v>
      </c>
      <c r="E1062" t="s">
        <v>14</v>
      </c>
      <c r="F1062" s="19">
        <v>49</v>
      </c>
      <c r="G1062" s="19">
        <v>62</v>
      </c>
      <c r="I1062" s="19">
        <v>50</v>
      </c>
      <c r="J1062" s="19">
        <v>49</v>
      </c>
      <c r="K1062" s="20" t="s">
        <v>13</v>
      </c>
    </row>
    <row r="1063" spans="2:11" x14ac:dyDescent="0.2">
      <c r="B1063" s="15">
        <v>38363</v>
      </c>
      <c r="C1063" s="13">
        <v>0.72042824074074074</v>
      </c>
      <c r="D1063" s="11" t="s">
        <v>17</v>
      </c>
      <c r="E1063" t="s">
        <v>8</v>
      </c>
      <c r="F1063" s="19">
        <v>49</v>
      </c>
      <c r="G1063" s="19">
        <v>40</v>
      </c>
      <c r="H1063" s="19">
        <v>377</v>
      </c>
      <c r="I1063" s="19">
        <v>1168.7</v>
      </c>
      <c r="J1063" s="19">
        <v>49</v>
      </c>
      <c r="K1063" s="20" t="s">
        <v>13</v>
      </c>
    </row>
    <row r="1064" spans="2:11" x14ac:dyDescent="0.2">
      <c r="B1064" s="15">
        <v>38363</v>
      </c>
      <c r="C1064" s="13">
        <v>4.6365740740740742E-2</v>
      </c>
      <c r="D1064" s="11" t="s">
        <v>16</v>
      </c>
      <c r="E1064" t="s">
        <v>8</v>
      </c>
      <c r="F1064" s="19">
        <v>55</v>
      </c>
      <c r="G1064" s="19">
        <v>22</v>
      </c>
      <c r="H1064" s="19">
        <v>269</v>
      </c>
      <c r="I1064" s="19">
        <v>833.9</v>
      </c>
      <c r="J1064" s="19">
        <v>55</v>
      </c>
      <c r="K1064" s="20" t="s">
        <v>10</v>
      </c>
    </row>
    <row r="1065" spans="2:11" x14ac:dyDescent="0.2">
      <c r="B1065" s="15">
        <v>38363</v>
      </c>
      <c r="C1065" s="13">
        <v>0.93332175925925931</v>
      </c>
      <c r="D1065" s="11" t="s">
        <v>17</v>
      </c>
      <c r="E1065" t="s">
        <v>8</v>
      </c>
      <c r="F1065" s="19">
        <v>57</v>
      </c>
      <c r="G1065" s="19">
        <v>15</v>
      </c>
      <c r="H1065" s="19">
        <v>132</v>
      </c>
      <c r="I1065" s="19">
        <v>409.2</v>
      </c>
      <c r="J1065" s="19">
        <v>57</v>
      </c>
      <c r="K1065" s="20" t="s">
        <v>10</v>
      </c>
    </row>
    <row r="1066" spans="2:11" x14ac:dyDescent="0.2">
      <c r="B1066" s="15">
        <v>38363</v>
      </c>
      <c r="C1066" s="13">
        <v>0.41723379629629626</v>
      </c>
      <c r="D1066" s="11" t="s">
        <v>16</v>
      </c>
      <c r="E1066" t="s">
        <v>14</v>
      </c>
      <c r="F1066" s="19">
        <v>58</v>
      </c>
      <c r="G1066" s="19">
        <v>67</v>
      </c>
      <c r="I1066" s="19">
        <v>50</v>
      </c>
      <c r="J1066" s="19">
        <v>58</v>
      </c>
      <c r="K1066" s="20" t="s">
        <v>13</v>
      </c>
    </row>
    <row r="1067" spans="2:11" x14ac:dyDescent="0.2">
      <c r="B1067" s="15">
        <v>38363</v>
      </c>
      <c r="C1067" s="13">
        <v>0.81792824074074078</v>
      </c>
      <c r="D1067" s="11" t="s">
        <v>17</v>
      </c>
      <c r="E1067" t="s">
        <v>8</v>
      </c>
      <c r="F1067" s="19">
        <v>59</v>
      </c>
      <c r="G1067" s="19">
        <v>88</v>
      </c>
      <c r="H1067" s="19">
        <v>16</v>
      </c>
      <c r="I1067" s="19">
        <v>49.6</v>
      </c>
      <c r="J1067" s="19">
        <v>59</v>
      </c>
      <c r="K1067" s="20" t="s">
        <v>12</v>
      </c>
    </row>
    <row r="1068" spans="2:11" x14ac:dyDescent="0.2">
      <c r="B1068" s="15">
        <v>38363</v>
      </c>
      <c r="C1068" s="13">
        <v>0.16546296296296295</v>
      </c>
      <c r="D1068" s="11" t="s">
        <v>16</v>
      </c>
      <c r="E1068" t="s">
        <v>8</v>
      </c>
      <c r="F1068" s="19">
        <v>61</v>
      </c>
      <c r="G1068" s="19">
        <v>0</v>
      </c>
      <c r="H1068" s="19">
        <v>140</v>
      </c>
      <c r="I1068" s="19">
        <v>434</v>
      </c>
      <c r="J1068" s="19">
        <v>61</v>
      </c>
      <c r="K1068" s="20" t="s">
        <v>10</v>
      </c>
    </row>
    <row r="1069" spans="2:11" x14ac:dyDescent="0.2">
      <c r="B1069" s="15">
        <v>38363</v>
      </c>
      <c r="C1069" s="13">
        <v>0.50173611111111105</v>
      </c>
      <c r="D1069" s="11" t="s">
        <v>17</v>
      </c>
      <c r="E1069" t="s">
        <v>8</v>
      </c>
      <c r="F1069" s="19">
        <v>61</v>
      </c>
      <c r="G1069" s="19">
        <v>40</v>
      </c>
      <c r="H1069" s="19">
        <v>498</v>
      </c>
      <c r="I1069" s="19">
        <v>1543.8</v>
      </c>
      <c r="J1069" s="19">
        <v>61</v>
      </c>
      <c r="K1069" s="20" t="s">
        <v>10</v>
      </c>
    </row>
    <row r="1070" spans="2:11" x14ac:dyDescent="0.2">
      <c r="B1070" s="15">
        <v>38363</v>
      </c>
      <c r="C1070" s="13">
        <v>0.73516203703703698</v>
      </c>
      <c r="D1070" s="11" t="s">
        <v>17</v>
      </c>
      <c r="E1070" t="s">
        <v>8</v>
      </c>
      <c r="F1070" s="19">
        <v>61</v>
      </c>
      <c r="G1070" s="19">
        <v>88</v>
      </c>
      <c r="H1070" s="19">
        <v>134</v>
      </c>
      <c r="I1070" s="19">
        <v>415.4</v>
      </c>
      <c r="J1070" s="19">
        <v>61</v>
      </c>
      <c r="K1070" s="20" t="s">
        <v>10</v>
      </c>
    </row>
    <row r="1071" spans="2:11" x14ac:dyDescent="0.2">
      <c r="B1071" s="15">
        <v>38363</v>
      </c>
      <c r="C1071" s="13">
        <v>0.33916666666666667</v>
      </c>
      <c r="D1071" s="11" t="s">
        <v>16</v>
      </c>
      <c r="E1071" t="s">
        <v>11</v>
      </c>
      <c r="F1071" s="19">
        <v>62</v>
      </c>
      <c r="I1071" s="19">
        <v>0</v>
      </c>
      <c r="J1071" s="19">
        <v>62</v>
      </c>
      <c r="K1071" s="20" t="s">
        <v>13</v>
      </c>
    </row>
    <row r="1072" spans="2:11" x14ac:dyDescent="0.2">
      <c r="B1072" s="15">
        <v>38363</v>
      </c>
      <c r="C1072" s="13">
        <v>0.51090277777777782</v>
      </c>
      <c r="D1072" s="11" t="s">
        <v>17</v>
      </c>
      <c r="E1072" t="s">
        <v>8</v>
      </c>
      <c r="F1072" s="19">
        <v>62</v>
      </c>
      <c r="G1072" s="19">
        <v>40</v>
      </c>
      <c r="H1072" s="19">
        <v>112</v>
      </c>
      <c r="I1072" s="19">
        <v>347.2</v>
      </c>
      <c r="J1072" s="19">
        <v>62</v>
      </c>
      <c r="K1072" s="20" t="s">
        <v>13</v>
      </c>
    </row>
    <row r="1073" spans="2:11" x14ac:dyDescent="0.2">
      <c r="B1073" s="15">
        <v>38363</v>
      </c>
      <c r="C1073" s="13">
        <v>0.19457175925925926</v>
      </c>
      <c r="D1073" s="11" t="s">
        <v>16</v>
      </c>
      <c r="E1073" t="s">
        <v>8</v>
      </c>
      <c r="F1073" s="19">
        <v>64</v>
      </c>
      <c r="G1073" s="19">
        <v>7</v>
      </c>
      <c r="H1073" s="19">
        <v>711</v>
      </c>
      <c r="I1073" s="19">
        <v>2204.1</v>
      </c>
      <c r="J1073" s="19">
        <v>64</v>
      </c>
      <c r="K1073" s="20" t="s">
        <v>12</v>
      </c>
    </row>
    <row r="1074" spans="2:11" x14ac:dyDescent="0.2">
      <c r="B1074" s="15">
        <v>38363</v>
      </c>
      <c r="C1074" s="13">
        <v>4.0555555555555553E-2</v>
      </c>
      <c r="D1074" s="11" t="s">
        <v>16</v>
      </c>
      <c r="E1074" t="s">
        <v>8</v>
      </c>
      <c r="F1074" s="19">
        <v>66</v>
      </c>
      <c r="G1074" s="19">
        <v>46</v>
      </c>
      <c r="H1074" s="19">
        <v>252</v>
      </c>
      <c r="I1074" s="19">
        <v>781.2</v>
      </c>
      <c r="J1074" s="19">
        <v>66</v>
      </c>
      <c r="K1074" s="20" t="s">
        <v>10</v>
      </c>
    </row>
    <row r="1075" spans="2:11" x14ac:dyDescent="0.2">
      <c r="B1075" s="15">
        <v>38363</v>
      </c>
      <c r="C1075" s="13">
        <v>0.67759259259259252</v>
      </c>
      <c r="D1075" s="11" t="s">
        <v>17</v>
      </c>
      <c r="E1075" t="s">
        <v>15</v>
      </c>
      <c r="F1075" s="19">
        <v>67</v>
      </c>
      <c r="I1075" s="19">
        <v>-500</v>
      </c>
      <c r="J1075" s="19">
        <v>67</v>
      </c>
      <c r="K1075" s="20" t="s">
        <v>9</v>
      </c>
    </row>
    <row r="1076" spans="2:11" x14ac:dyDescent="0.2">
      <c r="B1076" s="15">
        <v>38363</v>
      </c>
      <c r="C1076" s="13">
        <v>0.2666203703703704</v>
      </c>
      <c r="D1076" s="11" t="s">
        <v>16</v>
      </c>
      <c r="E1076" t="s">
        <v>8</v>
      </c>
      <c r="F1076" s="19">
        <v>68</v>
      </c>
      <c r="G1076" s="19">
        <v>15</v>
      </c>
      <c r="H1076" s="19">
        <v>214</v>
      </c>
      <c r="I1076" s="19">
        <v>663.4</v>
      </c>
      <c r="J1076" s="19">
        <v>68</v>
      </c>
      <c r="K1076" s="20" t="s">
        <v>12</v>
      </c>
    </row>
    <row r="1077" spans="2:11" x14ac:dyDescent="0.2">
      <c r="B1077" s="15">
        <v>38363</v>
      </c>
      <c r="C1077" s="13">
        <v>0.27148148148148149</v>
      </c>
      <c r="D1077" s="11" t="s">
        <v>16</v>
      </c>
      <c r="E1077" t="s">
        <v>8</v>
      </c>
      <c r="F1077" s="19">
        <v>72</v>
      </c>
      <c r="G1077" s="19">
        <v>40</v>
      </c>
      <c r="H1077" s="19">
        <v>547</v>
      </c>
      <c r="I1077" s="19">
        <v>1695.7</v>
      </c>
      <c r="J1077" s="19">
        <v>72</v>
      </c>
      <c r="K1077" s="20" t="s">
        <v>10</v>
      </c>
    </row>
    <row r="1078" spans="2:11" x14ac:dyDescent="0.2">
      <c r="B1078" s="15">
        <v>38363</v>
      </c>
      <c r="C1078" s="13">
        <v>0.85872685185185194</v>
      </c>
      <c r="D1078" s="11" t="s">
        <v>17</v>
      </c>
      <c r="E1078" t="s">
        <v>8</v>
      </c>
      <c r="F1078" s="19">
        <v>72</v>
      </c>
      <c r="G1078" s="19">
        <v>59</v>
      </c>
      <c r="H1078" s="19">
        <v>101</v>
      </c>
      <c r="I1078" s="19">
        <v>313.10000000000002</v>
      </c>
      <c r="J1078" s="19">
        <v>72</v>
      </c>
      <c r="K1078" s="20" t="s">
        <v>10</v>
      </c>
    </row>
    <row r="1079" spans="2:11" x14ac:dyDescent="0.2">
      <c r="B1079" s="15">
        <v>38363</v>
      </c>
      <c r="C1079" s="13">
        <v>0.43006944444444445</v>
      </c>
      <c r="D1079" s="11" t="s">
        <v>16</v>
      </c>
      <c r="E1079" t="s">
        <v>8</v>
      </c>
      <c r="F1079" s="19">
        <v>77</v>
      </c>
      <c r="G1079" s="19">
        <v>28</v>
      </c>
      <c r="H1079" s="19">
        <v>174</v>
      </c>
      <c r="I1079" s="19">
        <v>539.4</v>
      </c>
      <c r="J1079" s="19">
        <v>77</v>
      </c>
      <c r="K1079" s="20" t="s">
        <v>13</v>
      </c>
    </row>
    <row r="1080" spans="2:11" x14ac:dyDescent="0.2">
      <c r="B1080" s="15">
        <v>38363</v>
      </c>
      <c r="C1080" s="13">
        <v>0.85259259259259268</v>
      </c>
      <c r="D1080" s="11" t="s">
        <v>17</v>
      </c>
      <c r="E1080" t="s">
        <v>8</v>
      </c>
      <c r="F1080" s="19">
        <v>77</v>
      </c>
      <c r="G1080" s="19">
        <v>34</v>
      </c>
      <c r="H1080" s="19">
        <v>63</v>
      </c>
      <c r="I1080" s="19">
        <v>195.3</v>
      </c>
      <c r="J1080" s="19">
        <v>77</v>
      </c>
      <c r="K1080" s="20" t="s">
        <v>13</v>
      </c>
    </row>
    <row r="1081" spans="2:11" x14ac:dyDescent="0.2">
      <c r="B1081" s="15">
        <v>38363</v>
      </c>
      <c r="C1081" s="13">
        <v>0.32621527777777776</v>
      </c>
      <c r="D1081" s="11" t="s">
        <v>16</v>
      </c>
      <c r="E1081" t="s">
        <v>8</v>
      </c>
      <c r="F1081" s="19">
        <v>82</v>
      </c>
      <c r="G1081" s="19">
        <v>51</v>
      </c>
      <c r="H1081" s="19">
        <v>792</v>
      </c>
      <c r="I1081" s="19">
        <v>2455.1999999999998</v>
      </c>
      <c r="J1081" s="19">
        <v>82</v>
      </c>
      <c r="K1081" s="20" t="s">
        <v>13</v>
      </c>
    </row>
    <row r="1082" spans="2:11" x14ac:dyDescent="0.2">
      <c r="B1082" s="15">
        <v>38363</v>
      </c>
      <c r="C1082" s="13">
        <v>0.10063657407407407</v>
      </c>
      <c r="D1082" s="11" t="s">
        <v>16</v>
      </c>
      <c r="E1082" t="s">
        <v>8</v>
      </c>
      <c r="F1082" s="19">
        <v>88</v>
      </c>
      <c r="G1082" s="19">
        <v>59</v>
      </c>
      <c r="H1082" s="19">
        <v>373</v>
      </c>
      <c r="I1082" s="19">
        <v>1156.3</v>
      </c>
      <c r="J1082" s="19">
        <v>88</v>
      </c>
      <c r="K1082" s="20" t="s">
        <v>12</v>
      </c>
    </row>
    <row r="1083" spans="2:11" x14ac:dyDescent="0.2">
      <c r="B1083" s="15">
        <v>38363</v>
      </c>
      <c r="C1083" s="13">
        <v>0.47483796296296293</v>
      </c>
      <c r="D1083" s="11" t="s">
        <v>16</v>
      </c>
      <c r="E1083" t="s">
        <v>8</v>
      </c>
      <c r="F1083" s="19">
        <v>96</v>
      </c>
      <c r="G1083" s="19">
        <v>80</v>
      </c>
      <c r="H1083" s="19">
        <v>20</v>
      </c>
      <c r="I1083" s="19">
        <v>62</v>
      </c>
      <c r="J1083" s="19">
        <v>96</v>
      </c>
      <c r="K1083" s="20" t="s">
        <v>10</v>
      </c>
    </row>
    <row r="1084" spans="2:11" x14ac:dyDescent="0.2">
      <c r="B1084" s="15">
        <v>38363</v>
      </c>
      <c r="C1084" s="13">
        <v>0.5785069444444445</v>
      </c>
      <c r="D1084" s="11" t="s">
        <v>17</v>
      </c>
      <c r="E1084" t="s">
        <v>11</v>
      </c>
      <c r="F1084" s="19">
        <v>96</v>
      </c>
      <c r="I1084" s="19">
        <v>0</v>
      </c>
      <c r="J1084" s="19">
        <v>96</v>
      </c>
      <c r="K1084" s="20" t="s">
        <v>10</v>
      </c>
    </row>
    <row r="1085" spans="2:11" x14ac:dyDescent="0.2">
      <c r="B1085" s="15">
        <v>38364</v>
      </c>
      <c r="C1085" s="13">
        <v>0.87774305555555554</v>
      </c>
      <c r="D1085" s="11" t="s">
        <v>17</v>
      </c>
      <c r="E1085" t="s">
        <v>8</v>
      </c>
      <c r="F1085" s="19">
        <v>3</v>
      </c>
      <c r="G1085" s="19">
        <v>40</v>
      </c>
      <c r="H1085" s="19">
        <v>452</v>
      </c>
      <c r="I1085" s="19">
        <v>1401.2</v>
      </c>
      <c r="J1085" s="19">
        <v>3</v>
      </c>
      <c r="K1085" s="20" t="s">
        <v>10</v>
      </c>
    </row>
    <row r="1086" spans="2:11" x14ac:dyDescent="0.2">
      <c r="B1086" s="15">
        <v>38364</v>
      </c>
      <c r="C1086" s="13">
        <v>0.68840277777777781</v>
      </c>
      <c r="D1086" s="11" t="s">
        <v>17</v>
      </c>
      <c r="E1086" t="s">
        <v>8</v>
      </c>
      <c r="F1086" s="19">
        <v>5</v>
      </c>
      <c r="G1086" s="19">
        <v>17</v>
      </c>
      <c r="H1086" s="19">
        <v>85</v>
      </c>
      <c r="I1086" s="19">
        <v>263.5</v>
      </c>
      <c r="J1086" s="19">
        <v>5</v>
      </c>
      <c r="K1086" s="20" t="s">
        <v>12</v>
      </c>
    </row>
    <row r="1087" spans="2:11" x14ac:dyDescent="0.2">
      <c r="B1087" s="15">
        <v>38364</v>
      </c>
      <c r="C1087" s="13">
        <v>4.8506944444444443E-2</v>
      </c>
      <c r="D1087" s="11" t="s">
        <v>16</v>
      </c>
      <c r="E1087" t="s">
        <v>8</v>
      </c>
      <c r="F1087" s="19">
        <v>6</v>
      </c>
      <c r="G1087" s="19">
        <v>86</v>
      </c>
      <c r="H1087" s="19">
        <v>380</v>
      </c>
      <c r="I1087" s="19">
        <v>1178</v>
      </c>
      <c r="J1087" s="19">
        <v>6</v>
      </c>
      <c r="K1087" s="20" t="s">
        <v>12</v>
      </c>
    </row>
    <row r="1088" spans="2:11" x14ac:dyDescent="0.2">
      <c r="B1088" s="15">
        <v>38364</v>
      </c>
      <c r="C1088" s="13">
        <v>0.59953703703703709</v>
      </c>
      <c r="D1088" s="11" t="s">
        <v>17</v>
      </c>
      <c r="E1088" t="s">
        <v>8</v>
      </c>
      <c r="F1088" s="19">
        <v>6</v>
      </c>
      <c r="G1088" s="19">
        <v>65</v>
      </c>
      <c r="H1088" s="19">
        <v>210</v>
      </c>
      <c r="I1088" s="19">
        <v>651</v>
      </c>
      <c r="J1088" s="19">
        <v>6</v>
      </c>
      <c r="K1088" s="20" t="s">
        <v>12</v>
      </c>
    </row>
    <row r="1089" spans="2:11" x14ac:dyDescent="0.2">
      <c r="B1089" s="15">
        <v>38364</v>
      </c>
      <c r="C1089" s="13">
        <v>0.45443287037037039</v>
      </c>
      <c r="D1089" s="11" t="s">
        <v>16</v>
      </c>
      <c r="E1089" t="s">
        <v>8</v>
      </c>
      <c r="F1089" s="19">
        <v>9</v>
      </c>
      <c r="G1089" s="19">
        <v>6</v>
      </c>
      <c r="H1089" s="19">
        <v>335</v>
      </c>
      <c r="I1089" s="19">
        <v>1038.5</v>
      </c>
      <c r="J1089" s="19">
        <v>9</v>
      </c>
      <c r="K1089" s="20" t="s">
        <v>13</v>
      </c>
    </row>
    <row r="1090" spans="2:11" x14ac:dyDescent="0.2">
      <c r="B1090" s="15">
        <v>38364</v>
      </c>
      <c r="C1090" s="13">
        <v>0.6383564814814815</v>
      </c>
      <c r="D1090" s="11" t="s">
        <v>17</v>
      </c>
      <c r="E1090" t="s">
        <v>8</v>
      </c>
      <c r="F1090" s="19">
        <v>12</v>
      </c>
      <c r="G1090" s="19">
        <v>21</v>
      </c>
      <c r="H1090" s="19">
        <v>36</v>
      </c>
      <c r="I1090" s="19">
        <v>111.6</v>
      </c>
      <c r="J1090" s="19">
        <v>12</v>
      </c>
      <c r="K1090" s="20" t="s">
        <v>13</v>
      </c>
    </row>
    <row r="1091" spans="2:11" x14ac:dyDescent="0.2">
      <c r="B1091" s="15">
        <v>38364</v>
      </c>
      <c r="C1091" s="13">
        <v>0.62753472222222217</v>
      </c>
      <c r="D1091" s="11" t="s">
        <v>17</v>
      </c>
      <c r="E1091" t="s">
        <v>14</v>
      </c>
      <c r="F1091" s="19">
        <v>14</v>
      </c>
      <c r="G1091" s="19">
        <v>96</v>
      </c>
      <c r="I1091" s="19">
        <v>50</v>
      </c>
      <c r="J1091" s="19">
        <v>14</v>
      </c>
      <c r="K1091" s="20" t="s">
        <v>12</v>
      </c>
    </row>
    <row r="1092" spans="2:11" x14ac:dyDescent="0.2">
      <c r="B1092" s="15">
        <v>38364</v>
      </c>
      <c r="C1092" s="13">
        <v>0.72009259259259262</v>
      </c>
      <c r="D1092" s="11" t="s">
        <v>17</v>
      </c>
      <c r="E1092" t="s">
        <v>8</v>
      </c>
      <c r="F1092" s="19">
        <v>20</v>
      </c>
      <c r="G1092" s="19">
        <v>6</v>
      </c>
      <c r="H1092" s="19">
        <v>273</v>
      </c>
      <c r="I1092" s="19">
        <v>846.3</v>
      </c>
      <c r="J1092" s="19">
        <v>20</v>
      </c>
      <c r="K1092" s="20" t="s">
        <v>13</v>
      </c>
    </row>
    <row r="1093" spans="2:11" x14ac:dyDescent="0.2">
      <c r="B1093" s="15">
        <v>38364</v>
      </c>
      <c r="C1093" s="13">
        <v>7.1261574074074074E-2</v>
      </c>
      <c r="D1093" s="11" t="s">
        <v>16</v>
      </c>
      <c r="E1093" t="s">
        <v>8</v>
      </c>
      <c r="F1093" s="19">
        <v>24</v>
      </c>
      <c r="G1093" s="19">
        <v>42</v>
      </c>
      <c r="H1093" s="19">
        <v>82</v>
      </c>
      <c r="I1093" s="19">
        <v>254.2</v>
      </c>
      <c r="J1093" s="19">
        <v>24</v>
      </c>
      <c r="K1093" s="20" t="s">
        <v>12</v>
      </c>
    </row>
    <row r="1094" spans="2:11" x14ac:dyDescent="0.2">
      <c r="B1094" s="15">
        <v>38364</v>
      </c>
      <c r="C1094" s="13">
        <v>0.25241898148148151</v>
      </c>
      <c r="D1094" s="11" t="s">
        <v>16</v>
      </c>
      <c r="E1094" t="s">
        <v>8</v>
      </c>
      <c r="F1094" s="19">
        <v>24</v>
      </c>
      <c r="G1094" s="19">
        <v>42</v>
      </c>
      <c r="H1094" s="19">
        <v>1</v>
      </c>
      <c r="I1094" s="19">
        <v>3.1</v>
      </c>
      <c r="J1094" s="19">
        <v>24</v>
      </c>
      <c r="K1094" s="20" t="s">
        <v>12</v>
      </c>
    </row>
    <row r="1095" spans="2:11" x14ac:dyDescent="0.2">
      <c r="B1095" s="15">
        <v>38364</v>
      </c>
      <c r="C1095" s="13">
        <v>0.10568287037037037</v>
      </c>
      <c r="D1095" s="11" t="s">
        <v>16</v>
      </c>
      <c r="E1095" t="s">
        <v>8</v>
      </c>
      <c r="F1095" s="19">
        <v>28</v>
      </c>
      <c r="G1095" s="19">
        <v>2</v>
      </c>
      <c r="H1095" s="19">
        <v>26</v>
      </c>
      <c r="I1095" s="19">
        <v>80.599999999999994</v>
      </c>
      <c r="J1095" s="19">
        <v>28</v>
      </c>
      <c r="K1095" s="20" t="s">
        <v>13</v>
      </c>
    </row>
    <row r="1096" spans="2:11" x14ac:dyDescent="0.2">
      <c r="B1096" s="15">
        <v>38364</v>
      </c>
      <c r="C1096" s="13">
        <v>3.2141203703703707E-2</v>
      </c>
      <c r="D1096" s="11" t="s">
        <v>16</v>
      </c>
      <c r="E1096" t="s">
        <v>8</v>
      </c>
      <c r="F1096" s="19">
        <v>29</v>
      </c>
      <c r="G1096" s="19">
        <v>1</v>
      </c>
      <c r="H1096" s="19">
        <v>191</v>
      </c>
      <c r="I1096" s="19">
        <v>592.1</v>
      </c>
      <c r="J1096" s="19">
        <v>29</v>
      </c>
      <c r="K1096" s="20" t="s">
        <v>13</v>
      </c>
    </row>
    <row r="1097" spans="2:11" x14ac:dyDescent="0.2">
      <c r="B1097" s="15">
        <v>38364</v>
      </c>
      <c r="C1097" s="13">
        <v>0.26339120370370367</v>
      </c>
      <c r="D1097" s="11" t="s">
        <v>16</v>
      </c>
      <c r="E1097" t="s">
        <v>8</v>
      </c>
      <c r="F1097" s="19">
        <v>36</v>
      </c>
      <c r="G1097" s="19">
        <v>1</v>
      </c>
      <c r="H1097" s="19">
        <v>617</v>
      </c>
      <c r="I1097" s="19">
        <v>1912.7</v>
      </c>
      <c r="J1097" s="19">
        <v>36</v>
      </c>
      <c r="K1097" s="20" t="s">
        <v>10</v>
      </c>
    </row>
    <row r="1098" spans="2:11" x14ac:dyDescent="0.2">
      <c r="B1098" s="15">
        <v>38364</v>
      </c>
      <c r="C1098" s="13">
        <v>0.89796296296296296</v>
      </c>
      <c r="D1098" s="11" t="s">
        <v>17</v>
      </c>
      <c r="E1098" t="s">
        <v>8</v>
      </c>
      <c r="F1098" s="19">
        <v>47</v>
      </c>
      <c r="G1098" s="19">
        <v>4</v>
      </c>
      <c r="H1098" s="19">
        <v>461</v>
      </c>
      <c r="I1098" s="19">
        <v>1429.1</v>
      </c>
      <c r="J1098" s="19">
        <v>47</v>
      </c>
      <c r="K1098" s="20" t="s">
        <v>13</v>
      </c>
    </row>
    <row r="1099" spans="2:11" x14ac:dyDescent="0.2">
      <c r="B1099" s="15">
        <v>38364</v>
      </c>
      <c r="C1099" s="13">
        <v>0.84590277777777778</v>
      </c>
      <c r="D1099" s="11" t="s">
        <v>17</v>
      </c>
      <c r="E1099" t="s">
        <v>8</v>
      </c>
      <c r="F1099" s="19">
        <v>48</v>
      </c>
      <c r="G1099" s="19">
        <v>5</v>
      </c>
      <c r="H1099" s="19">
        <v>314</v>
      </c>
      <c r="I1099" s="19">
        <v>973.4</v>
      </c>
      <c r="J1099" s="19">
        <v>48</v>
      </c>
      <c r="K1099" s="20" t="s">
        <v>12</v>
      </c>
    </row>
    <row r="1100" spans="2:11" x14ac:dyDescent="0.2">
      <c r="B1100" s="15">
        <v>38364</v>
      </c>
      <c r="C1100" s="13">
        <v>0.90040509259259249</v>
      </c>
      <c r="D1100" s="11" t="s">
        <v>17</v>
      </c>
      <c r="E1100" t="s">
        <v>8</v>
      </c>
      <c r="F1100" s="19">
        <v>48</v>
      </c>
      <c r="G1100" s="19">
        <v>15</v>
      </c>
      <c r="H1100" s="19">
        <v>225</v>
      </c>
      <c r="I1100" s="19">
        <v>697.5</v>
      </c>
      <c r="J1100" s="19">
        <v>48</v>
      </c>
      <c r="K1100" s="20" t="s">
        <v>12</v>
      </c>
    </row>
    <row r="1101" spans="2:11" x14ac:dyDescent="0.2">
      <c r="B1101" s="15">
        <v>38364</v>
      </c>
      <c r="C1101" s="13">
        <v>0.16722222222222224</v>
      </c>
      <c r="D1101" s="11" t="s">
        <v>16</v>
      </c>
      <c r="E1101" t="s">
        <v>11</v>
      </c>
      <c r="F1101" s="19">
        <v>49</v>
      </c>
      <c r="I1101" s="19">
        <v>0</v>
      </c>
      <c r="J1101" s="19">
        <v>49</v>
      </c>
      <c r="K1101" s="20" t="s">
        <v>13</v>
      </c>
    </row>
    <row r="1102" spans="2:11" x14ac:dyDescent="0.2">
      <c r="B1102" s="15">
        <v>38364</v>
      </c>
      <c r="C1102" s="13">
        <v>0.79817129629629635</v>
      </c>
      <c r="D1102" s="11" t="s">
        <v>17</v>
      </c>
      <c r="E1102" t="s">
        <v>15</v>
      </c>
      <c r="F1102" s="19">
        <v>49</v>
      </c>
      <c r="I1102" s="19">
        <v>-500</v>
      </c>
      <c r="J1102" s="19">
        <v>49</v>
      </c>
      <c r="K1102" s="20" t="s">
        <v>13</v>
      </c>
    </row>
    <row r="1103" spans="2:11" x14ac:dyDescent="0.2">
      <c r="B1103" s="15">
        <v>38364</v>
      </c>
      <c r="C1103" s="13">
        <v>2.2962962962962966E-2</v>
      </c>
      <c r="D1103" s="11" t="s">
        <v>16</v>
      </c>
      <c r="E1103" t="s">
        <v>8</v>
      </c>
      <c r="F1103" s="19">
        <v>52</v>
      </c>
      <c r="G1103" s="19">
        <v>1</v>
      </c>
      <c r="H1103" s="19">
        <v>598</v>
      </c>
      <c r="I1103" s="19">
        <v>1853.8</v>
      </c>
      <c r="J1103" s="19">
        <v>52</v>
      </c>
      <c r="K1103" s="20" t="s">
        <v>12</v>
      </c>
    </row>
    <row r="1104" spans="2:11" x14ac:dyDescent="0.2">
      <c r="B1104" s="15">
        <v>38364</v>
      </c>
      <c r="C1104" s="13">
        <v>0.90804398148148147</v>
      </c>
      <c r="D1104" s="11" t="s">
        <v>17</v>
      </c>
      <c r="E1104" t="s">
        <v>8</v>
      </c>
      <c r="F1104" s="19">
        <v>55</v>
      </c>
      <c r="G1104" s="19">
        <v>22</v>
      </c>
      <c r="H1104" s="19">
        <v>342</v>
      </c>
      <c r="I1104" s="19">
        <v>1060.2</v>
      </c>
      <c r="J1104" s="19">
        <v>55</v>
      </c>
      <c r="K1104" s="20" t="s">
        <v>10</v>
      </c>
    </row>
    <row r="1105" spans="2:11" x14ac:dyDescent="0.2">
      <c r="B1105" s="15">
        <v>38364</v>
      </c>
      <c r="C1105" s="13">
        <v>0.22873842592592594</v>
      </c>
      <c r="D1105" s="11" t="s">
        <v>16</v>
      </c>
      <c r="E1105" t="s">
        <v>8</v>
      </c>
      <c r="F1105" s="19">
        <v>58</v>
      </c>
      <c r="G1105" s="19">
        <v>67</v>
      </c>
      <c r="H1105" s="19">
        <v>482</v>
      </c>
      <c r="I1105" s="19">
        <v>1494.2</v>
      </c>
      <c r="J1105" s="19">
        <v>58</v>
      </c>
      <c r="K1105" s="20" t="s">
        <v>13</v>
      </c>
    </row>
    <row r="1106" spans="2:11" x14ac:dyDescent="0.2">
      <c r="B1106" s="15">
        <v>38364</v>
      </c>
      <c r="C1106" s="13">
        <v>0.97906249999999995</v>
      </c>
      <c r="D1106" s="11" t="s">
        <v>17</v>
      </c>
      <c r="E1106" t="s">
        <v>8</v>
      </c>
      <c r="F1106" s="19">
        <v>61</v>
      </c>
      <c r="G1106" s="19">
        <v>0</v>
      </c>
      <c r="H1106" s="19">
        <v>222</v>
      </c>
      <c r="I1106" s="19">
        <v>688.2</v>
      </c>
      <c r="J1106" s="19">
        <v>61</v>
      </c>
      <c r="K1106" s="20" t="s">
        <v>10</v>
      </c>
    </row>
    <row r="1107" spans="2:11" x14ac:dyDescent="0.2">
      <c r="B1107" s="15">
        <v>38364</v>
      </c>
      <c r="C1107" s="13">
        <v>0.99672453703703701</v>
      </c>
      <c r="D1107" s="11" t="s">
        <v>17</v>
      </c>
      <c r="E1107" t="s">
        <v>8</v>
      </c>
      <c r="F1107" s="19">
        <v>62</v>
      </c>
      <c r="G1107" s="19">
        <v>61</v>
      </c>
      <c r="H1107" s="19">
        <v>370</v>
      </c>
      <c r="I1107" s="19">
        <v>1147</v>
      </c>
      <c r="J1107" s="19">
        <v>62</v>
      </c>
      <c r="K1107" s="20" t="s">
        <v>13</v>
      </c>
    </row>
    <row r="1108" spans="2:11" x14ac:dyDescent="0.2">
      <c r="B1108" s="15">
        <v>38364</v>
      </c>
      <c r="C1108" s="13">
        <v>0.61942129629629628</v>
      </c>
      <c r="D1108" s="11" t="s">
        <v>17</v>
      </c>
      <c r="E1108" t="s">
        <v>8</v>
      </c>
      <c r="F1108" s="19">
        <v>64</v>
      </c>
      <c r="G1108" s="19">
        <v>7</v>
      </c>
      <c r="H1108" s="19">
        <v>465</v>
      </c>
      <c r="I1108" s="19">
        <v>1441.5</v>
      </c>
      <c r="J1108" s="19">
        <v>64</v>
      </c>
      <c r="K1108" s="20" t="s">
        <v>12</v>
      </c>
    </row>
    <row r="1109" spans="2:11" x14ac:dyDescent="0.2">
      <c r="B1109" s="15">
        <v>38364</v>
      </c>
      <c r="C1109" s="13">
        <v>1.1759259259259259E-2</v>
      </c>
      <c r="D1109" s="11" t="s">
        <v>16</v>
      </c>
      <c r="E1109" t="s">
        <v>11</v>
      </c>
      <c r="F1109" s="19">
        <v>66</v>
      </c>
      <c r="I1109" s="19">
        <v>0</v>
      </c>
      <c r="J1109" s="19">
        <v>66</v>
      </c>
      <c r="K1109" s="20" t="s">
        <v>10</v>
      </c>
    </row>
    <row r="1110" spans="2:11" x14ac:dyDescent="0.2">
      <c r="B1110" s="15">
        <v>38364</v>
      </c>
      <c r="C1110" s="13">
        <v>0.10614583333333333</v>
      </c>
      <c r="D1110" s="11" t="s">
        <v>16</v>
      </c>
      <c r="E1110" t="s">
        <v>8</v>
      </c>
      <c r="F1110" s="19">
        <v>66</v>
      </c>
      <c r="G1110" s="19">
        <v>70</v>
      </c>
      <c r="H1110" s="19">
        <v>135</v>
      </c>
      <c r="I1110" s="19">
        <v>418.5</v>
      </c>
      <c r="J1110" s="19">
        <v>66</v>
      </c>
      <c r="K1110" s="20" t="s">
        <v>10</v>
      </c>
    </row>
    <row r="1111" spans="2:11" x14ac:dyDescent="0.2">
      <c r="B1111" s="15">
        <v>38364</v>
      </c>
      <c r="C1111" s="13">
        <v>0.5307291666666667</v>
      </c>
      <c r="D1111" s="11" t="s">
        <v>17</v>
      </c>
      <c r="E1111" t="s">
        <v>11</v>
      </c>
      <c r="F1111" s="19">
        <v>67</v>
      </c>
      <c r="I1111" s="19">
        <v>0</v>
      </c>
      <c r="J1111" s="19">
        <v>67</v>
      </c>
      <c r="K1111" s="20" t="s">
        <v>9</v>
      </c>
    </row>
    <row r="1112" spans="2:11" x14ac:dyDescent="0.2">
      <c r="B1112" s="15">
        <v>38364</v>
      </c>
      <c r="C1112" s="13">
        <v>0.29458333333333336</v>
      </c>
      <c r="D1112" s="11" t="s">
        <v>16</v>
      </c>
      <c r="E1112" t="s">
        <v>8</v>
      </c>
      <c r="F1112" s="19">
        <v>70</v>
      </c>
      <c r="G1112" s="19">
        <v>66</v>
      </c>
      <c r="H1112" s="19">
        <v>70</v>
      </c>
      <c r="I1112" s="19">
        <v>217</v>
      </c>
      <c r="J1112" s="19">
        <v>70</v>
      </c>
      <c r="K1112" s="20" t="s">
        <v>13</v>
      </c>
    </row>
    <row r="1113" spans="2:11" x14ac:dyDescent="0.2">
      <c r="B1113" s="15">
        <v>38364</v>
      </c>
      <c r="C1113" s="13">
        <v>0.17755787037037038</v>
      </c>
      <c r="D1113" s="11" t="s">
        <v>16</v>
      </c>
      <c r="E1113" t="s">
        <v>8</v>
      </c>
      <c r="F1113" s="19">
        <v>74</v>
      </c>
      <c r="G1113" s="19">
        <v>43</v>
      </c>
      <c r="H1113" s="19">
        <v>494</v>
      </c>
      <c r="I1113" s="19">
        <v>1531.4</v>
      </c>
      <c r="J1113" s="19">
        <v>74</v>
      </c>
      <c r="K1113" s="20" t="s">
        <v>12</v>
      </c>
    </row>
    <row r="1114" spans="2:11" x14ac:dyDescent="0.2">
      <c r="B1114" s="15">
        <v>38364</v>
      </c>
      <c r="C1114" s="13">
        <v>0.70655092592592583</v>
      </c>
      <c r="D1114" s="11" t="s">
        <v>17</v>
      </c>
      <c r="E1114" t="s">
        <v>8</v>
      </c>
      <c r="F1114" s="19">
        <v>74</v>
      </c>
      <c r="G1114" s="19">
        <v>43</v>
      </c>
      <c r="H1114" s="19">
        <v>218</v>
      </c>
      <c r="I1114" s="19">
        <v>675.8</v>
      </c>
      <c r="J1114" s="19">
        <v>74</v>
      </c>
      <c r="K1114" s="20" t="s">
        <v>12</v>
      </c>
    </row>
    <row r="1115" spans="2:11" x14ac:dyDescent="0.2">
      <c r="B1115" s="15">
        <v>38364</v>
      </c>
      <c r="C1115" s="13">
        <v>0.74510416666666668</v>
      </c>
      <c r="D1115" s="11" t="s">
        <v>17</v>
      </c>
      <c r="E1115" t="s">
        <v>8</v>
      </c>
      <c r="F1115" s="19">
        <v>79</v>
      </c>
      <c r="G1115" s="19">
        <v>22</v>
      </c>
      <c r="H1115" s="19">
        <v>1622</v>
      </c>
      <c r="I1115" s="19">
        <v>5028.2</v>
      </c>
      <c r="J1115" s="19">
        <v>79</v>
      </c>
      <c r="K1115" s="20" t="s">
        <v>10</v>
      </c>
    </row>
    <row r="1116" spans="2:11" x14ac:dyDescent="0.2">
      <c r="B1116" s="15">
        <v>38364</v>
      </c>
      <c r="C1116" s="13">
        <v>0.85581018518518526</v>
      </c>
      <c r="D1116" s="11" t="s">
        <v>17</v>
      </c>
      <c r="E1116" t="s">
        <v>8</v>
      </c>
      <c r="F1116" s="19">
        <v>79</v>
      </c>
      <c r="G1116" s="19">
        <v>8</v>
      </c>
      <c r="H1116" s="19">
        <v>231</v>
      </c>
      <c r="I1116" s="19">
        <v>716.1</v>
      </c>
      <c r="J1116" s="19">
        <v>79</v>
      </c>
      <c r="K1116" s="20" t="s">
        <v>10</v>
      </c>
    </row>
    <row r="1117" spans="2:11" x14ac:dyDescent="0.2">
      <c r="B1117" s="15">
        <v>38364</v>
      </c>
      <c r="C1117" s="13">
        <v>0.43456018518518519</v>
      </c>
      <c r="D1117" s="11" t="s">
        <v>16</v>
      </c>
      <c r="E1117" t="s">
        <v>11</v>
      </c>
      <c r="F1117" s="19">
        <v>81</v>
      </c>
      <c r="I1117" s="19">
        <v>0</v>
      </c>
      <c r="J1117" s="19">
        <v>81</v>
      </c>
      <c r="K1117" s="20" t="s">
        <v>10</v>
      </c>
    </row>
    <row r="1118" spans="2:11" x14ac:dyDescent="0.2">
      <c r="B1118" s="15">
        <v>38364</v>
      </c>
      <c r="C1118" s="13">
        <v>0.66596064814814815</v>
      </c>
      <c r="D1118" s="11" t="s">
        <v>17</v>
      </c>
      <c r="E1118" t="s">
        <v>11</v>
      </c>
      <c r="F1118" s="19">
        <v>81</v>
      </c>
      <c r="I1118" s="19">
        <v>0</v>
      </c>
      <c r="J1118" s="19">
        <v>81</v>
      </c>
      <c r="K1118" s="20" t="s">
        <v>10</v>
      </c>
    </row>
    <row r="1119" spans="2:11" x14ac:dyDescent="0.2">
      <c r="B1119" s="15">
        <v>38364</v>
      </c>
      <c r="C1119" s="13">
        <v>0.33560185185185182</v>
      </c>
      <c r="D1119" s="11" t="s">
        <v>16</v>
      </c>
      <c r="E1119" t="s">
        <v>8</v>
      </c>
      <c r="F1119" s="19">
        <v>84</v>
      </c>
      <c r="G1119" s="19">
        <v>59</v>
      </c>
      <c r="H1119" s="19">
        <v>232</v>
      </c>
      <c r="I1119" s="19">
        <v>719.2</v>
      </c>
      <c r="J1119" s="19">
        <v>84</v>
      </c>
      <c r="K1119" s="20" t="s">
        <v>13</v>
      </c>
    </row>
    <row r="1120" spans="2:11" x14ac:dyDescent="0.2">
      <c r="B1120" s="15">
        <v>38364</v>
      </c>
      <c r="C1120" s="13">
        <v>0.77878472222222228</v>
      </c>
      <c r="D1120" s="11" t="s">
        <v>17</v>
      </c>
      <c r="E1120" t="s">
        <v>8</v>
      </c>
      <c r="F1120" s="19">
        <v>87</v>
      </c>
      <c r="G1120" s="19">
        <v>0</v>
      </c>
      <c r="H1120" s="19">
        <v>344</v>
      </c>
      <c r="I1120" s="19">
        <v>1066.4000000000001</v>
      </c>
      <c r="J1120" s="19">
        <v>87</v>
      </c>
      <c r="K1120" s="20" t="s">
        <v>9</v>
      </c>
    </row>
    <row r="1121" spans="2:11" x14ac:dyDescent="0.2">
      <c r="B1121" s="15">
        <v>38364</v>
      </c>
      <c r="C1121" s="13">
        <v>0.96032407407407405</v>
      </c>
      <c r="D1121" s="11" t="s">
        <v>17</v>
      </c>
      <c r="E1121" t="s">
        <v>15</v>
      </c>
      <c r="F1121" s="19">
        <v>91</v>
      </c>
      <c r="I1121" s="19">
        <v>-1000</v>
      </c>
      <c r="J1121" s="19">
        <v>91</v>
      </c>
      <c r="K1121" s="20" t="s">
        <v>13</v>
      </c>
    </row>
    <row r="1122" spans="2:11" x14ac:dyDescent="0.2">
      <c r="B1122" s="15">
        <v>38364</v>
      </c>
      <c r="C1122" s="13">
        <v>0.9197685185185186</v>
      </c>
      <c r="D1122" s="11" t="s">
        <v>17</v>
      </c>
      <c r="E1122" t="s">
        <v>11</v>
      </c>
      <c r="F1122" s="19">
        <v>93</v>
      </c>
      <c r="I1122" s="19">
        <v>0</v>
      </c>
      <c r="J1122" s="19">
        <v>93</v>
      </c>
      <c r="K1122" s="20" t="s">
        <v>12</v>
      </c>
    </row>
    <row r="1123" spans="2:11" x14ac:dyDescent="0.2">
      <c r="B1123" s="15">
        <v>38364</v>
      </c>
      <c r="C1123" s="13">
        <v>0.11010416666666667</v>
      </c>
      <c r="D1123" s="11" t="s">
        <v>16</v>
      </c>
      <c r="E1123" t="s">
        <v>8</v>
      </c>
      <c r="F1123" s="19">
        <v>94</v>
      </c>
      <c r="G1123" s="19">
        <v>44</v>
      </c>
      <c r="H1123" s="19">
        <v>243</v>
      </c>
      <c r="I1123" s="19">
        <v>753.3</v>
      </c>
      <c r="J1123" s="19">
        <v>94</v>
      </c>
      <c r="K1123" s="20" t="s">
        <v>13</v>
      </c>
    </row>
    <row r="1124" spans="2:11" x14ac:dyDescent="0.2">
      <c r="B1124" s="15">
        <v>38364</v>
      </c>
      <c r="C1124" s="13">
        <v>0.31951388888888888</v>
      </c>
      <c r="D1124" s="11" t="s">
        <v>16</v>
      </c>
      <c r="E1124" t="s">
        <v>8</v>
      </c>
      <c r="F1124" s="19">
        <v>98</v>
      </c>
      <c r="G1124" s="19">
        <v>7</v>
      </c>
      <c r="H1124" s="19">
        <v>514</v>
      </c>
      <c r="I1124" s="19">
        <v>1593.4</v>
      </c>
      <c r="J1124" s="19">
        <v>98</v>
      </c>
      <c r="K1124" s="20" t="s">
        <v>9</v>
      </c>
    </row>
    <row r="1125" spans="2:11" x14ac:dyDescent="0.2">
      <c r="B1125" s="15">
        <v>38365</v>
      </c>
      <c r="C1125" s="13">
        <v>0.15888888888888889</v>
      </c>
      <c r="D1125" s="11" t="s">
        <v>16</v>
      </c>
      <c r="E1125" t="s">
        <v>8</v>
      </c>
      <c r="F1125" s="19">
        <v>1</v>
      </c>
      <c r="G1125" s="19">
        <v>29</v>
      </c>
      <c r="H1125" s="19">
        <v>38</v>
      </c>
      <c r="I1125" s="19">
        <v>117.8</v>
      </c>
      <c r="J1125" s="19">
        <v>1</v>
      </c>
      <c r="K1125" s="20" t="s">
        <v>13</v>
      </c>
    </row>
    <row r="1126" spans="2:11" x14ac:dyDescent="0.2">
      <c r="B1126" s="15">
        <v>38365</v>
      </c>
      <c r="C1126" s="13">
        <v>0.11778935185185185</v>
      </c>
      <c r="D1126" s="11" t="s">
        <v>16</v>
      </c>
      <c r="E1126" t="s">
        <v>8</v>
      </c>
      <c r="F1126" s="19">
        <v>3</v>
      </c>
      <c r="G1126" s="19">
        <v>71</v>
      </c>
      <c r="H1126" s="19">
        <v>786</v>
      </c>
      <c r="I1126" s="19">
        <v>2436.6</v>
      </c>
      <c r="J1126" s="19">
        <v>3</v>
      </c>
      <c r="K1126" s="20" t="s">
        <v>10</v>
      </c>
    </row>
    <row r="1127" spans="2:11" x14ac:dyDescent="0.2">
      <c r="B1127" s="15">
        <v>38365</v>
      </c>
      <c r="C1127" s="13">
        <v>0.13760416666666667</v>
      </c>
      <c r="D1127" s="11" t="s">
        <v>16</v>
      </c>
      <c r="E1127" t="s">
        <v>8</v>
      </c>
      <c r="F1127" s="19">
        <v>3</v>
      </c>
      <c r="G1127" s="19">
        <v>71</v>
      </c>
      <c r="H1127" s="19">
        <v>507</v>
      </c>
      <c r="I1127" s="19">
        <v>1571.7</v>
      </c>
      <c r="J1127" s="19">
        <v>3</v>
      </c>
      <c r="K1127" s="20" t="s">
        <v>10</v>
      </c>
    </row>
    <row r="1128" spans="2:11" x14ac:dyDescent="0.2">
      <c r="B1128" s="15">
        <v>38365</v>
      </c>
      <c r="C1128" s="13">
        <v>0.94935185185185189</v>
      </c>
      <c r="D1128" s="11" t="s">
        <v>17</v>
      </c>
      <c r="E1128" t="s">
        <v>8</v>
      </c>
      <c r="F1128" s="19">
        <v>3</v>
      </c>
      <c r="G1128" s="19">
        <v>4</v>
      </c>
      <c r="H1128" s="19">
        <v>701</v>
      </c>
      <c r="I1128" s="19">
        <v>2173.1</v>
      </c>
      <c r="J1128" s="19">
        <v>3</v>
      </c>
      <c r="K1128" s="20" t="s">
        <v>10</v>
      </c>
    </row>
    <row r="1129" spans="2:11" x14ac:dyDescent="0.2">
      <c r="B1129" s="15">
        <v>38365</v>
      </c>
      <c r="C1129" s="13">
        <v>0.55231481481481481</v>
      </c>
      <c r="D1129" s="11" t="s">
        <v>17</v>
      </c>
      <c r="E1129" t="s">
        <v>15</v>
      </c>
      <c r="F1129" s="19">
        <v>6</v>
      </c>
      <c r="I1129" s="19">
        <v>-5000</v>
      </c>
      <c r="J1129" s="19">
        <v>6</v>
      </c>
      <c r="K1129" s="20" t="s">
        <v>12</v>
      </c>
    </row>
    <row r="1130" spans="2:11" x14ac:dyDescent="0.2">
      <c r="B1130" s="15">
        <v>38365</v>
      </c>
      <c r="C1130" s="13">
        <v>0.82303240740740735</v>
      </c>
      <c r="D1130" s="11" t="s">
        <v>17</v>
      </c>
      <c r="E1130" t="s">
        <v>8</v>
      </c>
      <c r="F1130" s="19">
        <v>8</v>
      </c>
      <c r="G1130" s="19">
        <v>15</v>
      </c>
      <c r="H1130" s="19">
        <v>154</v>
      </c>
      <c r="I1130" s="19">
        <v>477.4</v>
      </c>
      <c r="J1130" s="19">
        <v>8</v>
      </c>
      <c r="K1130" s="20" t="s">
        <v>13</v>
      </c>
    </row>
    <row r="1131" spans="2:11" x14ac:dyDescent="0.2">
      <c r="B1131" s="15">
        <v>38365</v>
      </c>
      <c r="C1131" s="13">
        <v>0.57545138888888892</v>
      </c>
      <c r="D1131" s="11" t="s">
        <v>17</v>
      </c>
      <c r="E1131" t="s">
        <v>14</v>
      </c>
      <c r="F1131" s="19">
        <v>10</v>
      </c>
      <c r="G1131" s="19">
        <v>79</v>
      </c>
      <c r="I1131" s="19">
        <v>50</v>
      </c>
      <c r="J1131" s="19">
        <v>10</v>
      </c>
      <c r="K1131" s="20" t="s">
        <v>9</v>
      </c>
    </row>
    <row r="1132" spans="2:11" x14ac:dyDescent="0.2">
      <c r="B1132" s="15">
        <v>38365</v>
      </c>
      <c r="C1132" s="13">
        <v>0.91037037037037039</v>
      </c>
      <c r="D1132" s="11" t="s">
        <v>17</v>
      </c>
      <c r="E1132" t="s">
        <v>8</v>
      </c>
      <c r="F1132" s="19">
        <v>10</v>
      </c>
      <c r="G1132" s="19">
        <v>79</v>
      </c>
      <c r="H1132" s="19">
        <v>8</v>
      </c>
      <c r="I1132" s="19">
        <v>24.8</v>
      </c>
      <c r="J1132" s="19">
        <v>10</v>
      </c>
      <c r="K1132" s="20" t="s">
        <v>9</v>
      </c>
    </row>
    <row r="1133" spans="2:11" x14ac:dyDescent="0.2">
      <c r="B1133" s="15">
        <v>38365</v>
      </c>
      <c r="C1133" s="13">
        <v>0.76642361111111112</v>
      </c>
      <c r="D1133" s="11" t="s">
        <v>17</v>
      </c>
      <c r="E1133" t="s">
        <v>8</v>
      </c>
      <c r="F1133" s="19">
        <v>15</v>
      </c>
      <c r="G1133" s="19">
        <v>68</v>
      </c>
      <c r="H1133" s="19">
        <v>587</v>
      </c>
      <c r="I1133" s="19">
        <v>1819.7</v>
      </c>
      <c r="J1133" s="19">
        <v>15</v>
      </c>
      <c r="K1133" s="20" t="s">
        <v>13</v>
      </c>
    </row>
    <row r="1134" spans="2:11" x14ac:dyDescent="0.2">
      <c r="B1134" s="15">
        <v>38365</v>
      </c>
      <c r="C1134" s="13">
        <v>0.27701388888888889</v>
      </c>
      <c r="D1134" s="11" t="s">
        <v>16</v>
      </c>
      <c r="E1134" t="s">
        <v>8</v>
      </c>
      <c r="F1134" s="19">
        <v>22</v>
      </c>
      <c r="G1134" s="19">
        <v>12</v>
      </c>
      <c r="H1134" s="19">
        <v>104</v>
      </c>
      <c r="I1134" s="19">
        <v>322.39999999999998</v>
      </c>
      <c r="J1134" s="19">
        <v>22</v>
      </c>
      <c r="K1134" s="20" t="s">
        <v>10</v>
      </c>
    </row>
    <row r="1135" spans="2:11" x14ac:dyDescent="0.2">
      <c r="B1135" s="15">
        <v>38365</v>
      </c>
      <c r="C1135" s="13">
        <v>0.93687500000000001</v>
      </c>
      <c r="D1135" s="11" t="s">
        <v>17</v>
      </c>
      <c r="E1135" t="s">
        <v>14</v>
      </c>
      <c r="F1135" s="19">
        <v>22</v>
      </c>
      <c r="G1135" s="19">
        <v>55</v>
      </c>
      <c r="I1135" s="19">
        <v>50</v>
      </c>
      <c r="J1135" s="19">
        <v>22</v>
      </c>
      <c r="K1135" s="20" t="s">
        <v>10</v>
      </c>
    </row>
    <row r="1136" spans="2:11" x14ac:dyDescent="0.2">
      <c r="B1136" s="15">
        <v>38365</v>
      </c>
      <c r="C1136" s="13">
        <v>0.82381944444444455</v>
      </c>
      <c r="D1136" s="11" t="s">
        <v>17</v>
      </c>
      <c r="E1136" t="s">
        <v>8</v>
      </c>
      <c r="F1136" s="19">
        <v>23</v>
      </c>
      <c r="G1136" s="19">
        <v>3</v>
      </c>
      <c r="H1136" s="19">
        <v>1985</v>
      </c>
      <c r="I1136" s="19">
        <v>6153.5</v>
      </c>
      <c r="J1136" s="19">
        <v>23</v>
      </c>
      <c r="K1136" s="20" t="s">
        <v>13</v>
      </c>
    </row>
    <row r="1137" spans="2:11" x14ac:dyDescent="0.2">
      <c r="B1137" s="15">
        <v>38365</v>
      </c>
      <c r="C1137" s="13">
        <v>0.2401736111111111</v>
      </c>
      <c r="D1137" s="11" t="s">
        <v>16</v>
      </c>
      <c r="E1137" t="s">
        <v>8</v>
      </c>
      <c r="F1137" s="19">
        <v>29</v>
      </c>
      <c r="G1137" s="19">
        <v>1</v>
      </c>
      <c r="H1137" s="19">
        <v>166</v>
      </c>
      <c r="I1137" s="19">
        <v>514.6</v>
      </c>
      <c r="J1137" s="19">
        <v>29</v>
      </c>
      <c r="K1137" s="20" t="s">
        <v>13</v>
      </c>
    </row>
    <row r="1138" spans="2:11" x14ac:dyDescent="0.2">
      <c r="B1138" s="15">
        <v>38365</v>
      </c>
      <c r="C1138" s="13">
        <v>0.85832175925925924</v>
      </c>
      <c r="D1138" s="11" t="s">
        <v>17</v>
      </c>
      <c r="E1138" t="s">
        <v>8</v>
      </c>
      <c r="F1138" s="19">
        <v>29</v>
      </c>
      <c r="G1138" s="19">
        <v>1</v>
      </c>
      <c r="H1138" s="19">
        <v>586</v>
      </c>
      <c r="I1138" s="19">
        <v>1816.6</v>
      </c>
      <c r="J1138" s="19">
        <v>29</v>
      </c>
      <c r="K1138" s="20" t="s">
        <v>13</v>
      </c>
    </row>
    <row r="1139" spans="2:11" x14ac:dyDescent="0.2">
      <c r="B1139" s="15">
        <v>38365</v>
      </c>
      <c r="C1139" s="13">
        <v>0.98120370370370369</v>
      </c>
      <c r="D1139" s="11" t="s">
        <v>17</v>
      </c>
      <c r="E1139" t="s">
        <v>14</v>
      </c>
      <c r="F1139" s="19">
        <v>29</v>
      </c>
      <c r="G1139" s="19">
        <v>6</v>
      </c>
      <c r="I1139" s="19">
        <v>50</v>
      </c>
      <c r="J1139" s="19">
        <v>29</v>
      </c>
      <c r="K1139" s="20" t="s">
        <v>13</v>
      </c>
    </row>
    <row r="1140" spans="2:11" x14ac:dyDescent="0.2">
      <c r="B1140" s="15">
        <v>38365</v>
      </c>
      <c r="C1140" s="13">
        <v>0.80568287037037034</v>
      </c>
      <c r="D1140" s="11" t="s">
        <v>17</v>
      </c>
      <c r="E1140" t="s">
        <v>8</v>
      </c>
      <c r="F1140" s="19">
        <v>30</v>
      </c>
      <c r="G1140" s="19">
        <v>19</v>
      </c>
      <c r="H1140" s="19">
        <v>4</v>
      </c>
      <c r="I1140" s="19">
        <v>12.4</v>
      </c>
      <c r="J1140" s="19">
        <v>30</v>
      </c>
      <c r="K1140" s="20" t="s">
        <v>10</v>
      </c>
    </row>
    <row r="1141" spans="2:11" x14ac:dyDescent="0.2">
      <c r="B1141" s="15">
        <v>38365</v>
      </c>
      <c r="C1141" s="13">
        <v>0.70070601851851855</v>
      </c>
      <c r="D1141" s="11" t="s">
        <v>17</v>
      </c>
      <c r="E1141" t="s">
        <v>8</v>
      </c>
      <c r="F1141" s="19">
        <v>34</v>
      </c>
      <c r="G1141" s="19">
        <v>67</v>
      </c>
      <c r="H1141" s="19">
        <v>694</v>
      </c>
      <c r="I1141" s="19">
        <v>2151.4</v>
      </c>
      <c r="J1141" s="19">
        <v>34</v>
      </c>
      <c r="K1141" s="20" t="s">
        <v>10</v>
      </c>
    </row>
    <row r="1142" spans="2:11" x14ac:dyDescent="0.2">
      <c r="B1142" s="15">
        <v>38365</v>
      </c>
      <c r="C1142" s="13">
        <v>7.5567129629629637E-2</v>
      </c>
      <c r="D1142" s="11" t="s">
        <v>16</v>
      </c>
      <c r="E1142" t="s">
        <v>15</v>
      </c>
      <c r="F1142" s="19">
        <v>35</v>
      </c>
      <c r="I1142" s="19">
        <v>-500</v>
      </c>
      <c r="J1142" s="19">
        <v>35</v>
      </c>
      <c r="K1142" s="20" t="s">
        <v>12</v>
      </c>
    </row>
    <row r="1143" spans="2:11" x14ac:dyDescent="0.2">
      <c r="B1143" s="15">
        <v>38365</v>
      </c>
      <c r="C1143" s="13">
        <v>0.25315972222222222</v>
      </c>
      <c r="D1143" s="11" t="s">
        <v>16</v>
      </c>
      <c r="E1143" t="s">
        <v>8</v>
      </c>
      <c r="F1143" s="19">
        <v>41</v>
      </c>
      <c r="G1143" s="19">
        <v>23</v>
      </c>
      <c r="H1143" s="19">
        <v>615</v>
      </c>
      <c r="I1143" s="19">
        <v>1906.5</v>
      </c>
      <c r="J1143" s="19">
        <v>41</v>
      </c>
      <c r="K1143" s="20" t="s">
        <v>12</v>
      </c>
    </row>
    <row r="1144" spans="2:11" x14ac:dyDescent="0.2">
      <c r="B1144" s="15">
        <v>38365</v>
      </c>
      <c r="C1144" s="13">
        <v>0.92412037037037031</v>
      </c>
      <c r="D1144" s="11" t="s">
        <v>17</v>
      </c>
      <c r="E1144" t="s">
        <v>8</v>
      </c>
      <c r="F1144" s="19">
        <v>42</v>
      </c>
      <c r="G1144" s="19">
        <v>14</v>
      </c>
      <c r="H1144" s="19">
        <v>339</v>
      </c>
      <c r="I1144" s="19">
        <v>1050.9000000000001</v>
      </c>
      <c r="J1144" s="19">
        <v>42</v>
      </c>
      <c r="K1144" s="20" t="s">
        <v>10</v>
      </c>
    </row>
    <row r="1145" spans="2:11" x14ac:dyDescent="0.2">
      <c r="B1145" s="15">
        <v>38365</v>
      </c>
      <c r="C1145" s="13">
        <v>0.6883217592592592</v>
      </c>
      <c r="D1145" s="11" t="s">
        <v>17</v>
      </c>
      <c r="E1145" t="s">
        <v>8</v>
      </c>
      <c r="F1145" s="19">
        <v>47</v>
      </c>
      <c r="G1145" s="19">
        <v>25</v>
      </c>
      <c r="H1145" s="19">
        <v>206</v>
      </c>
      <c r="I1145" s="19">
        <v>638.6</v>
      </c>
      <c r="J1145" s="19">
        <v>47</v>
      </c>
      <c r="K1145" s="20" t="s">
        <v>13</v>
      </c>
    </row>
    <row r="1146" spans="2:11" x14ac:dyDescent="0.2">
      <c r="B1146" s="15">
        <v>38365</v>
      </c>
      <c r="C1146" s="13">
        <v>0.60190972222222217</v>
      </c>
      <c r="D1146" s="11" t="s">
        <v>17</v>
      </c>
      <c r="E1146" t="s">
        <v>8</v>
      </c>
      <c r="F1146" s="19">
        <v>52</v>
      </c>
      <c r="G1146" s="19">
        <v>1</v>
      </c>
      <c r="H1146" s="19">
        <v>186</v>
      </c>
      <c r="I1146" s="19">
        <v>576.6</v>
      </c>
      <c r="J1146" s="19">
        <v>52</v>
      </c>
      <c r="K1146" s="20" t="s">
        <v>12</v>
      </c>
    </row>
    <row r="1147" spans="2:11" x14ac:dyDescent="0.2">
      <c r="B1147" s="15">
        <v>38365</v>
      </c>
      <c r="C1147" s="13">
        <v>0.89310185185185187</v>
      </c>
      <c r="D1147" s="11" t="s">
        <v>17</v>
      </c>
      <c r="E1147" t="s">
        <v>8</v>
      </c>
      <c r="F1147" s="19">
        <v>53</v>
      </c>
      <c r="G1147" s="19">
        <v>7</v>
      </c>
      <c r="H1147" s="19">
        <v>390</v>
      </c>
      <c r="I1147" s="19">
        <v>1209</v>
      </c>
      <c r="J1147" s="19">
        <v>53</v>
      </c>
      <c r="K1147" s="20" t="s">
        <v>13</v>
      </c>
    </row>
    <row r="1148" spans="2:11" x14ac:dyDescent="0.2">
      <c r="B1148" s="15">
        <v>38365</v>
      </c>
      <c r="C1148" s="13">
        <v>1.3171296296296294E-2</v>
      </c>
      <c r="D1148" s="11" t="s">
        <v>16</v>
      </c>
      <c r="E1148" t="s">
        <v>14</v>
      </c>
      <c r="F1148" s="19">
        <v>57</v>
      </c>
      <c r="G1148" s="19">
        <v>15</v>
      </c>
      <c r="I1148" s="19">
        <v>50</v>
      </c>
      <c r="J1148" s="19">
        <v>57</v>
      </c>
      <c r="K1148" s="20" t="s">
        <v>10</v>
      </c>
    </row>
    <row r="1149" spans="2:11" x14ac:dyDescent="0.2">
      <c r="B1149" s="15">
        <v>38365</v>
      </c>
      <c r="C1149" s="13">
        <v>0.24828703703703703</v>
      </c>
      <c r="D1149" s="11" t="s">
        <v>16</v>
      </c>
      <c r="E1149" t="s">
        <v>8</v>
      </c>
      <c r="F1149" s="19">
        <v>57</v>
      </c>
      <c r="G1149" s="19">
        <v>15</v>
      </c>
      <c r="H1149" s="19">
        <v>77</v>
      </c>
      <c r="I1149" s="19">
        <v>238.7</v>
      </c>
      <c r="J1149" s="19">
        <v>57</v>
      </c>
      <c r="K1149" s="20" t="s">
        <v>10</v>
      </c>
    </row>
    <row r="1150" spans="2:11" x14ac:dyDescent="0.2">
      <c r="B1150" s="15">
        <v>38365</v>
      </c>
      <c r="C1150" s="13">
        <v>0.53765046296296293</v>
      </c>
      <c r="D1150" s="11" t="s">
        <v>17</v>
      </c>
      <c r="E1150" t="s">
        <v>8</v>
      </c>
      <c r="F1150" s="19">
        <v>61</v>
      </c>
      <c r="G1150" s="19">
        <v>0</v>
      </c>
      <c r="H1150" s="19">
        <v>73</v>
      </c>
      <c r="I1150" s="19">
        <v>226.3</v>
      </c>
      <c r="J1150" s="19">
        <v>61</v>
      </c>
      <c r="K1150" s="20" t="s">
        <v>10</v>
      </c>
    </row>
    <row r="1151" spans="2:11" x14ac:dyDescent="0.2">
      <c r="B1151" s="15">
        <v>38365</v>
      </c>
      <c r="C1151" s="13">
        <v>0.49424768518518519</v>
      </c>
      <c r="D1151" s="11" t="s">
        <v>16</v>
      </c>
      <c r="E1151" t="s">
        <v>8</v>
      </c>
      <c r="F1151" s="19">
        <v>63</v>
      </c>
      <c r="G1151" s="19">
        <v>9</v>
      </c>
      <c r="H1151" s="19">
        <v>835</v>
      </c>
      <c r="I1151" s="19">
        <v>2588.5</v>
      </c>
      <c r="J1151" s="19">
        <v>63</v>
      </c>
      <c r="K1151" s="20" t="s">
        <v>10</v>
      </c>
    </row>
    <row r="1152" spans="2:11" x14ac:dyDescent="0.2">
      <c r="B1152" s="15">
        <v>38365</v>
      </c>
      <c r="C1152" s="13">
        <v>0.86776620370370372</v>
      </c>
      <c r="D1152" s="11" t="s">
        <v>17</v>
      </c>
      <c r="E1152" t="s">
        <v>8</v>
      </c>
      <c r="F1152" s="19">
        <v>63</v>
      </c>
      <c r="G1152" s="19">
        <v>11</v>
      </c>
      <c r="H1152" s="19">
        <v>377</v>
      </c>
      <c r="I1152" s="19">
        <v>1168.7</v>
      </c>
      <c r="J1152" s="19">
        <v>63</v>
      </c>
      <c r="K1152" s="20" t="s">
        <v>10</v>
      </c>
    </row>
    <row r="1153" spans="2:11" x14ac:dyDescent="0.2">
      <c r="B1153" s="15">
        <v>38365</v>
      </c>
      <c r="C1153" s="13">
        <v>0.14731481481481482</v>
      </c>
      <c r="D1153" s="11" t="s">
        <v>16</v>
      </c>
      <c r="E1153" t="s">
        <v>8</v>
      </c>
      <c r="F1153" s="19">
        <v>80</v>
      </c>
      <c r="G1153" s="19">
        <v>26</v>
      </c>
      <c r="H1153" s="19">
        <v>357</v>
      </c>
      <c r="I1153" s="19">
        <v>1106.7</v>
      </c>
      <c r="J1153" s="19">
        <v>80</v>
      </c>
      <c r="K1153" s="20" t="s">
        <v>12</v>
      </c>
    </row>
    <row r="1154" spans="2:11" x14ac:dyDescent="0.2">
      <c r="B1154" s="15">
        <v>38365</v>
      </c>
      <c r="C1154" s="13">
        <v>0.2363425925925926</v>
      </c>
      <c r="D1154" s="11" t="s">
        <v>16</v>
      </c>
      <c r="E1154" t="s">
        <v>8</v>
      </c>
      <c r="F1154" s="19">
        <v>81</v>
      </c>
      <c r="G1154" s="19">
        <v>27</v>
      </c>
      <c r="H1154" s="19">
        <v>326</v>
      </c>
      <c r="I1154" s="19">
        <v>1010.6</v>
      </c>
      <c r="J1154" s="19">
        <v>81</v>
      </c>
      <c r="K1154" s="20" t="s">
        <v>10</v>
      </c>
    </row>
    <row r="1155" spans="2:11" x14ac:dyDescent="0.2">
      <c r="B1155" s="15">
        <v>38365</v>
      </c>
      <c r="C1155" s="13">
        <v>0.18288194444444447</v>
      </c>
      <c r="D1155" s="11" t="s">
        <v>16</v>
      </c>
      <c r="E1155" t="s">
        <v>11</v>
      </c>
      <c r="F1155" s="19">
        <v>82</v>
      </c>
      <c r="I1155" s="19">
        <v>0</v>
      </c>
      <c r="J1155" s="19">
        <v>82</v>
      </c>
      <c r="K1155" s="20" t="s">
        <v>13</v>
      </c>
    </row>
    <row r="1156" spans="2:11" x14ac:dyDescent="0.2">
      <c r="B1156" s="15">
        <v>38365</v>
      </c>
      <c r="C1156" s="13">
        <v>0.87505787037037042</v>
      </c>
      <c r="D1156" s="11" t="s">
        <v>17</v>
      </c>
      <c r="E1156" t="s">
        <v>8</v>
      </c>
      <c r="F1156" s="19">
        <v>82</v>
      </c>
      <c r="G1156" s="19">
        <v>34</v>
      </c>
      <c r="H1156" s="19">
        <v>134</v>
      </c>
      <c r="I1156" s="19">
        <v>415.4</v>
      </c>
      <c r="J1156" s="19">
        <v>82</v>
      </c>
      <c r="K1156" s="20" t="s">
        <v>13</v>
      </c>
    </row>
    <row r="1157" spans="2:11" x14ac:dyDescent="0.2">
      <c r="B1157" s="15">
        <v>38365</v>
      </c>
      <c r="C1157" s="13">
        <v>0.70570601851851855</v>
      </c>
      <c r="D1157" s="11" t="s">
        <v>17</v>
      </c>
      <c r="E1157" t="s">
        <v>8</v>
      </c>
      <c r="F1157" s="19">
        <v>86</v>
      </c>
      <c r="G1157" s="19">
        <v>6</v>
      </c>
      <c r="H1157" s="19">
        <v>701</v>
      </c>
      <c r="I1157" s="19">
        <v>2173.1</v>
      </c>
      <c r="J1157" s="19">
        <v>86</v>
      </c>
      <c r="K1157" s="20" t="s">
        <v>13</v>
      </c>
    </row>
    <row r="1158" spans="2:11" x14ac:dyDescent="0.2">
      <c r="B1158" s="15">
        <v>38365</v>
      </c>
      <c r="C1158" s="13">
        <v>0.65640046296296295</v>
      </c>
      <c r="D1158" s="11" t="s">
        <v>17</v>
      </c>
      <c r="E1158" t="s">
        <v>8</v>
      </c>
      <c r="F1158" s="19">
        <v>91</v>
      </c>
      <c r="G1158" s="19">
        <v>33</v>
      </c>
      <c r="H1158" s="19">
        <v>779</v>
      </c>
      <c r="I1158" s="19">
        <v>2414.9</v>
      </c>
      <c r="J1158" s="19">
        <v>91</v>
      </c>
      <c r="K1158" s="20" t="s">
        <v>13</v>
      </c>
    </row>
    <row r="1159" spans="2:11" x14ac:dyDescent="0.2">
      <c r="B1159" s="15">
        <v>38365</v>
      </c>
      <c r="C1159" s="13">
        <v>0.79459490740740746</v>
      </c>
      <c r="D1159" s="11" t="s">
        <v>17</v>
      </c>
      <c r="E1159" t="s">
        <v>8</v>
      </c>
      <c r="F1159" s="19">
        <v>91</v>
      </c>
      <c r="G1159" s="19">
        <v>23</v>
      </c>
      <c r="H1159" s="19">
        <v>316</v>
      </c>
      <c r="I1159" s="19">
        <v>979.6</v>
      </c>
      <c r="J1159" s="19">
        <v>91</v>
      </c>
      <c r="K1159" s="20" t="s">
        <v>13</v>
      </c>
    </row>
    <row r="1160" spans="2:11" x14ac:dyDescent="0.2">
      <c r="B1160" s="15">
        <v>38365</v>
      </c>
      <c r="C1160" s="13">
        <v>0.32321759259259258</v>
      </c>
      <c r="D1160" s="11" t="s">
        <v>16</v>
      </c>
      <c r="E1160" t="s">
        <v>8</v>
      </c>
      <c r="F1160" s="19">
        <v>93</v>
      </c>
      <c r="G1160" s="19">
        <v>47</v>
      </c>
      <c r="H1160" s="19">
        <v>166</v>
      </c>
      <c r="I1160" s="19">
        <v>514.6</v>
      </c>
      <c r="J1160" s="19">
        <v>93</v>
      </c>
      <c r="K1160" s="20" t="s">
        <v>12</v>
      </c>
    </row>
    <row r="1161" spans="2:11" x14ac:dyDescent="0.2">
      <c r="B1161" s="15">
        <v>38365</v>
      </c>
      <c r="C1161" s="13">
        <v>0.34770833333333334</v>
      </c>
      <c r="D1161" s="11" t="s">
        <v>16</v>
      </c>
      <c r="E1161" t="s">
        <v>11</v>
      </c>
      <c r="F1161" s="19">
        <v>94</v>
      </c>
      <c r="I1161" s="19">
        <v>0</v>
      </c>
      <c r="J1161" s="19">
        <v>94</v>
      </c>
      <c r="K1161" s="20" t="s">
        <v>13</v>
      </c>
    </row>
    <row r="1162" spans="2:11" x14ac:dyDescent="0.2">
      <c r="B1162" s="15">
        <v>38366</v>
      </c>
      <c r="C1162" s="13">
        <v>4.8379629629629627E-2</v>
      </c>
      <c r="D1162" s="11" t="s">
        <v>16</v>
      </c>
      <c r="E1162" t="s">
        <v>8</v>
      </c>
      <c r="F1162" s="19">
        <v>3</v>
      </c>
      <c r="G1162" s="19">
        <v>4</v>
      </c>
      <c r="H1162" s="19">
        <v>964</v>
      </c>
      <c r="I1162" s="19">
        <v>2988.4</v>
      </c>
      <c r="J1162" s="19">
        <v>3</v>
      </c>
      <c r="K1162" s="20" t="s">
        <v>10</v>
      </c>
    </row>
    <row r="1163" spans="2:11" x14ac:dyDescent="0.2">
      <c r="B1163" s="15">
        <v>38366</v>
      </c>
      <c r="C1163" s="13">
        <v>0.35422453703703699</v>
      </c>
      <c r="D1163" s="11" t="s">
        <v>16</v>
      </c>
      <c r="E1163" t="s">
        <v>8</v>
      </c>
      <c r="F1163" s="19">
        <v>3</v>
      </c>
      <c r="G1163" s="19">
        <v>43</v>
      </c>
      <c r="H1163" s="19">
        <v>1656</v>
      </c>
      <c r="I1163" s="19">
        <v>5133.6000000000004</v>
      </c>
      <c r="J1163" s="19">
        <v>3</v>
      </c>
      <c r="K1163" s="20" t="s">
        <v>10</v>
      </c>
    </row>
    <row r="1164" spans="2:11" x14ac:dyDescent="0.2">
      <c r="B1164" s="15">
        <v>38366</v>
      </c>
      <c r="C1164" s="13">
        <v>0.58917824074074077</v>
      </c>
      <c r="D1164" s="11" t="s">
        <v>17</v>
      </c>
      <c r="E1164" t="s">
        <v>8</v>
      </c>
      <c r="F1164" s="19">
        <v>3</v>
      </c>
      <c r="G1164" s="19">
        <v>40</v>
      </c>
      <c r="H1164" s="19">
        <v>402</v>
      </c>
      <c r="I1164" s="19">
        <v>1246.2</v>
      </c>
      <c r="J1164" s="19">
        <v>3</v>
      </c>
      <c r="K1164" s="20" t="s">
        <v>10</v>
      </c>
    </row>
    <row r="1165" spans="2:11" x14ac:dyDescent="0.2">
      <c r="B1165" s="15">
        <v>38366</v>
      </c>
      <c r="C1165" s="13">
        <v>0.66895833333333332</v>
      </c>
      <c r="D1165" s="11" t="s">
        <v>17</v>
      </c>
      <c r="E1165" t="s">
        <v>8</v>
      </c>
      <c r="F1165" s="19">
        <v>3</v>
      </c>
      <c r="G1165" s="19">
        <v>40</v>
      </c>
      <c r="H1165" s="19">
        <v>332</v>
      </c>
      <c r="I1165" s="19">
        <v>1029.2</v>
      </c>
      <c r="J1165" s="19">
        <v>3</v>
      </c>
      <c r="K1165" s="20" t="s">
        <v>10</v>
      </c>
    </row>
    <row r="1166" spans="2:11" x14ac:dyDescent="0.2">
      <c r="B1166" s="15">
        <v>38366</v>
      </c>
      <c r="C1166" s="13">
        <v>0.55297453703703703</v>
      </c>
      <c r="D1166" s="11" t="s">
        <v>17</v>
      </c>
      <c r="E1166" t="s">
        <v>8</v>
      </c>
      <c r="F1166" s="19">
        <v>6</v>
      </c>
      <c r="G1166" s="19">
        <v>41</v>
      </c>
      <c r="H1166" s="19">
        <v>92</v>
      </c>
      <c r="I1166" s="19">
        <v>285.2</v>
      </c>
      <c r="J1166" s="19">
        <v>6</v>
      </c>
      <c r="K1166" s="20" t="s">
        <v>12</v>
      </c>
    </row>
    <row r="1167" spans="2:11" x14ac:dyDescent="0.2">
      <c r="B1167" s="15">
        <v>38366</v>
      </c>
      <c r="C1167" s="13">
        <v>0.24724537037037039</v>
      </c>
      <c r="D1167" s="11" t="s">
        <v>16</v>
      </c>
      <c r="E1167" t="s">
        <v>15</v>
      </c>
      <c r="F1167" s="19">
        <v>8</v>
      </c>
      <c r="I1167" s="19">
        <v>-5000</v>
      </c>
      <c r="J1167" s="19">
        <v>8</v>
      </c>
      <c r="K1167" s="20" t="s">
        <v>13</v>
      </c>
    </row>
    <row r="1168" spans="2:11" x14ac:dyDescent="0.2">
      <c r="B1168" s="15">
        <v>38366</v>
      </c>
      <c r="C1168" s="13">
        <v>0.89690972222222232</v>
      </c>
      <c r="D1168" s="11" t="s">
        <v>17</v>
      </c>
      <c r="E1168" t="s">
        <v>11</v>
      </c>
      <c r="F1168" s="19">
        <v>8</v>
      </c>
      <c r="I1168" s="19">
        <v>0</v>
      </c>
      <c r="J1168" s="19">
        <v>8</v>
      </c>
      <c r="K1168" s="20" t="s">
        <v>13</v>
      </c>
    </row>
    <row r="1169" spans="2:11" x14ac:dyDescent="0.2">
      <c r="B1169" s="15">
        <v>38366</v>
      </c>
      <c r="C1169" s="13">
        <v>0.2699537037037037</v>
      </c>
      <c r="D1169" s="11" t="s">
        <v>16</v>
      </c>
      <c r="E1169" t="s">
        <v>8</v>
      </c>
      <c r="F1169" s="19">
        <v>11</v>
      </c>
      <c r="G1169" s="19">
        <v>63</v>
      </c>
      <c r="H1169" s="19">
        <v>698</v>
      </c>
      <c r="I1169" s="19">
        <v>2163.8000000000002</v>
      </c>
      <c r="J1169" s="19">
        <v>11</v>
      </c>
      <c r="K1169" s="20" t="s">
        <v>13</v>
      </c>
    </row>
    <row r="1170" spans="2:11" x14ac:dyDescent="0.2">
      <c r="B1170" s="15">
        <v>38366</v>
      </c>
      <c r="C1170" s="13">
        <v>0.22173611111111111</v>
      </c>
      <c r="D1170" s="11" t="s">
        <v>16</v>
      </c>
      <c r="E1170" t="s">
        <v>8</v>
      </c>
      <c r="F1170" s="19">
        <v>13</v>
      </c>
      <c r="G1170" s="19">
        <v>4</v>
      </c>
      <c r="H1170" s="19">
        <v>542</v>
      </c>
      <c r="I1170" s="19">
        <v>1680.2</v>
      </c>
      <c r="J1170" s="19">
        <v>13</v>
      </c>
      <c r="K1170" s="20" t="s">
        <v>10</v>
      </c>
    </row>
    <row r="1171" spans="2:11" x14ac:dyDescent="0.2">
      <c r="B1171" s="15">
        <v>38366</v>
      </c>
      <c r="C1171" s="13">
        <v>0.13050925925925924</v>
      </c>
      <c r="D1171" s="11" t="s">
        <v>16</v>
      </c>
      <c r="E1171" t="s">
        <v>11</v>
      </c>
      <c r="F1171" s="19">
        <v>14</v>
      </c>
      <c r="I1171" s="19">
        <v>0</v>
      </c>
      <c r="J1171" s="19">
        <v>14</v>
      </c>
      <c r="K1171" s="20" t="s">
        <v>12</v>
      </c>
    </row>
    <row r="1172" spans="2:11" x14ac:dyDescent="0.2">
      <c r="B1172" s="15">
        <v>38366</v>
      </c>
      <c r="C1172" s="13">
        <v>0.2132060185185185</v>
      </c>
      <c r="D1172" s="11" t="s">
        <v>16</v>
      </c>
      <c r="E1172" t="s">
        <v>14</v>
      </c>
      <c r="F1172" s="19">
        <v>15</v>
      </c>
      <c r="G1172" s="19">
        <v>14</v>
      </c>
      <c r="I1172" s="19">
        <v>50</v>
      </c>
      <c r="J1172" s="19">
        <v>15</v>
      </c>
      <c r="K1172" s="20" t="s">
        <v>13</v>
      </c>
    </row>
    <row r="1173" spans="2:11" x14ac:dyDescent="0.2">
      <c r="B1173" s="15">
        <v>38366</v>
      </c>
      <c r="C1173" s="13">
        <v>0.91793981481481479</v>
      </c>
      <c r="D1173" s="11" t="s">
        <v>17</v>
      </c>
      <c r="E1173" t="s">
        <v>8</v>
      </c>
      <c r="F1173" s="19">
        <v>17</v>
      </c>
      <c r="G1173" s="19">
        <v>3</v>
      </c>
      <c r="H1173" s="19">
        <v>49</v>
      </c>
      <c r="I1173" s="19">
        <v>151.9</v>
      </c>
      <c r="J1173" s="19">
        <v>17</v>
      </c>
      <c r="K1173" s="20" t="s">
        <v>12</v>
      </c>
    </row>
    <row r="1174" spans="2:11" x14ac:dyDescent="0.2">
      <c r="B1174" s="15">
        <v>38366</v>
      </c>
      <c r="C1174" s="13">
        <v>0.66025462962962966</v>
      </c>
      <c r="D1174" s="11" t="s">
        <v>17</v>
      </c>
      <c r="E1174" t="s">
        <v>8</v>
      </c>
      <c r="F1174" s="19">
        <v>22</v>
      </c>
      <c r="G1174" s="19">
        <v>55</v>
      </c>
      <c r="H1174" s="19">
        <v>572</v>
      </c>
      <c r="I1174" s="19">
        <v>1773.2</v>
      </c>
      <c r="J1174" s="19">
        <v>22</v>
      </c>
      <c r="K1174" s="20" t="s">
        <v>10</v>
      </c>
    </row>
    <row r="1175" spans="2:11" x14ac:dyDescent="0.2">
      <c r="B1175" s="15">
        <v>38366</v>
      </c>
      <c r="C1175" s="13">
        <v>0.98053240740740744</v>
      </c>
      <c r="D1175" s="11" t="s">
        <v>17</v>
      </c>
      <c r="E1175" t="s">
        <v>8</v>
      </c>
      <c r="F1175" s="19">
        <v>23</v>
      </c>
      <c r="G1175" s="19">
        <v>3</v>
      </c>
      <c r="H1175" s="19">
        <v>1132</v>
      </c>
      <c r="I1175" s="19">
        <v>3509.2</v>
      </c>
      <c r="J1175" s="19">
        <v>23</v>
      </c>
      <c r="K1175" s="20" t="s">
        <v>13</v>
      </c>
    </row>
    <row r="1176" spans="2:11" x14ac:dyDescent="0.2">
      <c r="B1176" s="15">
        <v>38366</v>
      </c>
      <c r="C1176" s="13">
        <v>0.27119212962962963</v>
      </c>
      <c r="D1176" s="11" t="s">
        <v>16</v>
      </c>
      <c r="E1176" t="s">
        <v>8</v>
      </c>
      <c r="F1176" s="19">
        <v>30</v>
      </c>
      <c r="G1176" s="19">
        <v>19</v>
      </c>
      <c r="H1176" s="19">
        <v>193</v>
      </c>
      <c r="I1176" s="19">
        <v>598.29999999999995</v>
      </c>
      <c r="J1176" s="19">
        <v>30</v>
      </c>
      <c r="K1176" s="20" t="s">
        <v>10</v>
      </c>
    </row>
    <row r="1177" spans="2:11" x14ac:dyDescent="0.2">
      <c r="B1177" s="15">
        <v>38366</v>
      </c>
      <c r="C1177" s="13">
        <v>0.28618055555555555</v>
      </c>
      <c r="D1177" s="11" t="s">
        <v>16</v>
      </c>
      <c r="E1177" t="s">
        <v>8</v>
      </c>
      <c r="F1177" s="19">
        <v>33</v>
      </c>
      <c r="G1177" s="19">
        <v>10</v>
      </c>
      <c r="H1177" s="19">
        <v>154</v>
      </c>
      <c r="I1177" s="19">
        <v>477.4</v>
      </c>
      <c r="J1177" s="19">
        <v>33</v>
      </c>
      <c r="K1177" s="20" t="s">
        <v>9</v>
      </c>
    </row>
    <row r="1178" spans="2:11" x14ac:dyDescent="0.2">
      <c r="B1178" s="15">
        <v>38366</v>
      </c>
      <c r="C1178" s="13">
        <v>0.44760416666666664</v>
      </c>
      <c r="D1178" s="11" t="s">
        <v>16</v>
      </c>
      <c r="E1178" t="s">
        <v>8</v>
      </c>
      <c r="F1178" s="19">
        <v>38</v>
      </c>
      <c r="G1178" s="19">
        <v>2</v>
      </c>
      <c r="H1178" s="19">
        <v>287</v>
      </c>
      <c r="I1178" s="19">
        <v>889.7</v>
      </c>
      <c r="J1178" s="19">
        <v>38</v>
      </c>
      <c r="K1178" s="20" t="s">
        <v>10</v>
      </c>
    </row>
    <row r="1179" spans="2:11" x14ac:dyDescent="0.2">
      <c r="B1179" s="15">
        <v>38366</v>
      </c>
      <c r="C1179" s="13">
        <v>0.14921296296296296</v>
      </c>
      <c r="D1179" s="11" t="s">
        <v>16</v>
      </c>
      <c r="E1179" t="s">
        <v>8</v>
      </c>
      <c r="F1179" s="19">
        <v>39</v>
      </c>
      <c r="G1179" s="19">
        <v>24</v>
      </c>
      <c r="H1179" s="19">
        <v>599</v>
      </c>
      <c r="I1179" s="19">
        <v>1856.9</v>
      </c>
      <c r="J1179" s="19">
        <v>39</v>
      </c>
      <c r="K1179" s="20" t="s">
        <v>9</v>
      </c>
    </row>
    <row r="1180" spans="2:11" x14ac:dyDescent="0.2">
      <c r="B1180" s="15">
        <v>38366</v>
      </c>
      <c r="C1180" s="13">
        <v>2.1944444444444447E-2</v>
      </c>
      <c r="D1180" s="11" t="s">
        <v>16</v>
      </c>
      <c r="E1180" t="s">
        <v>8</v>
      </c>
      <c r="F1180" s="19">
        <v>41</v>
      </c>
      <c r="G1180" s="19">
        <v>34</v>
      </c>
      <c r="H1180" s="19">
        <v>231</v>
      </c>
      <c r="I1180" s="19">
        <v>716.1</v>
      </c>
      <c r="J1180" s="19">
        <v>41</v>
      </c>
      <c r="K1180" s="20" t="s">
        <v>12</v>
      </c>
    </row>
    <row r="1181" spans="2:11" x14ac:dyDescent="0.2">
      <c r="B1181" s="15">
        <v>38366</v>
      </c>
      <c r="C1181" s="13">
        <v>8.340277777777777E-2</v>
      </c>
      <c r="D1181" s="11" t="s">
        <v>16</v>
      </c>
      <c r="E1181" t="s">
        <v>11</v>
      </c>
      <c r="F1181" s="19">
        <v>42</v>
      </c>
      <c r="I1181" s="19">
        <v>0</v>
      </c>
      <c r="J1181" s="19">
        <v>42</v>
      </c>
      <c r="K1181" s="20" t="s">
        <v>10</v>
      </c>
    </row>
    <row r="1182" spans="2:11" x14ac:dyDescent="0.2">
      <c r="B1182" s="15">
        <v>38366</v>
      </c>
      <c r="C1182" s="13">
        <v>4.0474537037037038E-2</v>
      </c>
      <c r="D1182" s="11" t="s">
        <v>16</v>
      </c>
      <c r="E1182" t="s">
        <v>8</v>
      </c>
      <c r="F1182" s="19">
        <v>46</v>
      </c>
      <c r="G1182" s="19">
        <v>5</v>
      </c>
      <c r="H1182" s="19">
        <v>90</v>
      </c>
      <c r="I1182" s="19">
        <v>279</v>
      </c>
      <c r="J1182" s="19">
        <v>46</v>
      </c>
      <c r="K1182" s="20" t="s">
        <v>13</v>
      </c>
    </row>
    <row r="1183" spans="2:11" x14ac:dyDescent="0.2">
      <c r="B1183" s="15">
        <v>38366</v>
      </c>
      <c r="C1183" s="13">
        <v>0.794988425925926</v>
      </c>
      <c r="D1183" s="11" t="s">
        <v>17</v>
      </c>
      <c r="E1183" t="s">
        <v>8</v>
      </c>
      <c r="F1183" s="19">
        <v>47</v>
      </c>
      <c r="G1183" s="19">
        <v>25</v>
      </c>
      <c r="H1183" s="19">
        <v>977</v>
      </c>
      <c r="I1183" s="19">
        <v>3028.7</v>
      </c>
      <c r="J1183" s="19">
        <v>47</v>
      </c>
      <c r="K1183" s="20" t="s">
        <v>13</v>
      </c>
    </row>
    <row r="1184" spans="2:11" x14ac:dyDescent="0.2">
      <c r="B1184" s="15">
        <v>38366</v>
      </c>
      <c r="C1184" s="13">
        <v>0.85158564814814808</v>
      </c>
      <c r="D1184" s="11" t="s">
        <v>17</v>
      </c>
      <c r="E1184" t="s">
        <v>8</v>
      </c>
      <c r="F1184" s="19">
        <v>48</v>
      </c>
      <c r="G1184" s="19">
        <v>35</v>
      </c>
      <c r="H1184" s="19">
        <v>70</v>
      </c>
      <c r="I1184" s="19">
        <v>217</v>
      </c>
      <c r="J1184" s="19">
        <v>48</v>
      </c>
      <c r="K1184" s="20" t="s">
        <v>12</v>
      </c>
    </row>
    <row r="1185" spans="2:11" x14ac:dyDescent="0.2">
      <c r="B1185" s="15">
        <v>38366</v>
      </c>
      <c r="C1185" s="13">
        <v>0.68012731481481481</v>
      </c>
      <c r="D1185" s="11" t="s">
        <v>17</v>
      </c>
      <c r="E1185" t="s">
        <v>8</v>
      </c>
      <c r="F1185" s="19">
        <v>53</v>
      </c>
      <c r="G1185" s="19">
        <v>7</v>
      </c>
      <c r="H1185" s="19">
        <v>644</v>
      </c>
      <c r="I1185" s="19">
        <v>1996.4</v>
      </c>
      <c r="J1185" s="19">
        <v>53</v>
      </c>
      <c r="K1185" s="20" t="s">
        <v>13</v>
      </c>
    </row>
    <row r="1186" spans="2:11" x14ac:dyDescent="0.2">
      <c r="B1186" s="15">
        <v>38366</v>
      </c>
      <c r="C1186" s="13">
        <v>0.13474537037037038</v>
      </c>
      <c r="D1186" s="11" t="s">
        <v>16</v>
      </c>
      <c r="E1186" t="s">
        <v>8</v>
      </c>
      <c r="F1186" s="19">
        <v>54</v>
      </c>
      <c r="G1186" s="19">
        <v>41</v>
      </c>
      <c r="H1186" s="19">
        <v>148</v>
      </c>
      <c r="I1186" s="19">
        <v>458.8</v>
      </c>
      <c r="J1186" s="19">
        <v>54</v>
      </c>
      <c r="K1186" s="20" t="s">
        <v>10</v>
      </c>
    </row>
    <row r="1187" spans="2:11" x14ac:dyDescent="0.2">
      <c r="B1187" s="15">
        <v>38366</v>
      </c>
      <c r="C1187" s="13">
        <v>0.91766203703703697</v>
      </c>
      <c r="D1187" s="11" t="s">
        <v>17</v>
      </c>
      <c r="E1187" t="s">
        <v>8</v>
      </c>
      <c r="F1187" s="19">
        <v>57</v>
      </c>
      <c r="G1187" s="19">
        <v>40</v>
      </c>
      <c r="H1187" s="19">
        <v>460</v>
      </c>
      <c r="I1187" s="19">
        <v>1426</v>
      </c>
      <c r="J1187" s="19">
        <v>57</v>
      </c>
      <c r="K1187" s="20" t="s">
        <v>10</v>
      </c>
    </row>
    <row r="1188" spans="2:11" x14ac:dyDescent="0.2">
      <c r="B1188" s="15">
        <v>38366</v>
      </c>
      <c r="C1188" s="13">
        <v>0.57336805555555559</v>
      </c>
      <c r="D1188" s="11" t="s">
        <v>17</v>
      </c>
      <c r="E1188" t="s">
        <v>14</v>
      </c>
      <c r="F1188" s="19">
        <v>63</v>
      </c>
      <c r="G1188" s="19">
        <v>11</v>
      </c>
      <c r="I1188" s="19">
        <v>50</v>
      </c>
      <c r="J1188" s="19">
        <v>63</v>
      </c>
      <c r="K1188" s="20" t="s">
        <v>10</v>
      </c>
    </row>
    <row r="1189" spans="2:11" x14ac:dyDescent="0.2">
      <c r="B1189" s="15">
        <v>38366</v>
      </c>
      <c r="C1189" s="13">
        <v>0.52438657407407407</v>
      </c>
      <c r="D1189" s="11" t="s">
        <v>17</v>
      </c>
      <c r="E1189" t="s">
        <v>8</v>
      </c>
      <c r="F1189" s="19">
        <v>72</v>
      </c>
      <c r="G1189" s="19">
        <v>59</v>
      </c>
      <c r="H1189" s="19">
        <v>793</v>
      </c>
      <c r="I1189" s="19">
        <v>2458.3000000000002</v>
      </c>
      <c r="J1189" s="19">
        <v>72</v>
      </c>
      <c r="K1189" s="20" t="s">
        <v>10</v>
      </c>
    </row>
    <row r="1190" spans="2:11" x14ac:dyDescent="0.2">
      <c r="B1190" s="15">
        <v>38366</v>
      </c>
      <c r="C1190" s="13">
        <v>0.78379629629629621</v>
      </c>
      <c r="D1190" s="11" t="s">
        <v>17</v>
      </c>
      <c r="E1190" t="s">
        <v>8</v>
      </c>
      <c r="F1190" s="19">
        <v>76</v>
      </c>
      <c r="G1190" s="19">
        <v>27</v>
      </c>
      <c r="H1190" s="19">
        <v>103</v>
      </c>
      <c r="I1190" s="19">
        <v>319.3</v>
      </c>
      <c r="J1190" s="19">
        <v>76</v>
      </c>
      <c r="K1190" s="20" t="s">
        <v>9</v>
      </c>
    </row>
    <row r="1191" spans="2:11" x14ac:dyDescent="0.2">
      <c r="B1191" s="15">
        <v>38366</v>
      </c>
      <c r="C1191" s="13">
        <v>0.48916666666666669</v>
      </c>
      <c r="D1191" s="11" t="s">
        <v>16</v>
      </c>
      <c r="E1191" t="s">
        <v>8</v>
      </c>
      <c r="F1191" s="19">
        <v>80</v>
      </c>
      <c r="G1191" s="19">
        <v>26</v>
      </c>
      <c r="H1191" s="19">
        <v>7</v>
      </c>
      <c r="I1191" s="19">
        <v>21.7</v>
      </c>
      <c r="J1191" s="19">
        <v>80</v>
      </c>
      <c r="K1191" s="20" t="s">
        <v>12</v>
      </c>
    </row>
    <row r="1192" spans="2:11" x14ac:dyDescent="0.2">
      <c r="B1192" s="15">
        <v>38366</v>
      </c>
      <c r="C1192" s="13">
        <v>0.74221064814814808</v>
      </c>
      <c r="D1192" s="11" t="s">
        <v>17</v>
      </c>
      <c r="E1192" t="s">
        <v>8</v>
      </c>
      <c r="F1192" s="19">
        <v>87</v>
      </c>
      <c r="G1192" s="19">
        <v>0</v>
      </c>
      <c r="H1192" s="19">
        <v>231</v>
      </c>
      <c r="I1192" s="19">
        <v>716.1</v>
      </c>
      <c r="J1192" s="19">
        <v>87</v>
      </c>
      <c r="K1192" s="20" t="s">
        <v>9</v>
      </c>
    </row>
    <row r="1193" spans="2:11" x14ac:dyDescent="0.2">
      <c r="B1193" s="15">
        <v>38366</v>
      </c>
      <c r="C1193" s="13">
        <v>0.56335648148148143</v>
      </c>
      <c r="D1193" s="11" t="s">
        <v>17</v>
      </c>
      <c r="E1193" t="s">
        <v>8</v>
      </c>
      <c r="F1193" s="19">
        <v>91</v>
      </c>
      <c r="G1193" s="19">
        <v>33</v>
      </c>
      <c r="H1193" s="19">
        <v>298</v>
      </c>
      <c r="I1193" s="19">
        <v>923.8</v>
      </c>
      <c r="J1193" s="19">
        <v>91</v>
      </c>
      <c r="K1193" s="20" t="s">
        <v>13</v>
      </c>
    </row>
    <row r="1194" spans="2:11" x14ac:dyDescent="0.2">
      <c r="B1194" s="15">
        <v>38366</v>
      </c>
      <c r="C1194" s="13">
        <v>0.59796296296296292</v>
      </c>
      <c r="D1194" s="11" t="s">
        <v>17</v>
      </c>
      <c r="E1194" t="s">
        <v>15</v>
      </c>
      <c r="F1194" s="19">
        <v>93</v>
      </c>
      <c r="I1194" s="19">
        <v>-500</v>
      </c>
      <c r="J1194" s="19">
        <v>93</v>
      </c>
      <c r="K1194" s="20" t="s">
        <v>12</v>
      </c>
    </row>
    <row r="1195" spans="2:11" x14ac:dyDescent="0.2">
      <c r="B1195" s="15">
        <v>38366</v>
      </c>
      <c r="C1195" s="13">
        <v>0.61371527777777779</v>
      </c>
      <c r="D1195" s="11" t="s">
        <v>17</v>
      </c>
      <c r="E1195" t="s">
        <v>8</v>
      </c>
      <c r="F1195" s="19">
        <v>93</v>
      </c>
      <c r="G1195" s="19">
        <v>17</v>
      </c>
      <c r="H1195" s="19">
        <v>247</v>
      </c>
      <c r="I1195" s="19">
        <v>765.7</v>
      </c>
      <c r="J1195" s="19">
        <v>93</v>
      </c>
      <c r="K1195" s="20" t="s">
        <v>12</v>
      </c>
    </row>
    <row r="1196" spans="2:11" x14ac:dyDescent="0.2">
      <c r="B1196" s="15">
        <v>38366</v>
      </c>
      <c r="C1196" s="13">
        <v>0.94030092592592596</v>
      </c>
      <c r="D1196" s="11" t="s">
        <v>17</v>
      </c>
      <c r="E1196" t="s">
        <v>14</v>
      </c>
      <c r="F1196" s="19">
        <v>93</v>
      </c>
      <c r="G1196" s="19">
        <v>47</v>
      </c>
      <c r="I1196" s="19">
        <v>50</v>
      </c>
      <c r="J1196" s="19">
        <v>93</v>
      </c>
      <c r="K1196" s="20" t="s">
        <v>12</v>
      </c>
    </row>
    <row r="1197" spans="2:11" x14ac:dyDescent="0.2">
      <c r="B1197" s="15">
        <v>38366</v>
      </c>
      <c r="C1197" s="13">
        <v>0.7622916666666667</v>
      </c>
      <c r="D1197" s="11" t="s">
        <v>17</v>
      </c>
      <c r="E1197" t="s">
        <v>8</v>
      </c>
      <c r="F1197" s="19">
        <v>97</v>
      </c>
      <c r="G1197" s="19">
        <v>20</v>
      </c>
      <c r="H1197" s="19">
        <v>591</v>
      </c>
      <c r="I1197" s="19">
        <v>1832.1</v>
      </c>
      <c r="J1197" s="19">
        <v>97</v>
      </c>
      <c r="K1197" s="20" t="s">
        <v>13</v>
      </c>
    </row>
    <row r="1198" spans="2:11" x14ac:dyDescent="0.2">
      <c r="B1198" s="15">
        <v>38367</v>
      </c>
      <c r="C1198" s="13">
        <v>0.67928240740740742</v>
      </c>
      <c r="D1198" s="11" t="s">
        <v>17</v>
      </c>
      <c r="E1198" t="s">
        <v>8</v>
      </c>
      <c r="F1198" s="19">
        <v>11</v>
      </c>
      <c r="G1198" s="19">
        <v>63</v>
      </c>
      <c r="H1198" s="19">
        <v>89</v>
      </c>
      <c r="I1198" s="19">
        <v>275.89999999999998</v>
      </c>
      <c r="J1198" s="19">
        <v>11</v>
      </c>
      <c r="K1198" s="20" t="s">
        <v>13</v>
      </c>
    </row>
    <row r="1199" spans="2:11" x14ac:dyDescent="0.2">
      <c r="B1199" s="15">
        <v>38367</v>
      </c>
      <c r="C1199" s="13">
        <v>0.12716435185185185</v>
      </c>
      <c r="D1199" s="11" t="s">
        <v>16</v>
      </c>
      <c r="E1199" t="s">
        <v>8</v>
      </c>
      <c r="F1199" s="19">
        <v>14</v>
      </c>
      <c r="G1199" s="19">
        <v>96</v>
      </c>
      <c r="H1199" s="19">
        <v>738</v>
      </c>
      <c r="I1199" s="19">
        <v>2287.8000000000002</v>
      </c>
      <c r="J1199" s="19">
        <v>14</v>
      </c>
      <c r="K1199" s="20" t="s">
        <v>12</v>
      </c>
    </row>
    <row r="1200" spans="2:11" x14ac:dyDescent="0.2">
      <c r="B1200" s="15">
        <v>38367</v>
      </c>
      <c r="C1200" s="13">
        <v>0.15961805555555555</v>
      </c>
      <c r="D1200" s="11" t="s">
        <v>16</v>
      </c>
      <c r="E1200" t="s">
        <v>14</v>
      </c>
      <c r="F1200" s="19">
        <v>15</v>
      </c>
      <c r="G1200" s="19">
        <v>1</v>
      </c>
      <c r="I1200" s="19">
        <v>50</v>
      </c>
      <c r="J1200" s="19">
        <v>15</v>
      </c>
      <c r="K1200" s="20" t="s">
        <v>13</v>
      </c>
    </row>
    <row r="1201" spans="2:11" x14ac:dyDescent="0.2">
      <c r="B1201" s="15">
        <v>38367</v>
      </c>
      <c r="C1201" s="13">
        <v>0.2293287037037037</v>
      </c>
      <c r="D1201" s="11" t="s">
        <v>16</v>
      </c>
      <c r="E1201" t="s">
        <v>8</v>
      </c>
      <c r="F1201" s="19">
        <v>15</v>
      </c>
      <c r="G1201" s="19">
        <v>1</v>
      </c>
      <c r="H1201" s="19">
        <v>37</v>
      </c>
      <c r="I1201" s="19">
        <v>114.7</v>
      </c>
      <c r="J1201" s="19">
        <v>15</v>
      </c>
      <c r="K1201" s="20" t="s">
        <v>13</v>
      </c>
    </row>
    <row r="1202" spans="2:11" x14ac:dyDescent="0.2">
      <c r="B1202" s="15">
        <v>38367</v>
      </c>
      <c r="C1202" s="13">
        <v>0.41273148148148148</v>
      </c>
      <c r="D1202" s="11" t="s">
        <v>16</v>
      </c>
      <c r="E1202" t="s">
        <v>14</v>
      </c>
      <c r="F1202" s="19">
        <v>15</v>
      </c>
      <c r="G1202" s="19">
        <v>68</v>
      </c>
      <c r="I1202" s="19">
        <v>50</v>
      </c>
      <c r="J1202" s="19">
        <v>15</v>
      </c>
      <c r="K1202" s="20" t="s">
        <v>13</v>
      </c>
    </row>
    <row r="1203" spans="2:11" x14ac:dyDescent="0.2">
      <c r="B1203" s="15">
        <v>38367</v>
      </c>
      <c r="C1203" s="13">
        <v>0.81825231481481486</v>
      </c>
      <c r="D1203" s="11" t="s">
        <v>17</v>
      </c>
      <c r="E1203" t="s">
        <v>8</v>
      </c>
      <c r="F1203" s="19">
        <v>15</v>
      </c>
      <c r="G1203" s="19">
        <v>68</v>
      </c>
      <c r="H1203" s="19">
        <v>1005</v>
      </c>
      <c r="I1203" s="19">
        <v>3115.5</v>
      </c>
      <c r="J1203" s="19">
        <v>15</v>
      </c>
      <c r="K1203" s="20" t="s">
        <v>13</v>
      </c>
    </row>
    <row r="1204" spans="2:11" x14ac:dyDescent="0.2">
      <c r="B1204" s="15">
        <v>38367</v>
      </c>
      <c r="C1204" s="13">
        <v>0.28343750000000001</v>
      </c>
      <c r="D1204" s="11" t="s">
        <v>16</v>
      </c>
      <c r="E1204" t="s">
        <v>8</v>
      </c>
      <c r="F1204" s="19">
        <v>20</v>
      </c>
      <c r="G1204" s="19">
        <v>6</v>
      </c>
      <c r="H1204" s="19">
        <v>181</v>
      </c>
      <c r="I1204" s="19">
        <v>561.1</v>
      </c>
      <c r="J1204" s="19">
        <v>20</v>
      </c>
      <c r="K1204" s="20" t="s">
        <v>13</v>
      </c>
    </row>
    <row r="1205" spans="2:11" x14ac:dyDescent="0.2">
      <c r="B1205" s="15">
        <v>38367</v>
      </c>
      <c r="C1205" s="13">
        <v>0.1987615740740741</v>
      </c>
      <c r="D1205" s="11" t="s">
        <v>16</v>
      </c>
      <c r="E1205" t="s">
        <v>8</v>
      </c>
      <c r="F1205" s="19">
        <v>27</v>
      </c>
      <c r="G1205" s="19">
        <v>12</v>
      </c>
      <c r="H1205" s="19">
        <v>603</v>
      </c>
      <c r="I1205" s="19">
        <v>1869.3</v>
      </c>
      <c r="J1205" s="19">
        <v>27</v>
      </c>
      <c r="K1205" s="20" t="s">
        <v>10</v>
      </c>
    </row>
    <row r="1206" spans="2:11" x14ac:dyDescent="0.2">
      <c r="B1206" s="15">
        <v>38367</v>
      </c>
      <c r="C1206" s="13">
        <v>0.12263888888888889</v>
      </c>
      <c r="D1206" s="11" t="s">
        <v>16</v>
      </c>
      <c r="E1206" t="s">
        <v>8</v>
      </c>
      <c r="F1206" s="19">
        <v>33</v>
      </c>
      <c r="G1206" s="19">
        <v>14</v>
      </c>
      <c r="H1206" s="19">
        <v>2</v>
      </c>
      <c r="I1206" s="19">
        <v>6.2</v>
      </c>
      <c r="J1206" s="19">
        <v>33</v>
      </c>
      <c r="K1206" s="20" t="s">
        <v>9</v>
      </c>
    </row>
    <row r="1207" spans="2:11" x14ac:dyDescent="0.2">
      <c r="B1207" s="15">
        <v>38367</v>
      </c>
      <c r="C1207" s="13">
        <v>0.25511574074074073</v>
      </c>
      <c r="D1207" s="11" t="s">
        <v>16</v>
      </c>
      <c r="E1207" t="s">
        <v>14</v>
      </c>
      <c r="F1207" s="19">
        <v>33</v>
      </c>
      <c r="G1207" s="19">
        <v>10</v>
      </c>
      <c r="I1207" s="19">
        <v>50</v>
      </c>
      <c r="J1207" s="19">
        <v>33</v>
      </c>
      <c r="K1207" s="20" t="s">
        <v>9</v>
      </c>
    </row>
    <row r="1208" spans="2:11" x14ac:dyDescent="0.2">
      <c r="B1208" s="15">
        <v>38367</v>
      </c>
      <c r="C1208" s="13">
        <v>0.46835648148148151</v>
      </c>
      <c r="D1208" s="11" t="s">
        <v>16</v>
      </c>
      <c r="E1208" t="s">
        <v>8</v>
      </c>
      <c r="F1208" s="19">
        <v>42</v>
      </c>
      <c r="G1208" s="19">
        <v>14</v>
      </c>
      <c r="H1208" s="19">
        <v>74</v>
      </c>
      <c r="I1208" s="19">
        <v>229.4</v>
      </c>
      <c r="J1208" s="19">
        <v>42</v>
      </c>
      <c r="K1208" s="20" t="s">
        <v>10</v>
      </c>
    </row>
    <row r="1209" spans="2:11" x14ac:dyDescent="0.2">
      <c r="B1209" s="15">
        <v>38367</v>
      </c>
      <c r="C1209" s="13">
        <v>0.39152777777777775</v>
      </c>
      <c r="D1209" s="11" t="s">
        <v>16</v>
      </c>
      <c r="E1209" t="s">
        <v>8</v>
      </c>
      <c r="F1209" s="19">
        <v>46</v>
      </c>
      <c r="G1209" s="19">
        <v>5</v>
      </c>
      <c r="H1209" s="19">
        <v>63</v>
      </c>
      <c r="I1209" s="19">
        <v>195.3</v>
      </c>
      <c r="J1209" s="19">
        <v>46</v>
      </c>
      <c r="K1209" s="20" t="s">
        <v>13</v>
      </c>
    </row>
    <row r="1210" spans="2:11" x14ac:dyDescent="0.2">
      <c r="B1210" s="15">
        <v>38367</v>
      </c>
      <c r="C1210" s="13">
        <v>0.21556712962962962</v>
      </c>
      <c r="D1210" s="11" t="s">
        <v>16</v>
      </c>
      <c r="E1210" t="s">
        <v>8</v>
      </c>
      <c r="F1210" s="19">
        <v>49</v>
      </c>
      <c r="G1210" s="19">
        <v>40</v>
      </c>
      <c r="H1210" s="19">
        <v>421</v>
      </c>
      <c r="I1210" s="19">
        <v>1305.0999999999999</v>
      </c>
      <c r="J1210" s="19">
        <v>49</v>
      </c>
      <c r="K1210" s="20" t="s">
        <v>13</v>
      </c>
    </row>
    <row r="1211" spans="2:11" x14ac:dyDescent="0.2">
      <c r="B1211" s="15">
        <v>38367</v>
      </c>
      <c r="C1211" s="13">
        <v>6.21875E-2</v>
      </c>
      <c r="D1211" s="11" t="s">
        <v>16</v>
      </c>
      <c r="E1211" t="s">
        <v>14</v>
      </c>
      <c r="F1211" s="19">
        <v>52</v>
      </c>
      <c r="G1211" s="19">
        <v>1</v>
      </c>
      <c r="I1211" s="19">
        <v>50</v>
      </c>
      <c r="J1211" s="19">
        <v>52</v>
      </c>
      <c r="K1211" s="20" t="s">
        <v>12</v>
      </c>
    </row>
    <row r="1212" spans="2:11" x14ac:dyDescent="0.2">
      <c r="B1212" s="15">
        <v>38367</v>
      </c>
      <c r="C1212" s="13">
        <v>0.1680787037037037</v>
      </c>
      <c r="D1212" s="11" t="s">
        <v>16</v>
      </c>
      <c r="E1212" t="s">
        <v>8</v>
      </c>
      <c r="F1212" s="19">
        <v>61</v>
      </c>
      <c r="G1212" s="19">
        <v>40</v>
      </c>
      <c r="H1212" s="19">
        <v>148</v>
      </c>
      <c r="I1212" s="19">
        <v>458.8</v>
      </c>
      <c r="J1212" s="19">
        <v>61</v>
      </c>
      <c r="K1212" s="20" t="s">
        <v>10</v>
      </c>
    </row>
    <row r="1213" spans="2:11" x14ac:dyDescent="0.2">
      <c r="B1213" s="15">
        <v>38367</v>
      </c>
      <c r="C1213" s="13">
        <v>0.25201388888888887</v>
      </c>
      <c r="D1213" s="11" t="s">
        <v>16</v>
      </c>
      <c r="E1213" t="s">
        <v>8</v>
      </c>
      <c r="F1213" s="19">
        <v>61</v>
      </c>
      <c r="G1213" s="19">
        <v>40</v>
      </c>
      <c r="H1213" s="19">
        <v>36</v>
      </c>
      <c r="I1213" s="19">
        <v>111.6</v>
      </c>
      <c r="J1213" s="19">
        <v>61</v>
      </c>
      <c r="K1213" s="20" t="s">
        <v>10</v>
      </c>
    </row>
    <row r="1214" spans="2:11" x14ac:dyDescent="0.2">
      <c r="B1214" s="15">
        <v>38367</v>
      </c>
      <c r="C1214" s="13">
        <v>0.58711805555555563</v>
      </c>
      <c r="D1214" s="11" t="s">
        <v>17</v>
      </c>
      <c r="E1214" t="s">
        <v>8</v>
      </c>
      <c r="F1214" s="19">
        <v>62</v>
      </c>
      <c r="G1214" s="19">
        <v>61</v>
      </c>
      <c r="H1214" s="19">
        <v>30</v>
      </c>
      <c r="I1214" s="19">
        <v>93</v>
      </c>
      <c r="J1214" s="19">
        <v>62</v>
      </c>
      <c r="K1214" s="20" t="s">
        <v>13</v>
      </c>
    </row>
    <row r="1215" spans="2:11" x14ac:dyDescent="0.2">
      <c r="B1215" s="15">
        <v>38367</v>
      </c>
      <c r="C1215" s="13">
        <v>0.21836805555555558</v>
      </c>
      <c r="D1215" s="11" t="s">
        <v>16</v>
      </c>
      <c r="E1215" t="s">
        <v>8</v>
      </c>
      <c r="F1215" s="19">
        <v>63</v>
      </c>
      <c r="G1215" s="19">
        <v>9</v>
      </c>
      <c r="H1215" s="19">
        <v>551</v>
      </c>
      <c r="I1215" s="19">
        <v>1708.1</v>
      </c>
      <c r="J1215" s="19">
        <v>63</v>
      </c>
      <c r="K1215" s="20" t="s">
        <v>10</v>
      </c>
    </row>
    <row r="1216" spans="2:11" x14ac:dyDescent="0.2">
      <c r="B1216" s="15">
        <v>38367</v>
      </c>
      <c r="C1216" s="13">
        <v>0.73365740740740737</v>
      </c>
      <c r="D1216" s="11" t="s">
        <v>17</v>
      </c>
      <c r="E1216" t="s">
        <v>11</v>
      </c>
      <c r="F1216" s="19">
        <v>73</v>
      </c>
      <c r="I1216" s="19">
        <v>0</v>
      </c>
      <c r="J1216" s="19">
        <v>73</v>
      </c>
      <c r="K1216" s="20" t="s">
        <v>9</v>
      </c>
    </row>
    <row r="1217" spans="2:11" x14ac:dyDescent="0.2">
      <c r="B1217" s="15">
        <v>38367</v>
      </c>
      <c r="C1217" s="13">
        <v>9.4363425925925934E-2</v>
      </c>
      <c r="D1217" s="11" t="s">
        <v>16</v>
      </c>
      <c r="E1217" t="s">
        <v>8</v>
      </c>
      <c r="F1217" s="19">
        <v>77</v>
      </c>
      <c r="G1217" s="19">
        <v>34</v>
      </c>
      <c r="H1217" s="19">
        <v>242</v>
      </c>
      <c r="I1217" s="19">
        <v>750.2</v>
      </c>
      <c r="J1217" s="19">
        <v>77</v>
      </c>
      <c r="K1217" s="20" t="s">
        <v>13</v>
      </c>
    </row>
    <row r="1218" spans="2:11" x14ac:dyDescent="0.2">
      <c r="B1218" s="15">
        <v>38367</v>
      </c>
      <c r="C1218" s="13">
        <v>0.60972222222222217</v>
      </c>
      <c r="D1218" s="11" t="s">
        <v>17</v>
      </c>
      <c r="E1218" t="s">
        <v>8</v>
      </c>
      <c r="F1218" s="19">
        <v>80</v>
      </c>
      <c r="G1218" s="19">
        <v>26</v>
      </c>
      <c r="H1218" s="19">
        <v>90</v>
      </c>
      <c r="I1218" s="19">
        <v>279</v>
      </c>
      <c r="J1218" s="19">
        <v>80</v>
      </c>
      <c r="K1218" s="20" t="s">
        <v>12</v>
      </c>
    </row>
    <row r="1219" spans="2:11" x14ac:dyDescent="0.2">
      <c r="B1219" s="15">
        <v>38368</v>
      </c>
      <c r="C1219" s="13">
        <v>4.4212962962962961E-2</v>
      </c>
      <c r="D1219" s="11" t="s">
        <v>16</v>
      </c>
      <c r="E1219" t="s">
        <v>14</v>
      </c>
      <c r="F1219" s="19">
        <v>4</v>
      </c>
      <c r="G1219" s="19">
        <v>41</v>
      </c>
      <c r="I1219" s="19">
        <v>50</v>
      </c>
      <c r="J1219" s="19">
        <v>4</v>
      </c>
      <c r="K1219" s="20" t="s">
        <v>10</v>
      </c>
    </row>
    <row r="1220" spans="2:11" x14ac:dyDescent="0.2">
      <c r="B1220" s="15">
        <v>38368</v>
      </c>
      <c r="C1220" s="13">
        <v>0.97402777777777771</v>
      </c>
      <c r="D1220" s="11" t="s">
        <v>17</v>
      </c>
      <c r="E1220" t="s">
        <v>8</v>
      </c>
      <c r="F1220" s="19">
        <v>4</v>
      </c>
      <c r="G1220" s="19">
        <v>41</v>
      </c>
      <c r="H1220" s="19">
        <v>444</v>
      </c>
      <c r="I1220" s="19">
        <v>1376.4</v>
      </c>
      <c r="J1220" s="19">
        <v>4</v>
      </c>
      <c r="K1220" s="20" t="s">
        <v>10</v>
      </c>
    </row>
    <row r="1221" spans="2:11" x14ac:dyDescent="0.2">
      <c r="B1221" s="15">
        <v>38368</v>
      </c>
      <c r="C1221" s="13">
        <v>0.89675925925925926</v>
      </c>
      <c r="D1221" s="11" t="s">
        <v>17</v>
      </c>
      <c r="E1221" t="s">
        <v>8</v>
      </c>
      <c r="F1221" s="19">
        <v>6</v>
      </c>
      <c r="G1221" s="19">
        <v>41</v>
      </c>
      <c r="H1221" s="19">
        <v>453</v>
      </c>
      <c r="I1221" s="19">
        <v>1404.3</v>
      </c>
      <c r="J1221" s="19">
        <v>6</v>
      </c>
      <c r="K1221" s="20" t="s">
        <v>12</v>
      </c>
    </row>
    <row r="1222" spans="2:11" x14ac:dyDescent="0.2">
      <c r="B1222" s="15">
        <v>38368</v>
      </c>
      <c r="C1222" s="13">
        <v>6.4641203703703701E-2</v>
      </c>
      <c r="D1222" s="11" t="s">
        <v>16</v>
      </c>
      <c r="E1222" t="s">
        <v>8</v>
      </c>
      <c r="F1222" s="19">
        <v>10</v>
      </c>
      <c r="G1222" s="19">
        <v>79</v>
      </c>
      <c r="H1222" s="19">
        <v>183</v>
      </c>
      <c r="I1222" s="19">
        <v>567.29999999999995</v>
      </c>
      <c r="J1222" s="19">
        <v>10</v>
      </c>
      <c r="K1222" s="20" t="s">
        <v>9</v>
      </c>
    </row>
    <row r="1223" spans="2:11" x14ac:dyDescent="0.2">
      <c r="B1223" s="15">
        <v>38368</v>
      </c>
      <c r="C1223" s="13">
        <v>0.37482638888888892</v>
      </c>
      <c r="D1223" s="11" t="s">
        <v>16</v>
      </c>
      <c r="E1223" t="s">
        <v>8</v>
      </c>
      <c r="F1223" s="19">
        <v>23</v>
      </c>
      <c r="G1223" s="19">
        <v>29</v>
      </c>
      <c r="H1223" s="19">
        <v>234</v>
      </c>
      <c r="I1223" s="19">
        <v>725.4</v>
      </c>
      <c r="J1223" s="19">
        <v>23</v>
      </c>
      <c r="K1223" s="20" t="s">
        <v>13</v>
      </c>
    </row>
    <row r="1224" spans="2:11" x14ac:dyDescent="0.2">
      <c r="B1224" s="15">
        <v>38368</v>
      </c>
      <c r="C1224" s="13">
        <v>0.3253240740740741</v>
      </c>
      <c r="D1224" s="11" t="s">
        <v>16</v>
      </c>
      <c r="E1224" t="s">
        <v>8</v>
      </c>
      <c r="F1224" s="19">
        <v>24</v>
      </c>
      <c r="G1224" s="19">
        <v>23</v>
      </c>
      <c r="H1224" s="19">
        <v>361</v>
      </c>
      <c r="I1224" s="19">
        <v>1119.0999999999999</v>
      </c>
      <c r="J1224" s="19">
        <v>24</v>
      </c>
      <c r="K1224" s="20" t="s">
        <v>12</v>
      </c>
    </row>
    <row r="1225" spans="2:11" x14ac:dyDescent="0.2">
      <c r="B1225" s="15">
        <v>38368</v>
      </c>
      <c r="C1225" s="13">
        <v>0.59600694444444446</v>
      </c>
      <c r="D1225" s="11" t="s">
        <v>17</v>
      </c>
      <c r="E1225" t="s">
        <v>8</v>
      </c>
      <c r="F1225" s="19">
        <v>32</v>
      </c>
      <c r="G1225" s="19">
        <v>11</v>
      </c>
      <c r="H1225" s="19">
        <v>537</v>
      </c>
      <c r="I1225" s="19">
        <v>1664.7</v>
      </c>
      <c r="J1225" s="19">
        <v>32</v>
      </c>
      <c r="K1225" s="20" t="s">
        <v>9</v>
      </c>
    </row>
    <row r="1226" spans="2:11" x14ac:dyDescent="0.2">
      <c r="B1226" s="15">
        <v>38368</v>
      </c>
      <c r="C1226" s="13">
        <v>0.35106481481481483</v>
      </c>
      <c r="D1226" s="11" t="s">
        <v>16</v>
      </c>
      <c r="E1226" t="s">
        <v>15</v>
      </c>
      <c r="F1226" s="19">
        <v>33</v>
      </c>
      <c r="I1226" s="19">
        <v>-1000</v>
      </c>
      <c r="J1226" s="19">
        <v>33</v>
      </c>
      <c r="K1226" s="20" t="s">
        <v>9</v>
      </c>
    </row>
    <row r="1227" spans="2:11" x14ac:dyDescent="0.2">
      <c r="B1227" s="15">
        <v>38368</v>
      </c>
      <c r="C1227" s="13">
        <v>0.87872685185185195</v>
      </c>
      <c r="D1227" s="11" t="s">
        <v>17</v>
      </c>
      <c r="E1227" t="s">
        <v>8</v>
      </c>
      <c r="F1227" s="19">
        <v>35</v>
      </c>
      <c r="G1227" s="19">
        <v>14</v>
      </c>
      <c r="H1227" s="19">
        <v>586</v>
      </c>
      <c r="I1227" s="19">
        <v>1816.6</v>
      </c>
      <c r="J1227" s="19">
        <v>35</v>
      </c>
      <c r="K1227" s="20" t="s">
        <v>12</v>
      </c>
    </row>
    <row r="1228" spans="2:11" x14ac:dyDescent="0.2">
      <c r="B1228" s="15">
        <v>38368</v>
      </c>
      <c r="C1228" s="13">
        <v>0.70107638888888879</v>
      </c>
      <c r="D1228" s="11" t="s">
        <v>17</v>
      </c>
      <c r="E1228" t="s">
        <v>8</v>
      </c>
      <c r="F1228" s="19">
        <v>62</v>
      </c>
      <c r="G1228" s="19">
        <v>49</v>
      </c>
      <c r="H1228" s="19">
        <v>31</v>
      </c>
      <c r="I1228" s="19">
        <v>96.1</v>
      </c>
      <c r="J1228" s="19">
        <v>62</v>
      </c>
      <c r="K1228" s="20" t="s">
        <v>13</v>
      </c>
    </row>
    <row r="1229" spans="2:11" x14ac:dyDescent="0.2">
      <c r="B1229" s="15">
        <v>38368</v>
      </c>
      <c r="C1229" s="13">
        <v>0.56663194444444442</v>
      </c>
      <c r="D1229" s="11" t="s">
        <v>17</v>
      </c>
      <c r="E1229" t="s">
        <v>8</v>
      </c>
      <c r="F1229" s="19">
        <v>84</v>
      </c>
      <c r="G1229" s="19">
        <v>13</v>
      </c>
      <c r="H1229" s="19">
        <v>798</v>
      </c>
      <c r="I1229" s="19">
        <v>2473.8000000000002</v>
      </c>
      <c r="J1229" s="19">
        <v>84</v>
      </c>
      <c r="K1229" s="20" t="s">
        <v>13</v>
      </c>
    </row>
    <row r="1230" spans="2:11" x14ac:dyDescent="0.2">
      <c r="B1230" s="15">
        <v>38368</v>
      </c>
      <c r="C1230" s="13">
        <v>0.16099537037037037</v>
      </c>
      <c r="D1230" s="11" t="s">
        <v>16</v>
      </c>
      <c r="E1230" t="s">
        <v>8</v>
      </c>
      <c r="F1230" s="19">
        <v>91</v>
      </c>
      <c r="G1230" s="19">
        <v>23</v>
      </c>
      <c r="H1230" s="19">
        <v>491</v>
      </c>
      <c r="I1230" s="19">
        <v>1522.1</v>
      </c>
      <c r="J1230" s="19">
        <v>91</v>
      </c>
      <c r="K1230" s="20" t="s">
        <v>13</v>
      </c>
    </row>
    <row r="1231" spans="2:11" x14ac:dyDescent="0.2">
      <c r="B1231" s="15">
        <v>38368</v>
      </c>
      <c r="C1231" s="13">
        <v>0.40837962962962965</v>
      </c>
      <c r="D1231" s="11" t="s">
        <v>16</v>
      </c>
      <c r="E1231" t="s">
        <v>14</v>
      </c>
      <c r="F1231" s="19">
        <v>91</v>
      </c>
      <c r="G1231" s="19">
        <v>33</v>
      </c>
      <c r="I1231" s="19">
        <v>50</v>
      </c>
      <c r="J1231" s="19">
        <v>91</v>
      </c>
      <c r="K1231" s="20" t="s">
        <v>13</v>
      </c>
    </row>
    <row r="1232" spans="2:11" x14ac:dyDescent="0.2">
      <c r="B1232" s="15">
        <v>38368</v>
      </c>
      <c r="C1232" s="13">
        <v>0.40371527777777777</v>
      </c>
      <c r="D1232" s="11" t="s">
        <v>16</v>
      </c>
      <c r="E1232" t="s">
        <v>8</v>
      </c>
      <c r="F1232" s="19">
        <v>93</v>
      </c>
      <c r="G1232" s="19">
        <v>47</v>
      </c>
      <c r="H1232" s="19">
        <v>50</v>
      </c>
      <c r="I1232" s="19">
        <v>155</v>
      </c>
      <c r="J1232" s="19">
        <v>93</v>
      </c>
      <c r="K1232" s="20" t="s">
        <v>12</v>
      </c>
    </row>
    <row r="1233" spans="2:11" x14ac:dyDescent="0.2">
      <c r="B1233" s="15">
        <v>38368</v>
      </c>
      <c r="C1233" s="13">
        <v>0.74537037037037035</v>
      </c>
      <c r="D1233" s="11" t="s">
        <v>17</v>
      </c>
      <c r="E1233" t="s">
        <v>8</v>
      </c>
      <c r="F1233" s="19">
        <v>97</v>
      </c>
      <c r="G1233" s="19">
        <v>20</v>
      </c>
      <c r="H1233" s="19">
        <v>900</v>
      </c>
      <c r="I1233" s="19">
        <v>2790</v>
      </c>
      <c r="J1233" s="19">
        <v>97</v>
      </c>
      <c r="K1233" s="20" t="s">
        <v>13</v>
      </c>
    </row>
    <row r="1234" spans="2:11" x14ac:dyDescent="0.2">
      <c r="B1234" s="15">
        <v>38369</v>
      </c>
      <c r="C1234" s="13">
        <v>0.90771990740740749</v>
      </c>
      <c r="D1234" s="11" t="s">
        <v>17</v>
      </c>
      <c r="E1234" t="s">
        <v>14</v>
      </c>
      <c r="F1234" s="19">
        <v>3</v>
      </c>
      <c r="G1234" s="19">
        <v>4</v>
      </c>
      <c r="I1234" s="19">
        <v>50</v>
      </c>
      <c r="J1234" s="19">
        <v>3</v>
      </c>
      <c r="K1234" s="20" t="s">
        <v>10</v>
      </c>
    </row>
    <row r="1235" spans="2:11" x14ac:dyDescent="0.2">
      <c r="B1235" s="15">
        <v>38369</v>
      </c>
      <c r="C1235" s="13">
        <v>0.65247685185185189</v>
      </c>
      <c r="D1235" s="11" t="s">
        <v>17</v>
      </c>
      <c r="E1235" t="s">
        <v>14</v>
      </c>
      <c r="F1235" s="19">
        <v>6</v>
      </c>
      <c r="G1235" s="19">
        <v>65</v>
      </c>
      <c r="I1235" s="19">
        <v>50</v>
      </c>
      <c r="J1235" s="19">
        <v>6</v>
      </c>
      <c r="K1235" s="20" t="s">
        <v>12</v>
      </c>
    </row>
    <row r="1236" spans="2:11" x14ac:dyDescent="0.2">
      <c r="B1236" s="15">
        <v>38369</v>
      </c>
      <c r="C1236" s="13">
        <v>7.5451388888888887E-2</v>
      </c>
      <c r="D1236" s="11" t="s">
        <v>16</v>
      </c>
      <c r="E1236" t="s">
        <v>8</v>
      </c>
      <c r="F1236" s="19">
        <v>10</v>
      </c>
      <c r="G1236" s="19">
        <v>79</v>
      </c>
      <c r="H1236" s="19">
        <v>273</v>
      </c>
      <c r="I1236" s="19">
        <v>846.3</v>
      </c>
      <c r="J1236" s="19">
        <v>10</v>
      </c>
      <c r="K1236" s="20" t="s">
        <v>9</v>
      </c>
    </row>
    <row r="1237" spans="2:11" x14ac:dyDescent="0.2">
      <c r="B1237" s="15">
        <v>38369</v>
      </c>
      <c r="C1237" s="13">
        <v>0.10866898148148148</v>
      </c>
      <c r="D1237" s="11" t="s">
        <v>16</v>
      </c>
      <c r="E1237" t="s">
        <v>14</v>
      </c>
      <c r="F1237" s="19">
        <v>14</v>
      </c>
      <c r="G1237" s="19">
        <v>96</v>
      </c>
      <c r="I1237" s="19">
        <v>50</v>
      </c>
      <c r="J1237" s="19">
        <v>14</v>
      </c>
      <c r="K1237" s="20" t="s">
        <v>12</v>
      </c>
    </row>
    <row r="1238" spans="2:11" x14ac:dyDescent="0.2">
      <c r="B1238" s="15">
        <v>38369</v>
      </c>
      <c r="C1238" s="13">
        <v>0.87403935185185189</v>
      </c>
      <c r="D1238" s="11" t="s">
        <v>17</v>
      </c>
      <c r="E1238" t="s">
        <v>15</v>
      </c>
      <c r="F1238" s="19">
        <v>15</v>
      </c>
      <c r="I1238" s="19">
        <v>-1000</v>
      </c>
      <c r="J1238" s="19">
        <v>15</v>
      </c>
      <c r="K1238" s="20" t="s">
        <v>13</v>
      </c>
    </row>
    <row r="1239" spans="2:11" x14ac:dyDescent="0.2">
      <c r="B1239" s="15">
        <v>38369</v>
      </c>
      <c r="C1239" s="13">
        <v>0.42943287037037042</v>
      </c>
      <c r="D1239" s="11" t="s">
        <v>16</v>
      </c>
      <c r="E1239" t="s">
        <v>8</v>
      </c>
      <c r="F1239" s="19">
        <v>23</v>
      </c>
      <c r="G1239" s="19">
        <v>29</v>
      </c>
      <c r="H1239" s="19">
        <v>733</v>
      </c>
      <c r="I1239" s="19">
        <v>2272.3000000000002</v>
      </c>
      <c r="J1239" s="19">
        <v>23</v>
      </c>
      <c r="K1239" s="20" t="s">
        <v>13</v>
      </c>
    </row>
    <row r="1240" spans="2:11" x14ac:dyDescent="0.2">
      <c r="B1240" s="15">
        <v>38369</v>
      </c>
      <c r="C1240" s="13">
        <v>0.62317129629629631</v>
      </c>
      <c r="D1240" s="11" t="s">
        <v>17</v>
      </c>
      <c r="E1240" t="s">
        <v>8</v>
      </c>
      <c r="F1240" s="19">
        <v>27</v>
      </c>
      <c r="G1240" s="19">
        <v>15</v>
      </c>
      <c r="H1240" s="19">
        <v>327</v>
      </c>
      <c r="I1240" s="19">
        <v>1013.7</v>
      </c>
      <c r="J1240" s="19">
        <v>27</v>
      </c>
      <c r="K1240" s="20" t="s">
        <v>10</v>
      </c>
    </row>
    <row r="1241" spans="2:11" x14ac:dyDescent="0.2">
      <c r="B1241" s="15">
        <v>38369</v>
      </c>
      <c r="C1241" s="13">
        <v>0.25877314814814817</v>
      </c>
      <c r="D1241" s="11" t="s">
        <v>16</v>
      </c>
      <c r="E1241" t="s">
        <v>8</v>
      </c>
      <c r="F1241" s="19">
        <v>29</v>
      </c>
      <c r="G1241" s="19">
        <v>6</v>
      </c>
      <c r="H1241" s="19">
        <v>899</v>
      </c>
      <c r="I1241" s="19">
        <v>2786.9</v>
      </c>
      <c r="J1241" s="19">
        <v>29</v>
      </c>
      <c r="K1241" s="20" t="s">
        <v>13</v>
      </c>
    </row>
    <row r="1242" spans="2:11" x14ac:dyDescent="0.2">
      <c r="B1242" s="15">
        <v>38369</v>
      </c>
      <c r="C1242" s="13">
        <v>0.76329861111111119</v>
      </c>
      <c r="D1242" s="11" t="s">
        <v>17</v>
      </c>
      <c r="E1242" t="s">
        <v>8</v>
      </c>
      <c r="F1242" s="19">
        <v>30</v>
      </c>
      <c r="G1242" s="19">
        <v>19</v>
      </c>
      <c r="H1242" s="19">
        <v>668</v>
      </c>
      <c r="I1242" s="19">
        <v>2070.8000000000002</v>
      </c>
      <c r="J1242" s="19">
        <v>30</v>
      </c>
      <c r="K1242" s="20" t="s">
        <v>10</v>
      </c>
    </row>
    <row r="1243" spans="2:11" x14ac:dyDescent="0.2">
      <c r="B1243" s="15">
        <v>38369</v>
      </c>
      <c r="C1243" s="13">
        <v>0.12020833333333332</v>
      </c>
      <c r="D1243" s="11" t="s">
        <v>16</v>
      </c>
      <c r="E1243" t="s">
        <v>8</v>
      </c>
      <c r="F1243" s="19">
        <v>47</v>
      </c>
      <c r="G1243" s="19">
        <v>25</v>
      </c>
      <c r="H1243" s="19">
        <v>410</v>
      </c>
      <c r="I1243" s="19">
        <v>1271</v>
      </c>
      <c r="J1243" s="19">
        <v>47</v>
      </c>
      <c r="K1243" s="20" t="s">
        <v>13</v>
      </c>
    </row>
    <row r="1244" spans="2:11" x14ac:dyDescent="0.2">
      <c r="B1244" s="15">
        <v>38369</v>
      </c>
      <c r="C1244" s="13">
        <v>0.34451388888888884</v>
      </c>
      <c r="D1244" s="11" t="s">
        <v>16</v>
      </c>
      <c r="E1244" t="s">
        <v>8</v>
      </c>
      <c r="F1244" s="19">
        <v>49</v>
      </c>
      <c r="G1244" s="19">
        <v>62</v>
      </c>
      <c r="H1244" s="19">
        <v>395</v>
      </c>
      <c r="I1244" s="19">
        <v>1224.5</v>
      </c>
      <c r="J1244" s="19">
        <v>49</v>
      </c>
      <c r="K1244" s="20" t="s">
        <v>13</v>
      </c>
    </row>
    <row r="1245" spans="2:11" x14ac:dyDescent="0.2">
      <c r="B1245" s="15">
        <v>38369</v>
      </c>
      <c r="C1245" s="13">
        <v>0.26590277777777777</v>
      </c>
      <c r="D1245" s="11" t="s">
        <v>16</v>
      </c>
      <c r="E1245" t="s">
        <v>8</v>
      </c>
      <c r="F1245" s="19">
        <v>52</v>
      </c>
      <c r="G1245" s="19">
        <v>1</v>
      </c>
      <c r="H1245" s="19">
        <v>1025</v>
      </c>
      <c r="I1245" s="19">
        <v>3177.5</v>
      </c>
      <c r="J1245" s="19">
        <v>52</v>
      </c>
      <c r="K1245" s="20" t="s">
        <v>12</v>
      </c>
    </row>
    <row r="1246" spans="2:11" x14ac:dyDescent="0.2">
      <c r="B1246" s="15">
        <v>38369</v>
      </c>
      <c r="C1246" s="13">
        <v>0.2502199074074074</v>
      </c>
      <c r="D1246" s="11" t="s">
        <v>16</v>
      </c>
      <c r="E1246" t="s">
        <v>8</v>
      </c>
      <c r="F1246" s="19">
        <v>54</v>
      </c>
      <c r="G1246" s="19">
        <v>41</v>
      </c>
      <c r="H1246" s="19">
        <v>668</v>
      </c>
      <c r="I1246" s="19">
        <v>2070.8000000000002</v>
      </c>
      <c r="J1246" s="19">
        <v>54</v>
      </c>
      <c r="K1246" s="20" t="s">
        <v>10</v>
      </c>
    </row>
    <row r="1247" spans="2:11" x14ac:dyDescent="0.2">
      <c r="B1247" s="15">
        <v>38369</v>
      </c>
      <c r="C1247" s="13">
        <v>5.561342592592592E-2</v>
      </c>
      <c r="D1247" s="11" t="s">
        <v>16</v>
      </c>
      <c r="E1247" t="s">
        <v>8</v>
      </c>
      <c r="F1247" s="19">
        <v>57</v>
      </c>
      <c r="G1247" s="19">
        <v>40</v>
      </c>
      <c r="H1247" s="19">
        <v>212</v>
      </c>
      <c r="I1247" s="19">
        <v>657.2</v>
      </c>
      <c r="J1247" s="19">
        <v>57</v>
      </c>
      <c r="K1247" s="20" t="s">
        <v>10</v>
      </c>
    </row>
    <row r="1248" spans="2:11" x14ac:dyDescent="0.2">
      <c r="B1248" s="15">
        <v>38369</v>
      </c>
      <c r="C1248" s="13">
        <v>0.41975694444444445</v>
      </c>
      <c r="D1248" s="11" t="s">
        <v>16</v>
      </c>
      <c r="E1248" t="s">
        <v>8</v>
      </c>
      <c r="F1248" s="19">
        <v>62</v>
      </c>
      <c r="G1248" s="19">
        <v>61</v>
      </c>
      <c r="H1248" s="19">
        <v>229</v>
      </c>
      <c r="I1248" s="19">
        <v>709.9</v>
      </c>
      <c r="J1248" s="19">
        <v>62</v>
      </c>
      <c r="K1248" s="20" t="s">
        <v>13</v>
      </c>
    </row>
    <row r="1249" spans="2:11" x14ac:dyDescent="0.2">
      <c r="B1249" s="15">
        <v>38369</v>
      </c>
      <c r="C1249" s="13">
        <v>0.43260416666666668</v>
      </c>
      <c r="D1249" s="11" t="s">
        <v>16</v>
      </c>
      <c r="E1249" t="s">
        <v>8</v>
      </c>
      <c r="F1249" s="19">
        <v>62</v>
      </c>
      <c r="G1249" s="19">
        <v>49</v>
      </c>
      <c r="H1249" s="19">
        <v>814</v>
      </c>
      <c r="I1249" s="19">
        <v>2523.4</v>
      </c>
      <c r="J1249" s="19">
        <v>62</v>
      </c>
      <c r="K1249" s="20" t="s">
        <v>13</v>
      </c>
    </row>
    <row r="1250" spans="2:11" x14ac:dyDescent="0.2">
      <c r="B1250" s="15">
        <v>38369</v>
      </c>
      <c r="C1250" s="13">
        <v>0.28093750000000001</v>
      </c>
      <c r="D1250" s="11" t="s">
        <v>16</v>
      </c>
      <c r="E1250" t="s">
        <v>8</v>
      </c>
      <c r="F1250" s="19">
        <v>63</v>
      </c>
      <c r="G1250" s="19">
        <v>11</v>
      </c>
      <c r="H1250" s="19">
        <v>335</v>
      </c>
      <c r="I1250" s="19">
        <v>1038.5</v>
      </c>
      <c r="J1250" s="19">
        <v>63</v>
      </c>
      <c r="K1250" s="20" t="s">
        <v>10</v>
      </c>
    </row>
    <row r="1251" spans="2:11" x14ac:dyDescent="0.2">
      <c r="B1251" s="15">
        <v>38369</v>
      </c>
      <c r="C1251" s="13">
        <v>9.5405092592592597E-2</v>
      </c>
      <c r="D1251" s="11" t="s">
        <v>16</v>
      </c>
      <c r="E1251" t="s">
        <v>15</v>
      </c>
      <c r="F1251" s="19">
        <v>67</v>
      </c>
      <c r="I1251" s="19">
        <v>-5000</v>
      </c>
      <c r="J1251" s="19">
        <v>67</v>
      </c>
      <c r="K1251" s="20" t="s">
        <v>9</v>
      </c>
    </row>
    <row r="1252" spans="2:11" x14ac:dyDescent="0.2">
      <c r="B1252" s="15">
        <v>38369</v>
      </c>
      <c r="C1252" s="13">
        <v>0.29215277777777776</v>
      </c>
      <c r="D1252" s="11" t="s">
        <v>16</v>
      </c>
      <c r="E1252" t="s">
        <v>8</v>
      </c>
      <c r="F1252" s="19">
        <v>73</v>
      </c>
      <c r="G1252" s="19">
        <v>31</v>
      </c>
      <c r="H1252" s="19">
        <v>280</v>
      </c>
      <c r="I1252" s="19">
        <v>868</v>
      </c>
      <c r="J1252" s="19">
        <v>73</v>
      </c>
      <c r="K1252" s="20" t="s">
        <v>9</v>
      </c>
    </row>
    <row r="1253" spans="2:11" x14ac:dyDescent="0.2">
      <c r="B1253" s="15">
        <v>38369</v>
      </c>
      <c r="C1253" s="13">
        <v>0.49633101851851852</v>
      </c>
      <c r="D1253" s="11" t="s">
        <v>16</v>
      </c>
      <c r="E1253" t="s">
        <v>8</v>
      </c>
      <c r="F1253" s="19">
        <v>76</v>
      </c>
      <c r="G1253" s="19">
        <v>27</v>
      </c>
      <c r="H1253" s="19">
        <v>340</v>
      </c>
      <c r="I1253" s="19">
        <v>1054</v>
      </c>
      <c r="J1253" s="19">
        <v>76</v>
      </c>
      <c r="K1253" s="20" t="s">
        <v>9</v>
      </c>
    </row>
    <row r="1254" spans="2:11" x14ac:dyDescent="0.2">
      <c r="B1254" s="15">
        <v>38369</v>
      </c>
      <c r="C1254" s="13">
        <v>0.41972222222222227</v>
      </c>
      <c r="D1254" s="11" t="s">
        <v>16</v>
      </c>
      <c r="E1254" t="s">
        <v>15</v>
      </c>
      <c r="F1254" s="19">
        <v>79</v>
      </c>
      <c r="I1254" s="19">
        <v>-1000</v>
      </c>
      <c r="J1254" s="19">
        <v>79</v>
      </c>
      <c r="K1254" s="20" t="s">
        <v>10</v>
      </c>
    </row>
    <row r="1255" spans="2:11" x14ac:dyDescent="0.2">
      <c r="B1255" s="15">
        <v>38369</v>
      </c>
      <c r="C1255" s="13">
        <v>0.9359143518518519</v>
      </c>
      <c r="D1255" s="11" t="s">
        <v>17</v>
      </c>
      <c r="E1255" t="s">
        <v>15</v>
      </c>
      <c r="F1255" s="19">
        <v>82</v>
      </c>
      <c r="I1255" s="19">
        <v>-1000</v>
      </c>
      <c r="J1255" s="19">
        <v>82</v>
      </c>
      <c r="K1255" s="20" t="s">
        <v>13</v>
      </c>
    </row>
    <row r="1256" spans="2:11" x14ac:dyDescent="0.2">
      <c r="B1256" s="15">
        <v>38369</v>
      </c>
      <c r="C1256" s="13">
        <v>0.39478009259259261</v>
      </c>
      <c r="D1256" s="11" t="s">
        <v>16</v>
      </c>
      <c r="E1256" t="s">
        <v>14</v>
      </c>
      <c r="F1256" s="19">
        <v>86</v>
      </c>
      <c r="G1256" s="19">
        <v>6</v>
      </c>
      <c r="I1256" s="19">
        <v>50</v>
      </c>
      <c r="J1256" s="19">
        <v>86</v>
      </c>
      <c r="K1256" s="20" t="s">
        <v>13</v>
      </c>
    </row>
    <row r="1257" spans="2:11" x14ac:dyDescent="0.2">
      <c r="B1257" s="15">
        <v>38369</v>
      </c>
      <c r="C1257" s="13">
        <v>0.6570138888888889</v>
      </c>
      <c r="D1257" s="11" t="s">
        <v>17</v>
      </c>
      <c r="E1257" t="s">
        <v>8</v>
      </c>
      <c r="F1257" s="19">
        <v>86</v>
      </c>
      <c r="G1257" s="19">
        <v>6</v>
      </c>
      <c r="H1257" s="19">
        <v>206</v>
      </c>
      <c r="I1257" s="19">
        <v>638.6</v>
      </c>
      <c r="J1257" s="19">
        <v>86</v>
      </c>
      <c r="K1257" s="20" t="s">
        <v>13</v>
      </c>
    </row>
    <row r="1258" spans="2:11" x14ac:dyDescent="0.2">
      <c r="B1258" s="15">
        <v>38369</v>
      </c>
      <c r="C1258" s="13">
        <v>2.074074074074074E-2</v>
      </c>
      <c r="D1258" s="11" t="s">
        <v>16</v>
      </c>
      <c r="E1258" t="s">
        <v>8</v>
      </c>
      <c r="F1258" s="19">
        <v>91</v>
      </c>
      <c r="G1258" s="19">
        <v>23</v>
      </c>
      <c r="H1258" s="19">
        <v>246</v>
      </c>
      <c r="I1258" s="19">
        <v>762.6</v>
      </c>
      <c r="J1258" s="19">
        <v>91</v>
      </c>
      <c r="K1258" s="20" t="s">
        <v>13</v>
      </c>
    </row>
    <row r="1259" spans="2:11" x14ac:dyDescent="0.2">
      <c r="B1259" s="15">
        <v>38369</v>
      </c>
      <c r="C1259" s="13">
        <v>7.2372685185185193E-2</v>
      </c>
      <c r="D1259" s="11" t="s">
        <v>16</v>
      </c>
      <c r="E1259" t="s">
        <v>8</v>
      </c>
      <c r="F1259" s="19">
        <v>91</v>
      </c>
      <c r="G1259" s="19">
        <v>33</v>
      </c>
      <c r="H1259" s="19">
        <v>1357</v>
      </c>
      <c r="I1259" s="19">
        <v>4206.7</v>
      </c>
      <c r="J1259" s="19">
        <v>91</v>
      </c>
      <c r="K1259" s="20" t="s">
        <v>13</v>
      </c>
    </row>
    <row r="1260" spans="2:11" x14ac:dyDescent="0.2">
      <c r="B1260" s="15">
        <v>38369</v>
      </c>
      <c r="C1260" s="13">
        <v>0.74663194444444436</v>
      </c>
      <c r="D1260" s="11" t="s">
        <v>17</v>
      </c>
      <c r="E1260" t="s">
        <v>8</v>
      </c>
      <c r="F1260" s="19">
        <v>96</v>
      </c>
      <c r="G1260" s="19">
        <v>14</v>
      </c>
      <c r="H1260" s="19">
        <v>130</v>
      </c>
      <c r="I1260" s="19">
        <v>403</v>
      </c>
      <c r="J1260" s="19">
        <v>96</v>
      </c>
      <c r="K1260" s="20" t="s">
        <v>10</v>
      </c>
    </row>
    <row r="1261" spans="2:11" x14ac:dyDescent="0.2">
      <c r="B1261" s="15">
        <v>38370</v>
      </c>
      <c r="C1261" s="13">
        <v>0.50328703703703703</v>
      </c>
      <c r="D1261" s="11" t="s">
        <v>17</v>
      </c>
      <c r="E1261" t="s">
        <v>8</v>
      </c>
      <c r="F1261" s="19">
        <v>3</v>
      </c>
      <c r="G1261" s="19">
        <v>4</v>
      </c>
      <c r="H1261" s="19">
        <v>10</v>
      </c>
      <c r="I1261" s="19">
        <v>31</v>
      </c>
      <c r="J1261" s="19">
        <v>3</v>
      </c>
      <c r="K1261" s="20" t="s">
        <v>10</v>
      </c>
    </row>
    <row r="1262" spans="2:11" x14ac:dyDescent="0.2">
      <c r="B1262" s="15">
        <v>38370</v>
      </c>
      <c r="C1262" s="13">
        <v>0.66221064814814812</v>
      </c>
      <c r="D1262" s="11" t="s">
        <v>17</v>
      </c>
      <c r="E1262" t="s">
        <v>8</v>
      </c>
      <c r="F1262" s="19">
        <v>4</v>
      </c>
      <c r="G1262" s="19">
        <v>41</v>
      </c>
      <c r="H1262" s="19">
        <v>131</v>
      </c>
      <c r="I1262" s="19">
        <v>406.1</v>
      </c>
      <c r="J1262" s="19">
        <v>4</v>
      </c>
      <c r="K1262" s="20" t="s">
        <v>10</v>
      </c>
    </row>
    <row r="1263" spans="2:11" x14ac:dyDescent="0.2">
      <c r="B1263" s="15">
        <v>38370</v>
      </c>
      <c r="C1263" s="13">
        <v>0.34975694444444444</v>
      </c>
      <c r="D1263" s="11" t="s">
        <v>16</v>
      </c>
      <c r="E1263" t="s">
        <v>8</v>
      </c>
      <c r="F1263" s="19">
        <v>9</v>
      </c>
      <c r="G1263" s="19">
        <v>62</v>
      </c>
      <c r="H1263" s="19">
        <v>324</v>
      </c>
      <c r="I1263" s="19">
        <v>1004.4</v>
      </c>
      <c r="J1263" s="19">
        <v>9</v>
      </c>
      <c r="K1263" s="20" t="s">
        <v>13</v>
      </c>
    </row>
    <row r="1264" spans="2:11" x14ac:dyDescent="0.2">
      <c r="B1264" s="15">
        <v>38370</v>
      </c>
      <c r="C1264" s="13">
        <v>8.3900462962962954E-2</v>
      </c>
      <c r="D1264" s="11" t="s">
        <v>16</v>
      </c>
      <c r="E1264" t="s">
        <v>8</v>
      </c>
      <c r="F1264" s="19">
        <v>23</v>
      </c>
      <c r="G1264" s="19">
        <v>29</v>
      </c>
      <c r="H1264" s="19">
        <v>392</v>
      </c>
      <c r="I1264" s="19">
        <v>1215.2</v>
      </c>
      <c r="J1264" s="19">
        <v>23</v>
      </c>
      <c r="K1264" s="20" t="s">
        <v>13</v>
      </c>
    </row>
    <row r="1265" spans="2:11" x14ac:dyDescent="0.2">
      <c r="B1265" s="15">
        <v>38370</v>
      </c>
      <c r="C1265" s="13">
        <v>0.88012731481481488</v>
      </c>
      <c r="D1265" s="11" t="s">
        <v>17</v>
      </c>
      <c r="E1265" t="s">
        <v>8</v>
      </c>
      <c r="F1265" s="19">
        <v>33</v>
      </c>
      <c r="G1265" s="19">
        <v>14</v>
      </c>
      <c r="H1265" s="19">
        <v>94</v>
      </c>
      <c r="I1265" s="19">
        <v>291.39999999999998</v>
      </c>
      <c r="J1265" s="19">
        <v>33</v>
      </c>
      <c r="K1265" s="20" t="s">
        <v>9</v>
      </c>
    </row>
    <row r="1266" spans="2:11" x14ac:dyDescent="0.2">
      <c r="B1266" s="15">
        <v>38370</v>
      </c>
      <c r="C1266" s="13">
        <v>0.17637731481481481</v>
      </c>
      <c r="D1266" s="11" t="s">
        <v>16</v>
      </c>
      <c r="E1266" t="s">
        <v>8</v>
      </c>
      <c r="F1266" s="19">
        <v>40</v>
      </c>
      <c r="G1266" s="19">
        <v>67</v>
      </c>
      <c r="H1266" s="19">
        <v>83</v>
      </c>
      <c r="I1266" s="19">
        <v>257.3</v>
      </c>
      <c r="J1266" s="19">
        <v>40</v>
      </c>
      <c r="K1266" s="20" t="s">
        <v>10</v>
      </c>
    </row>
    <row r="1267" spans="2:11" x14ac:dyDescent="0.2">
      <c r="B1267" s="15">
        <v>38370</v>
      </c>
      <c r="C1267" s="13">
        <v>0.33584490740740741</v>
      </c>
      <c r="D1267" s="11" t="s">
        <v>16</v>
      </c>
      <c r="E1267" t="s">
        <v>8</v>
      </c>
      <c r="F1267" s="19">
        <v>41</v>
      </c>
      <c r="G1267" s="19">
        <v>34</v>
      </c>
      <c r="H1267" s="19">
        <v>83</v>
      </c>
      <c r="I1267" s="19">
        <v>257.3</v>
      </c>
      <c r="J1267" s="19">
        <v>41</v>
      </c>
      <c r="K1267" s="20" t="s">
        <v>12</v>
      </c>
    </row>
    <row r="1268" spans="2:11" x14ac:dyDescent="0.2">
      <c r="B1268" s="15">
        <v>38370</v>
      </c>
      <c r="C1268" s="13">
        <v>0.57618055555555558</v>
      </c>
      <c r="D1268" s="11" t="s">
        <v>17</v>
      </c>
      <c r="E1268" t="s">
        <v>11</v>
      </c>
      <c r="F1268" s="19">
        <v>42</v>
      </c>
      <c r="I1268" s="19">
        <v>0</v>
      </c>
      <c r="J1268" s="19">
        <v>42</v>
      </c>
      <c r="K1268" s="20" t="s">
        <v>10</v>
      </c>
    </row>
    <row r="1269" spans="2:11" x14ac:dyDescent="0.2">
      <c r="B1269" s="15">
        <v>38370</v>
      </c>
      <c r="C1269" s="13">
        <v>0.44807870370370373</v>
      </c>
      <c r="D1269" s="11" t="s">
        <v>16</v>
      </c>
      <c r="E1269" t="s">
        <v>8</v>
      </c>
      <c r="F1269" s="19">
        <v>58</v>
      </c>
      <c r="G1269" s="19">
        <v>67</v>
      </c>
      <c r="H1269" s="19">
        <v>661</v>
      </c>
      <c r="I1269" s="19">
        <v>2049.1</v>
      </c>
      <c r="J1269" s="19">
        <v>58</v>
      </c>
      <c r="K1269" s="20" t="s">
        <v>13</v>
      </c>
    </row>
    <row r="1270" spans="2:11" x14ac:dyDescent="0.2">
      <c r="B1270" s="15">
        <v>38370</v>
      </c>
      <c r="C1270" s="13">
        <v>0.81267361111111114</v>
      </c>
      <c r="D1270" s="11" t="s">
        <v>17</v>
      </c>
      <c r="E1270" t="s">
        <v>8</v>
      </c>
      <c r="F1270" s="19">
        <v>63</v>
      </c>
      <c r="G1270" s="19">
        <v>24</v>
      </c>
      <c r="H1270" s="19">
        <v>830</v>
      </c>
      <c r="I1270" s="19">
        <v>2573</v>
      </c>
      <c r="J1270" s="19">
        <v>63</v>
      </c>
      <c r="K1270" s="20" t="s">
        <v>10</v>
      </c>
    </row>
    <row r="1271" spans="2:11" x14ac:dyDescent="0.2">
      <c r="B1271" s="15">
        <v>38370</v>
      </c>
      <c r="C1271" s="13">
        <v>0.37337962962962962</v>
      </c>
      <c r="D1271" s="11" t="s">
        <v>16</v>
      </c>
      <c r="E1271" t="s">
        <v>8</v>
      </c>
      <c r="F1271" s="19">
        <v>73</v>
      </c>
      <c r="G1271" s="19">
        <v>31</v>
      </c>
      <c r="H1271" s="19">
        <v>113</v>
      </c>
      <c r="I1271" s="19">
        <v>350.3</v>
      </c>
      <c r="J1271" s="19">
        <v>73</v>
      </c>
      <c r="K1271" s="20" t="s">
        <v>9</v>
      </c>
    </row>
    <row r="1272" spans="2:11" x14ac:dyDescent="0.2">
      <c r="B1272" s="15">
        <v>38370</v>
      </c>
      <c r="C1272" s="13">
        <v>0.55662037037037038</v>
      </c>
      <c r="D1272" s="11" t="s">
        <v>17</v>
      </c>
      <c r="E1272" t="s">
        <v>11</v>
      </c>
      <c r="F1272" s="19">
        <v>76</v>
      </c>
      <c r="I1272" s="19">
        <v>0</v>
      </c>
      <c r="J1272" s="19">
        <v>76</v>
      </c>
      <c r="K1272" s="20" t="s">
        <v>9</v>
      </c>
    </row>
    <row r="1273" spans="2:11" x14ac:dyDescent="0.2">
      <c r="B1273" s="15">
        <v>38370</v>
      </c>
      <c r="C1273" s="13">
        <v>0.33822916666666664</v>
      </c>
      <c r="D1273" s="11" t="s">
        <v>16</v>
      </c>
      <c r="E1273" t="s">
        <v>8</v>
      </c>
      <c r="F1273" s="19">
        <v>87</v>
      </c>
      <c r="G1273" s="19">
        <v>0</v>
      </c>
      <c r="H1273" s="19">
        <v>891</v>
      </c>
      <c r="I1273" s="19">
        <v>2762.1</v>
      </c>
      <c r="J1273" s="19">
        <v>87</v>
      </c>
      <c r="K1273" s="20" t="s">
        <v>9</v>
      </c>
    </row>
    <row r="1274" spans="2:11" x14ac:dyDescent="0.2">
      <c r="B1274" s="15">
        <v>38371</v>
      </c>
      <c r="C1274" s="13">
        <v>1.4444444444444446E-2</v>
      </c>
      <c r="D1274" s="11" t="s">
        <v>16</v>
      </c>
      <c r="E1274" t="s">
        <v>8</v>
      </c>
      <c r="F1274" s="19">
        <v>1</v>
      </c>
      <c r="G1274" s="19">
        <v>29</v>
      </c>
      <c r="H1274" s="19">
        <v>1314</v>
      </c>
      <c r="I1274" s="19">
        <v>4073.4</v>
      </c>
      <c r="J1274" s="19">
        <v>1</v>
      </c>
      <c r="K1274" s="20" t="s">
        <v>13</v>
      </c>
    </row>
    <row r="1275" spans="2:11" x14ac:dyDescent="0.2">
      <c r="B1275" s="15">
        <v>38371</v>
      </c>
      <c r="C1275" s="13">
        <v>0.67256944444444444</v>
      </c>
      <c r="D1275" s="11" t="s">
        <v>17</v>
      </c>
      <c r="E1275" t="s">
        <v>8</v>
      </c>
      <c r="F1275" s="19">
        <v>1</v>
      </c>
      <c r="G1275" s="19">
        <v>52</v>
      </c>
      <c r="H1275" s="19">
        <v>129</v>
      </c>
      <c r="I1275" s="19">
        <v>399.9</v>
      </c>
      <c r="J1275" s="19">
        <v>1</v>
      </c>
      <c r="K1275" s="20" t="s">
        <v>13</v>
      </c>
    </row>
    <row r="1276" spans="2:11" x14ac:dyDescent="0.2">
      <c r="B1276" s="15">
        <v>38371</v>
      </c>
      <c r="C1276" s="13">
        <v>0.13652777777777778</v>
      </c>
      <c r="D1276" s="11" t="s">
        <v>16</v>
      </c>
      <c r="E1276" t="s">
        <v>8</v>
      </c>
      <c r="F1276" s="19">
        <v>3</v>
      </c>
      <c r="G1276" s="19">
        <v>43</v>
      </c>
      <c r="H1276" s="19">
        <v>509</v>
      </c>
      <c r="I1276" s="19">
        <v>1577.9</v>
      </c>
      <c r="J1276" s="19">
        <v>3</v>
      </c>
      <c r="K1276" s="20" t="s">
        <v>10</v>
      </c>
    </row>
    <row r="1277" spans="2:11" x14ac:dyDescent="0.2">
      <c r="B1277" s="15">
        <v>38371</v>
      </c>
      <c r="C1277" s="13">
        <v>0.97378472222222223</v>
      </c>
      <c r="D1277" s="11" t="s">
        <v>17</v>
      </c>
      <c r="E1277" t="s">
        <v>8</v>
      </c>
      <c r="F1277" s="19">
        <v>3</v>
      </c>
      <c r="G1277" s="19">
        <v>4</v>
      </c>
      <c r="H1277" s="19">
        <v>68</v>
      </c>
      <c r="I1277" s="19">
        <v>210.8</v>
      </c>
      <c r="J1277" s="19">
        <v>3</v>
      </c>
      <c r="K1277" s="20" t="s">
        <v>10</v>
      </c>
    </row>
    <row r="1278" spans="2:11" x14ac:dyDescent="0.2">
      <c r="B1278" s="15">
        <v>38371</v>
      </c>
      <c r="C1278" s="13">
        <v>0.21601851851851853</v>
      </c>
      <c r="D1278" s="11" t="s">
        <v>16</v>
      </c>
      <c r="E1278" t="s">
        <v>8</v>
      </c>
      <c r="F1278" s="19">
        <v>8</v>
      </c>
      <c r="G1278" s="19">
        <v>15</v>
      </c>
      <c r="H1278" s="19">
        <v>505</v>
      </c>
      <c r="I1278" s="19">
        <v>1565.5</v>
      </c>
      <c r="J1278" s="19">
        <v>8</v>
      </c>
      <c r="K1278" s="20" t="s">
        <v>13</v>
      </c>
    </row>
    <row r="1279" spans="2:11" x14ac:dyDescent="0.2">
      <c r="B1279" s="15">
        <v>38371</v>
      </c>
      <c r="C1279" s="13">
        <v>0.69074074074074077</v>
      </c>
      <c r="D1279" s="11" t="s">
        <v>17</v>
      </c>
      <c r="E1279" t="s">
        <v>14</v>
      </c>
      <c r="F1279" s="19">
        <v>33</v>
      </c>
      <c r="G1279" s="19">
        <v>10</v>
      </c>
      <c r="I1279" s="19">
        <v>50</v>
      </c>
      <c r="J1279" s="19">
        <v>33</v>
      </c>
      <c r="K1279" s="20" t="s">
        <v>9</v>
      </c>
    </row>
    <row r="1280" spans="2:11" x14ac:dyDescent="0.2">
      <c r="B1280" s="15">
        <v>38371</v>
      </c>
      <c r="C1280" s="13">
        <v>0.73107638888888893</v>
      </c>
      <c r="D1280" s="11" t="s">
        <v>17</v>
      </c>
      <c r="E1280" t="s">
        <v>8</v>
      </c>
      <c r="F1280" s="19">
        <v>48</v>
      </c>
      <c r="G1280" s="19">
        <v>15</v>
      </c>
      <c r="H1280" s="19">
        <v>489</v>
      </c>
      <c r="I1280" s="19">
        <v>1515.9</v>
      </c>
      <c r="J1280" s="19">
        <v>48</v>
      </c>
      <c r="K1280" s="20" t="s">
        <v>12</v>
      </c>
    </row>
    <row r="1281" spans="2:11" x14ac:dyDescent="0.2">
      <c r="B1281" s="15">
        <v>38371</v>
      </c>
      <c r="C1281" s="13">
        <v>3.425925925925926E-2</v>
      </c>
      <c r="D1281" s="11" t="s">
        <v>16</v>
      </c>
      <c r="E1281" t="s">
        <v>8</v>
      </c>
      <c r="F1281" s="19">
        <v>86</v>
      </c>
      <c r="G1281" s="19">
        <v>6</v>
      </c>
      <c r="H1281" s="19">
        <v>400</v>
      </c>
      <c r="I1281" s="19">
        <v>1240</v>
      </c>
      <c r="J1281" s="19">
        <v>86</v>
      </c>
      <c r="K1281" s="20" t="s">
        <v>13</v>
      </c>
    </row>
    <row r="1282" spans="2:11" x14ac:dyDescent="0.2">
      <c r="B1282" s="15">
        <v>38371</v>
      </c>
      <c r="C1282" s="13">
        <v>0.45105324074074077</v>
      </c>
      <c r="D1282" s="11" t="s">
        <v>16</v>
      </c>
      <c r="E1282" t="s">
        <v>11</v>
      </c>
      <c r="F1282" s="19">
        <v>97</v>
      </c>
      <c r="I1282" s="19">
        <v>0</v>
      </c>
      <c r="J1282" s="19">
        <v>97</v>
      </c>
      <c r="K1282" s="20" t="s">
        <v>13</v>
      </c>
    </row>
    <row r="1283" spans="2:11" x14ac:dyDescent="0.2">
      <c r="B1283" s="15">
        <v>38371</v>
      </c>
      <c r="C1283" s="13">
        <v>0.85188657407407409</v>
      </c>
      <c r="D1283" s="11" t="s">
        <v>17</v>
      </c>
      <c r="E1283" t="s">
        <v>8</v>
      </c>
      <c r="F1283" s="19">
        <v>97</v>
      </c>
      <c r="G1283" s="19">
        <v>20</v>
      </c>
      <c r="H1283" s="19">
        <v>1094</v>
      </c>
      <c r="I1283" s="19">
        <v>3391.4</v>
      </c>
      <c r="J1283" s="19">
        <v>97</v>
      </c>
      <c r="K1283" s="20" t="s">
        <v>13</v>
      </c>
    </row>
    <row r="1284" spans="2:11" x14ac:dyDescent="0.2">
      <c r="B1284" s="15">
        <v>38372</v>
      </c>
      <c r="C1284" s="13">
        <v>0.33484953703703701</v>
      </c>
      <c r="D1284" s="11" t="s">
        <v>16</v>
      </c>
      <c r="E1284" t="s">
        <v>8</v>
      </c>
      <c r="F1284" s="19">
        <v>7</v>
      </c>
      <c r="G1284" s="19">
        <v>53</v>
      </c>
      <c r="H1284" s="19">
        <v>370</v>
      </c>
      <c r="I1284" s="19">
        <v>1147</v>
      </c>
      <c r="J1284" s="19">
        <v>7</v>
      </c>
      <c r="K1284" s="20" t="s">
        <v>13</v>
      </c>
    </row>
    <row r="1285" spans="2:11" x14ac:dyDescent="0.2">
      <c r="B1285" s="15">
        <v>38372</v>
      </c>
      <c r="C1285" s="13">
        <v>0.24914351851851854</v>
      </c>
      <c r="D1285" s="11" t="s">
        <v>16</v>
      </c>
      <c r="E1285" t="s">
        <v>8</v>
      </c>
      <c r="F1285" s="19">
        <v>15</v>
      </c>
      <c r="G1285" s="19">
        <v>14</v>
      </c>
      <c r="H1285" s="19">
        <v>172</v>
      </c>
      <c r="I1285" s="19">
        <v>533.20000000000005</v>
      </c>
      <c r="J1285" s="19">
        <v>15</v>
      </c>
      <c r="K1285" s="20" t="s">
        <v>13</v>
      </c>
    </row>
    <row r="1286" spans="2:11" x14ac:dyDescent="0.2">
      <c r="B1286" s="15">
        <v>38372</v>
      </c>
      <c r="C1286" s="13">
        <v>0.85271990740740744</v>
      </c>
      <c r="D1286" s="11" t="s">
        <v>17</v>
      </c>
      <c r="E1286" t="s">
        <v>8</v>
      </c>
      <c r="F1286" s="19">
        <v>15</v>
      </c>
      <c r="G1286" s="19">
        <v>1</v>
      </c>
      <c r="H1286" s="19">
        <v>105</v>
      </c>
      <c r="I1286" s="19">
        <v>325.5</v>
      </c>
      <c r="J1286" s="19">
        <v>15</v>
      </c>
      <c r="K1286" s="20" t="s">
        <v>13</v>
      </c>
    </row>
    <row r="1287" spans="2:11" x14ac:dyDescent="0.2">
      <c r="B1287" s="15">
        <v>38372</v>
      </c>
      <c r="C1287" s="13">
        <v>0.95114583333333336</v>
      </c>
      <c r="D1287" s="11" t="s">
        <v>17</v>
      </c>
      <c r="E1287" t="s">
        <v>8</v>
      </c>
      <c r="F1287" s="19">
        <v>15</v>
      </c>
      <c r="G1287" s="19">
        <v>14</v>
      </c>
      <c r="H1287" s="19">
        <v>145</v>
      </c>
      <c r="I1287" s="19">
        <v>449.5</v>
      </c>
      <c r="J1287" s="19">
        <v>15</v>
      </c>
      <c r="K1287" s="20" t="s">
        <v>13</v>
      </c>
    </row>
    <row r="1288" spans="2:11" x14ac:dyDescent="0.2">
      <c r="B1288" s="15">
        <v>38372</v>
      </c>
      <c r="C1288" s="13">
        <v>2.1944444444444447E-2</v>
      </c>
      <c r="D1288" s="11" t="s">
        <v>16</v>
      </c>
      <c r="E1288" t="s">
        <v>8</v>
      </c>
      <c r="F1288" s="19">
        <v>33</v>
      </c>
      <c r="G1288" s="19">
        <v>10</v>
      </c>
      <c r="H1288" s="19">
        <v>797</v>
      </c>
      <c r="I1288" s="19">
        <v>2470.6999999999998</v>
      </c>
      <c r="J1288" s="19">
        <v>33</v>
      </c>
      <c r="K1288" s="20" t="s">
        <v>9</v>
      </c>
    </row>
    <row r="1289" spans="2:11" x14ac:dyDescent="0.2">
      <c r="B1289" s="15">
        <v>38372</v>
      </c>
      <c r="C1289" s="13">
        <v>6.04050925925926E-2</v>
      </c>
      <c r="D1289" s="11" t="s">
        <v>16</v>
      </c>
      <c r="E1289" t="s">
        <v>8</v>
      </c>
      <c r="F1289" s="19">
        <v>61</v>
      </c>
      <c r="G1289" s="19">
        <v>40</v>
      </c>
      <c r="H1289" s="19">
        <v>747</v>
      </c>
      <c r="I1289" s="19">
        <v>2315.6999999999998</v>
      </c>
      <c r="J1289" s="19">
        <v>61</v>
      </c>
      <c r="K1289" s="20" t="s">
        <v>10</v>
      </c>
    </row>
    <row r="1290" spans="2:11" x14ac:dyDescent="0.2">
      <c r="B1290" s="15">
        <v>38372</v>
      </c>
      <c r="C1290" s="13">
        <v>0.61776620370370372</v>
      </c>
      <c r="D1290" s="11" t="s">
        <v>17</v>
      </c>
      <c r="E1290" t="s">
        <v>8</v>
      </c>
      <c r="F1290" s="19">
        <v>79</v>
      </c>
      <c r="G1290" s="19">
        <v>22</v>
      </c>
      <c r="H1290" s="19">
        <v>837</v>
      </c>
      <c r="I1290" s="19">
        <v>2594.6999999999998</v>
      </c>
      <c r="J1290" s="19">
        <v>79</v>
      </c>
      <c r="K1290" s="20" t="s">
        <v>10</v>
      </c>
    </row>
    <row r="1291" spans="2:11" x14ac:dyDescent="0.2">
      <c r="B1291" s="15">
        <v>38372</v>
      </c>
      <c r="C1291" s="13">
        <v>0.35954861111111108</v>
      </c>
      <c r="D1291" s="11" t="s">
        <v>16</v>
      </c>
      <c r="E1291" t="s">
        <v>8</v>
      </c>
      <c r="F1291" s="19">
        <v>82</v>
      </c>
      <c r="G1291" s="19">
        <v>51</v>
      </c>
      <c r="H1291" s="19">
        <v>388</v>
      </c>
      <c r="I1291" s="19">
        <v>1202.8</v>
      </c>
      <c r="J1291" s="19">
        <v>82</v>
      </c>
      <c r="K1291" s="20" t="s">
        <v>13</v>
      </c>
    </row>
    <row r="1292" spans="2:11" x14ac:dyDescent="0.2">
      <c r="B1292" s="15">
        <v>38372</v>
      </c>
      <c r="C1292" s="13">
        <v>0.45984953703703701</v>
      </c>
      <c r="D1292" s="11" t="s">
        <v>16</v>
      </c>
      <c r="E1292" t="s">
        <v>8</v>
      </c>
      <c r="F1292" s="19">
        <v>96</v>
      </c>
      <c r="G1292" s="19">
        <v>14</v>
      </c>
      <c r="H1292" s="19">
        <v>57</v>
      </c>
      <c r="I1292" s="19">
        <v>176.7</v>
      </c>
      <c r="J1292" s="19">
        <v>96</v>
      </c>
      <c r="K1292" s="20" t="s">
        <v>10</v>
      </c>
    </row>
    <row r="1293" spans="2:11" x14ac:dyDescent="0.2">
      <c r="B1293" s="15">
        <v>38373</v>
      </c>
      <c r="C1293" s="13">
        <v>0.25230324074074073</v>
      </c>
      <c r="D1293" s="11" t="s">
        <v>16</v>
      </c>
      <c r="E1293" t="s">
        <v>8</v>
      </c>
      <c r="F1293" s="19">
        <v>6</v>
      </c>
      <c r="G1293" s="19">
        <v>65</v>
      </c>
      <c r="H1293" s="19">
        <v>417</v>
      </c>
      <c r="I1293" s="19">
        <v>1292.7</v>
      </c>
      <c r="J1293" s="19">
        <v>6</v>
      </c>
      <c r="K1293" s="20" t="s">
        <v>12</v>
      </c>
    </row>
    <row r="1294" spans="2:11" x14ac:dyDescent="0.2">
      <c r="B1294" s="15">
        <v>38373</v>
      </c>
      <c r="C1294" s="13">
        <v>0.80434027777777783</v>
      </c>
      <c r="D1294" s="11" t="s">
        <v>17</v>
      </c>
      <c r="E1294" t="s">
        <v>8</v>
      </c>
      <c r="F1294" s="19">
        <v>6</v>
      </c>
      <c r="G1294" s="19">
        <v>65</v>
      </c>
      <c r="H1294" s="19">
        <v>179</v>
      </c>
      <c r="I1294" s="19">
        <v>554.9</v>
      </c>
      <c r="J1294" s="19">
        <v>6</v>
      </c>
      <c r="K1294" s="20" t="s">
        <v>12</v>
      </c>
    </row>
    <row r="1295" spans="2:11" x14ac:dyDescent="0.2">
      <c r="B1295" s="15">
        <v>38373</v>
      </c>
      <c r="C1295" s="13">
        <v>0.29293981481481485</v>
      </c>
      <c r="D1295" s="11" t="s">
        <v>16</v>
      </c>
      <c r="E1295" t="s">
        <v>8</v>
      </c>
      <c r="F1295" s="19">
        <v>7</v>
      </c>
      <c r="G1295" s="19">
        <v>4</v>
      </c>
      <c r="H1295" s="19">
        <v>85</v>
      </c>
      <c r="I1295" s="19">
        <v>263.5</v>
      </c>
      <c r="J1295" s="19">
        <v>7</v>
      </c>
      <c r="K1295" s="20" t="s">
        <v>13</v>
      </c>
    </row>
    <row r="1296" spans="2:11" x14ac:dyDescent="0.2">
      <c r="B1296" s="15">
        <v>38373</v>
      </c>
      <c r="C1296" s="13">
        <v>0.14621527777777779</v>
      </c>
      <c r="D1296" s="11" t="s">
        <v>16</v>
      </c>
      <c r="E1296" t="s">
        <v>15</v>
      </c>
      <c r="F1296" s="19">
        <v>14</v>
      </c>
      <c r="I1296" s="19">
        <v>-500</v>
      </c>
      <c r="J1296" s="19">
        <v>14</v>
      </c>
      <c r="K1296" s="20" t="s">
        <v>12</v>
      </c>
    </row>
    <row r="1297" spans="2:11" x14ac:dyDescent="0.2">
      <c r="B1297" s="15">
        <v>38373</v>
      </c>
      <c r="C1297" s="13">
        <v>0.74793981481481486</v>
      </c>
      <c r="D1297" s="11" t="s">
        <v>17</v>
      </c>
      <c r="E1297" t="s">
        <v>14</v>
      </c>
      <c r="F1297" s="19">
        <v>14</v>
      </c>
      <c r="G1297" s="19">
        <v>96</v>
      </c>
      <c r="I1297" s="19">
        <v>50</v>
      </c>
      <c r="J1297" s="19">
        <v>14</v>
      </c>
      <c r="K1297" s="20" t="s">
        <v>12</v>
      </c>
    </row>
    <row r="1298" spans="2:11" x14ac:dyDescent="0.2">
      <c r="B1298" s="15">
        <v>38373</v>
      </c>
      <c r="C1298" s="13">
        <v>0.48986111111111108</v>
      </c>
      <c r="D1298" s="11" t="s">
        <v>16</v>
      </c>
      <c r="E1298" t="s">
        <v>15</v>
      </c>
      <c r="F1298" s="19">
        <v>22</v>
      </c>
      <c r="I1298" s="19">
        <v>-500</v>
      </c>
      <c r="J1298" s="19">
        <v>22</v>
      </c>
      <c r="K1298" s="20" t="s">
        <v>10</v>
      </c>
    </row>
    <row r="1299" spans="2:11" x14ac:dyDescent="0.2">
      <c r="B1299" s="15">
        <v>38374</v>
      </c>
      <c r="C1299" s="13">
        <v>0.32618055555555553</v>
      </c>
      <c r="D1299" s="11" t="s">
        <v>16</v>
      </c>
      <c r="E1299" t="s">
        <v>11</v>
      </c>
      <c r="F1299" s="19">
        <v>3</v>
      </c>
      <c r="I1299" s="19">
        <v>0</v>
      </c>
      <c r="J1299" s="19">
        <v>3</v>
      </c>
      <c r="K1299" s="20" t="s">
        <v>10</v>
      </c>
    </row>
    <row r="1300" spans="2:11" x14ac:dyDescent="0.2">
      <c r="B1300" s="15">
        <v>38374</v>
      </c>
      <c r="C1300" s="13">
        <v>0.20504629629629631</v>
      </c>
      <c r="D1300" s="11" t="s">
        <v>16</v>
      </c>
      <c r="E1300" t="s">
        <v>8</v>
      </c>
      <c r="F1300" s="19">
        <v>7</v>
      </c>
      <c r="G1300" s="19">
        <v>53</v>
      </c>
      <c r="H1300" s="19">
        <v>95</v>
      </c>
      <c r="I1300" s="19">
        <v>294.5</v>
      </c>
      <c r="J1300" s="19">
        <v>7</v>
      </c>
      <c r="K1300" s="20" t="s">
        <v>13</v>
      </c>
    </row>
    <row r="1301" spans="2:11" x14ac:dyDescent="0.2">
      <c r="B1301" s="15">
        <v>38374</v>
      </c>
      <c r="C1301" s="13">
        <v>0.48268518518518522</v>
      </c>
      <c r="D1301" s="11" t="s">
        <v>16</v>
      </c>
      <c r="E1301" t="s">
        <v>8</v>
      </c>
      <c r="F1301" s="19">
        <v>7</v>
      </c>
      <c r="G1301" s="19">
        <v>4</v>
      </c>
      <c r="H1301" s="19">
        <v>237</v>
      </c>
      <c r="I1301" s="19">
        <v>734.7</v>
      </c>
      <c r="J1301" s="19">
        <v>7</v>
      </c>
      <c r="K1301" s="20" t="s">
        <v>13</v>
      </c>
    </row>
    <row r="1302" spans="2:11" x14ac:dyDescent="0.2">
      <c r="B1302" s="15">
        <v>38374</v>
      </c>
      <c r="C1302" s="13">
        <v>4.7500000000000007E-2</v>
      </c>
      <c r="D1302" s="11" t="s">
        <v>16</v>
      </c>
      <c r="E1302" t="s">
        <v>8</v>
      </c>
      <c r="F1302" s="19">
        <v>73</v>
      </c>
      <c r="G1302" s="19">
        <v>31</v>
      </c>
      <c r="H1302" s="19">
        <v>47</v>
      </c>
      <c r="I1302" s="19">
        <v>145.69999999999999</v>
      </c>
      <c r="J1302" s="19">
        <v>73</v>
      </c>
      <c r="K1302" s="20" t="s">
        <v>9</v>
      </c>
    </row>
    <row r="1303" spans="2:11" x14ac:dyDescent="0.2">
      <c r="B1303" s="15">
        <v>38374</v>
      </c>
      <c r="C1303" s="13">
        <v>7.6261574074074079E-2</v>
      </c>
      <c r="D1303" s="11" t="s">
        <v>16</v>
      </c>
      <c r="E1303" t="s">
        <v>8</v>
      </c>
      <c r="F1303" s="19">
        <v>98</v>
      </c>
      <c r="G1303" s="19">
        <v>7</v>
      </c>
      <c r="H1303" s="19">
        <v>345</v>
      </c>
      <c r="I1303" s="19">
        <v>1069.5</v>
      </c>
      <c r="J1303" s="19">
        <v>98</v>
      </c>
      <c r="K1303" s="20" t="s">
        <v>9</v>
      </c>
    </row>
    <row r="1304" spans="2:11" x14ac:dyDescent="0.2">
      <c r="B1304" s="15">
        <v>38374</v>
      </c>
      <c r="C1304" s="13">
        <v>0.26763888888888887</v>
      </c>
      <c r="D1304" s="11" t="s">
        <v>16</v>
      </c>
      <c r="E1304" t="s">
        <v>8</v>
      </c>
      <c r="F1304" s="19">
        <v>98</v>
      </c>
      <c r="G1304" s="19">
        <v>7</v>
      </c>
      <c r="H1304" s="19">
        <v>198</v>
      </c>
      <c r="I1304" s="19">
        <v>613.79999999999995</v>
      </c>
      <c r="J1304" s="19">
        <v>98</v>
      </c>
      <c r="K1304" s="20" t="s">
        <v>9</v>
      </c>
    </row>
    <row r="1305" spans="2:11" x14ac:dyDescent="0.2">
      <c r="B1305" s="15">
        <v>38374</v>
      </c>
      <c r="C1305" s="13">
        <v>0.95361111111111108</v>
      </c>
      <c r="D1305" s="11" t="s">
        <v>17</v>
      </c>
      <c r="E1305" t="s">
        <v>14</v>
      </c>
      <c r="F1305" s="19">
        <v>98</v>
      </c>
      <c r="G1305" s="19">
        <v>7</v>
      </c>
      <c r="I1305" s="19">
        <v>50</v>
      </c>
      <c r="J1305" s="19">
        <v>98</v>
      </c>
      <c r="K1305" s="20" t="s">
        <v>9</v>
      </c>
    </row>
    <row r="1306" spans="2:11" x14ac:dyDescent="0.2">
      <c r="B1306" s="15">
        <v>38375</v>
      </c>
      <c r="C1306" s="13">
        <v>0.10547453703703703</v>
      </c>
      <c r="D1306" s="11" t="s">
        <v>16</v>
      </c>
      <c r="E1306" t="s">
        <v>8</v>
      </c>
      <c r="F1306" s="19">
        <v>1</v>
      </c>
      <c r="G1306" s="19">
        <v>29</v>
      </c>
      <c r="H1306" s="19">
        <v>1072</v>
      </c>
      <c r="I1306" s="19">
        <v>3323.2</v>
      </c>
      <c r="J1306" s="19">
        <v>1</v>
      </c>
      <c r="K1306" s="20" t="s">
        <v>13</v>
      </c>
    </row>
    <row r="1307" spans="2:11" x14ac:dyDescent="0.2">
      <c r="B1307" s="15">
        <v>38375</v>
      </c>
      <c r="C1307" s="13">
        <v>0.90993055555555558</v>
      </c>
      <c r="D1307" s="11" t="s">
        <v>17</v>
      </c>
      <c r="E1307" t="s">
        <v>15</v>
      </c>
      <c r="F1307" s="19">
        <v>7</v>
      </c>
      <c r="I1307" s="19">
        <v>-10000</v>
      </c>
      <c r="J1307" s="19">
        <v>7</v>
      </c>
      <c r="K1307" s="20" t="s">
        <v>13</v>
      </c>
    </row>
    <row r="1308" spans="2:11" x14ac:dyDescent="0.2">
      <c r="B1308" s="15">
        <v>38375</v>
      </c>
      <c r="C1308" s="13">
        <v>0.63837962962962969</v>
      </c>
      <c r="D1308" s="11" t="s">
        <v>17</v>
      </c>
      <c r="E1308" t="s">
        <v>8</v>
      </c>
      <c r="F1308" s="19">
        <v>14</v>
      </c>
      <c r="G1308" s="19">
        <v>96</v>
      </c>
      <c r="H1308" s="19">
        <v>56</v>
      </c>
      <c r="I1308" s="19">
        <v>173.6</v>
      </c>
      <c r="J1308" s="19">
        <v>14</v>
      </c>
      <c r="K1308" s="20" t="s">
        <v>12</v>
      </c>
    </row>
    <row r="1309" spans="2:11" x14ac:dyDescent="0.2">
      <c r="B1309" s="15">
        <v>38375</v>
      </c>
      <c r="C1309" s="13">
        <v>0.70049768518518529</v>
      </c>
      <c r="D1309" s="11" t="s">
        <v>17</v>
      </c>
      <c r="E1309" t="s">
        <v>14</v>
      </c>
      <c r="F1309" s="19">
        <v>42</v>
      </c>
      <c r="G1309" s="19">
        <v>14</v>
      </c>
      <c r="I1309" s="19">
        <v>50</v>
      </c>
      <c r="J1309" s="19">
        <v>42</v>
      </c>
      <c r="K1309" s="20" t="s">
        <v>10</v>
      </c>
    </row>
    <row r="1310" spans="2:11" x14ac:dyDescent="0.2">
      <c r="B1310" s="15">
        <v>38375</v>
      </c>
      <c r="C1310" s="13">
        <v>0.23930555555555555</v>
      </c>
      <c r="D1310" s="11" t="s">
        <v>16</v>
      </c>
      <c r="E1310" t="s">
        <v>8</v>
      </c>
      <c r="F1310" s="19">
        <v>73</v>
      </c>
      <c r="G1310" s="19">
        <v>31</v>
      </c>
      <c r="H1310" s="19">
        <v>231</v>
      </c>
      <c r="I1310" s="19">
        <v>716.1</v>
      </c>
      <c r="J1310" s="19">
        <v>73</v>
      </c>
      <c r="K1310" s="20" t="s">
        <v>9</v>
      </c>
    </row>
    <row r="1311" spans="2:11" x14ac:dyDescent="0.2">
      <c r="B1311" s="15">
        <v>38376</v>
      </c>
      <c r="C1311" s="13">
        <v>0.11247685185185186</v>
      </c>
      <c r="D1311" s="11" t="s">
        <v>16</v>
      </c>
      <c r="E1311" t="s">
        <v>8</v>
      </c>
      <c r="F1311" s="19">
        <v>3</v>
      </c>
      <c r="G1311" s="19">
        <v>4</v>
      </c>
      <c r="H1311" s="19">
        <v>437</v>
      </c>
      <c r="I1311" s="19">
        <v>1354.7</v>
      </c>
      <c r="J1311" s="19">
        <v>3</v>
      </c>
      <c r="K1311" s="20" t="s">
        <v>10</v>
      </c>
    </row>
    <row r="1312" spans="2:11" x14ac:dyDescent="0.2">
      <c r="B1312" s="15">
        <v>38376</v>
      </c>
      <c r="C1312" s="13">
        <v>0.11386574074074074</v>
      </c>
      <c r="D1312" s="11" t="s">
        <v>16</v>
      </c>
      <c r="E1312" t="s">
        <v>8</v>
      </c>
      <c r="F1312" s="19">
        <v>76</v>
      </c>
      <c r="G1312" s="19">
        <v>27</v>
      </c>
      <c r="H1312" s="19">
        <v>867</v>
      </c>
      <c r="I1312" s="19">
        <v>2687.7</v>
      </c>
      <c r="J1312" s="19">
        <v>76</v>
      </c>
      <c r="K1312" s="20" t="s">
        <v>9</v>
      </c>
    </row>
    <row r="1313" spans="2:11" x14ac:dyDescent="0.2">
      <c r="B1313" s="15">
        <v>38377</v>
      </c>
      <c r="C1313" s="13">
        <v>0.13613425925925926</v>
      </c>
      <c r="D1313" s="11" t="s">
        <v>16</v>
      </c>
      <c r="E1313" t="s">
        <v>14</v>
      </c>
      <c r="F1313" s="19">
        <v>15</v>
      </c>
      <c r="G1313" s="19">
        <v>14</v>
      </c>
      <c r="I1313" s="19">
        <v>50</v>
      </c>
      <c r="J1313" s="19">
        <v>15</v>
      </c>
      <c r="K1313" s="20" t="s">
        <v>13</v>
      </c>
    </row>
    <row r="1314" spans="2:11" x14ac:dyDescent="0.2">
      <c r="B1314" s="15">
        <v>38377</v>
      </c>
      <c r="C1314" s="13">
        <v>0.65348379629629627</v>
      </c>
      <c r="D1314" s="11" t="s">
        <v>17</v>
      </c>
      <c r="E1314" t="s">
        <v>15</v>
      </c>
      <c r="F1314" s="19">
        <v>22</v>
      </c>
      <c r="I1314" s="19">
        <v>-2000</v>
      </c>
      <c r="J1314" s="19">
        <v>22</v>
      </c>
      <c r="K1314" s="20" t="s">
        <v>10</v>
      </c>
    </row>
    <row r="1315" spans="2:11" x14ac:dyDescent="0.2">
      <c r="B1315" s="15">
        <v>38377</v>
      </c>
      <c r="C1315" s="13">
        <v>8.0798611111111113E-2</v>
      </c>
      <c r="D1315" s="11" t="s">
        <v>16</v>
      </c>
      <c r="E1315" t="s">
        <v>11</v>
      </c>
      <c r="F1315" s="19">
        <v>76</v>
      </c>
      <c r="I1315" s="19">
        <v>0</v>
      </c>
      <c r="J1315" s="19">
        <v>76</v>
      </c>
      <c r="K1315" s="20" t="s">
        <v>9</v>
      </c>
    </row>
    <row r="1316" spans="2:11" x14ac:dyDescent="0.2">
      <c r="B1316" s="15">
        <v>38377</v>
      </c>
      <c r="C1316" s="13">
        <v>0.2772337962962963</v>
      </c>
      <c r="D1316" s="11" t="s">
        <v>16</v>
      </c>
      <c r="E1316" t="s">
        <v>8</v>
      </c>
      <c r="F1316" s="19">
        <v>98</v>
      </c>
      <c r="G1316" s="19">
        <v>7</v>
      </c>
      <c r="H1316" s="19">
        <v>785</v>
      </c>
      <c r="I1316" s="19">
        <v>2433.5</v>
      </c>
      <c r="J1316" s="19">
        <v>98</v>
      </c>
      <c r="K1316" s="20" t="s">
        <v>9</v>
      </c>
    </row>
    <row r="1317" spans="2:11" x14ac:dyDescent="0.2">
      <c r="B1317" s="15">
        <v>38378</v>
      </c>
      <c r="C1317" s="13">
        <v>1.1875000000000002E-2</v>
      </c>
      <c r="D1317" s="11" t="s">
        <v>16</v>
      </c>
      <c r="E1317" t="s">
        <v>8</v>
      </c>
      <c r="F1317" s="19">
        <v>7</v>
      </c>
      <c r="G1317" s="19">
        <v>53</v>
      </c>
      <c r="H1317" s="19">
        <v>361</v>
      </c>
      <c r="I1317" s="19">
        <v>1119.0999999999999</v>
      </c>
      <c r="J1317" s="19">
        <v>7</v>
      </c>
      <c r="K1317" s="20" t="s">
        <v>13</v>
      </c>
    </row>
    <row r="1318" spans="2:11" x14ac:dyDescent="0.2">
      <c r="B1318" s="15">
        <v>38378</v>
      </c>
      <c r="C1318" s="13">
        <v>0.67940972222222218</v>
      </c>
      <c r="D1318" s="11" t="s">
        <v>17</v>
      </c>
      <c r="E1318" t="s">
        <v>8</v>
      </c>
      <c r="F1318" s="19">
        <v>15</v>
      </c>
      <c r="G1318" s="19">
        <v>14</v>
      </c>
      <c r="H1318" s="19">
        <v>60</v>
      </c>
      <c r="I1318" s="19">
        <v>186</v>
      </c>
      <c r="J1318" s="19">
        <v>15</v>
      </c>
      <c r="K1318" s="20" t="s">
        <v>13</v>
      </c>
    </row>
    <row r="1319" spans="2:11" x14ac:dyDescent="0.2">
      <c r="B1319" s="15">
        <v>38378</v>
      </c>
      <c r="C1319" s="13">
        <v>0.17734953703703704</v>
      </c>
      <c r="D1319" s="11" t="s">
        <v>16</v>
      </c>
      <c r="E1319" t="s">
        <v>8</v>
      </c>
      <c r="F1319" s="19">
        <v>63</v>
      </c>
      <c r="G1319" s="19">
        <v>24</v>
      </c>
      <c r="H1319" s="19">
        <v>260</v>
      </c>
      <c r="I1319" s="19">
        <v>806</v>
      </c>
      <c r="J1319" s="19">
        <v>63</v>
      </c>
      <c r="K1319" s="20" t="s">
        <v>10</v>
      </c>
    </row>
    <row r="1320" spans="2:11" x14ac:dyDescent="0.2">
      <c r="B1320" s="15">
        <v>38378</v>
      </c>
      <c r="C1320" s="13">
        <v>0.60081018518518514</v>
      </c>
      <c r="D1320" s="11" t="s">
        <v>17</v>
      </c>
      <c r="E1320" t="s">
        <v>8</v>
      </c>
      <c r="F1320" s="19">
        <v>76</v>
      </c>
      <c r="G1320" s="19">
        <v>27</v>
      </c>
      <c r="H1320" s="19">
        <v>37</v>
      </c>
      <c r="I1320" s="19">
        <v>114.7</v>
      </c>
      <c r="J1320" s="19">
        <v>76</v>
      </c>
      <c r="K1320" s="20" t="s">
        <v>9</v>
      </c>
    </row>
    <row r="1321" spans="2:11" x14ac:dyDescent="0.2">
      <c r="B1321" s="15">
        <v>38378</v>
      </c>
      <c r="C1321" s="13">
        <v>0.75255787037037036</v>
      </c>
      <c r="D1321" s="11" t="s">
        <v>17</v>
      </c>
      <c r="E1321" t="s">
        <v>15</v>
      </c>
      <c r="F1321" s="19">
        <v>82</v>
      </c>
      <c r="I1321" s="19">
        <v>-1000</v>
      </c>
      <c r="J1321" s="19">
        <v>82</v>
      </c>
      <c r="K1321" s="20" t="s">
        <v>13</v>
      </c>
    </row>
    <row r="1322" spans="2:11" x14ac:dyDescent="0.2">
      <c r="B1322" s="15">
        <v>38380</v>
      </c>
      <c r="C1322" s="13">
        <v>0.34136574074074072</v>
      </c>
      <c r="D1322" s="11" t="s">
        <v>16</v>
      </c>
      <c r="E1322" t="s">
        <v>8</v>
      </c>
      <c r="F1322" s="19">
        <v>42</v>
      </c>
      <c r="G1322" s="19">
        <v>14</v>
      </c>
      <c r="H1322" s="19">
        <v>410</v>
      </c>
      <c r="I1322" s="19">
        <v>1271</v>
      </c>
      <c r="J1322" s="19">
        <v>42</v>
      </c>
      <c r="K1322" s="20" t="s">
        <v>10</v>
      </c>
    </row>
    <row r="1323" spans="2:11" x14ac:dyDescent="0.2">
      <c r="B1323" s="15">
        <v>38380</v>
      </c>
      <c r="C1323" s="13">
        <v>0.40886574074074072</v>
      </c>
      <c r="D1323" s="11" t="s">
        <v>16</v>
      </c>
      <c r="E1323" t="s">
        <v>8</v>
      </c>
      <c r="F1323" s="19">
        <v>82</v>
      </c>
      <c r="G1323" s="19">
        <v>51</v>
      </c>
      <c r="H1323" s="19">
        <v>1405</v>
      </c>
      <c r="I1323" s="19">
        <v>4355.5</v>
      </c>
      <c r="J1323" s="19">
        <v>82</v>
      </c>
      <c r="K1323" s="20" t="s">
        <v>13</v>
      </c>
    </row>
    <row r="1324" spans="2:11" x14ac:dyDescent="0.2">
      <c r="B1324" s="15">
        <v>38380</v>
      </c>
      <c r="C1324" s="13">
        <v>0.5774421296296296</v>
      </c>
      <c r="D1324" s="11" t="s">
        <v>17</v>
      </c>
      <c r="E1324" t="s">
        <v>8</v>
      </c>
      <c r="F1324" s="19">
        <v>82</v>
      </c>
      <c r="G1324" s="19">
        <v>51</v>
      </c>
      <c r="H1324" s="19">
        <v>216</v>
      </c>
      <c r="I1324" s="19">
        <v>669.6</v>
      </c>
      <c r="J1324" s="19">
        <v>82</v>
      </c>
      <c r="K1324" s="20" t="s">
        <v>13</v>
      </c>
    </row>
    <row r="1325" spans="2:11" x14ac:dyDescent="0.2">
      <c r="B1325" s="15">
        <v>38380</v>
      </c>
      <c r="C1325" s="13">
        <v>0.62111111111111106</v>
      </c>
      <c r="D1325" s="11" t="s">
        <v>17</v>
      </c>
      <c r="E1325" t="s">
        <v>8</v>
      </c>
      <c r="F1325" s="19">
        <v>82</v>
      </c>
      <c r="G1325" s="19">
        <v>51</v>
      </c>
      <c r="H1325" s="19">
        <v>17</v>
      </c>
      <c r="I1325" s="19">
        <v>52.7</v>
      </c>
      <c r="J1325" s="19">
        <v>82</v>
      </c>
      <c r="K1325" s="20" t="s">
        <v>13</v>
      </c>
    </row>
    <row r="1326" spans="2:11" x14ac:dyDescent="0.2">
      <c r="B1326" s="15">
        <v>38381</v>
      </c>
      <c r="C1326" s="13">
        <v>0.12578703703703703</v>
      </c>
      <c r="D1326" s="11" t="s">
        <v>16</v>
      </c>
      <c r="E1326" t="s">
        <v>11</v>
      </c>
      <c r="F1326" s="19">
        <v>42</v>
      </c>
      <c r="I1326" s="19">
        <v>0</v>
      </c>
      <c r="J1326" s="19">
        <v>42</v>
      </c>
      <c r="K1326" s="20" t="s">
        <v>10</v>
      </c>
    </row>
    <row r="1327" spans="2:11" x14ac:dyDescent="0.2">
      <c r="B1327" s="15">
        <v>38381</v>
      </c>
      <c r="C1327" s="13">
        <v>0.61745370370370367</v>
      </c>
      <c r="D1327" s="11" t="s">
        <v>17</v>
      </c>
      <c r="E1327" t="s">
        <v>8</v>
      </c>
      <c r="F1327" s="19">
        <v>94</v>
      </c>
      <c r="G1327" s="19">
        <v>44</v>
      </c>
      <c r="H1327" s="19">
        <v>37</v>
      </c>
      <c r="I1327" s="19">
        <v>114.7</v>
      </c>
      <c r="J1327" s="19">
        <v>94</v>
      </c>
      <c r="K1327" s="20" t="s">
        <v>13</v>
      </c>
    </row>
    <row r="1328" spans="2:11" x14ac:dyDescent="0.2">
      <c r="B1328" s="15">
        <v>38382</v>
      </c>
      <c r="C1328" s="13">
        <v>2.9178240740740741E-2</v>
      </c>
      <c r="D1328" s="11" t="s">
        <v>16</v>
      </c>
      <c r="E1328" t="s">
        <v>11</v>
      </c>
      <c r="F1328" s="19">
        <v>22</v>
      </c>
      <c r="I1328" s="19">
        <v>0</v>
      </c>
      <c r="J1328" s="19">
        <v>22</v>
      </c>
      <c r="K1328" s="20" t="s">
        <v>10</v>
      </c>
    </row>
    <row r="1329" spans="2:11" x14ac:dyDescent="0.2">
      <c r="B1329" s="15">
        <v>38383</v>
      </c>
      <c r="C1329" s="13">
        <v>0.21489583333333331</v>
      </c>
      <c r="D1329" s="11" t="s">
        <v>16</v>
      </c>
      <c r="E1329" t="s">
        <v>8</v>
      </c>
      <c r="F1329" s="19">
        <v>6</v>
      </c>
      <c r="G1329" s="19">
        <v>65</v>
      </c>
      <c r="H1329" s="19">
        <v>408</v>
      </c>
      <c r="I1329" s="19">
        <v>1264.8</v>
      </c>
      <c r="J1329" s="19">
        <v>6</v>
      </c>
      <c r="K1329" s="20" t="s">
        <v>12</v>
      </c>
    </row>
    <row r="1330" spans="2:11" x14ac:dyDescent="0.2">
      <c r="B1330" s="15">
        <v>38383</v>
      </c>
      <c r="C1330" s="13">
        <v>0.75826388888888896</v>
      </c>
      <c r="D1330" s="11" t="s">
        <v>17</v>
      </c>
      <c r="E1330" t="s">
        <v>8</v>
      </c>
      <c r="F1330" s="19">
        <v>22</v>
      </c>
      <c r="G1330" s="19">
        <v>55</v>
      </c>
      <c r="H1330" s="19">
        <v>659</v>
      </c>
      <c r="I1330" s="19">
        <v>2042.9</v>
      </c>
      <c r="J1330" s="19">
        <v>22</v>
      </c>
      <c r="K1330" s="20" t="s">
        <v>10</v>
      </c>
    </row>
    <row r="1331" spans="2:11" x14ac:dyDescent="0.2">
      <c r="B1331" s="15">
        <v>38384</v>
      </c>
      <c r="C1331" s="13">
        <v>0.86350694444444442</v>
      </c>
      <c r="D1331" s="11" t="s">
        <v>17</v>
      </c>
      <c r="E1331" t="s">
        <v>8</v>
      </c>
      <c r="F1331" s="19">
        <v>67</v>
      </c>
      <c r="G1331" s="19">
        <v>34</v>
      </c>
      <c r="H1331" s="19">
        <v>523</v>
      </c>
      <c r="I1331" s="19">
        <v>1621.3</v>
      </c>
      <c r="J1331" s="19">
        <v>67</v>
      </c>
      <c r="K1331" s="20" t="s">
        <v>9</v>
      </c>
    </row>
    <row r="1332" spans="2:11" x14ac:dyDescent="0.2">
      <c r="B1332" s="15">
        <v>38384</v>
      </c>
      <c r="C1332" s="13">
        <v>0.80693287037037031</v>
      </c>
      <c r="D1332" s="11" t="s">
        <v>17</v>
      </c>
      <c r="E1332" t="s">
        <v>15</v>
      </c>
      <c r="F1332" s="19">
        <v>94</v>
      </c>
      <c r="I1332" s="19">
        <v>-10000</v>
      </c>
      <c r="J1332" s="19">
        <v>94</v>
      </c>
      <c r="K1332" s="20" t="s">
        <v>13</v>
      </c>
    </row>
    <row r="1333" spans="2:11" x14ac:dyDescent="0.2">
      <c r="B1333" s="15">
        <v>38385</v>
      </c>
      <c r="C1333" s="13">
        <v>0.26114583333333335</v>
      </c>
      <c r="D1333" s="11" t="s">
        <v>16</v>
      </c>
      <c r="E1333" t="s">
        <v>8</v>
      </c>
      <c r="F1333" s="19">
        <v>42</v>
      </c>
      <c r="G1333" s="19">
        <v>14</v>
      </c>
      <c r="H1333" s="19">
        <v>800</v>
      </c>
      <c r="I1333" s="19">
        <v>2480</v>
      </c>
      <c r="J1333" s="19">
        <v>42</v>
      </c>
      <c r="K1333" s="20" t="s">
        <v>10</v>
      </c>
    </row>
    <row r="1334" spans="2:11" x14ac:dyDescent="0.2">
      <c r="B1334" s="15">
        <v>38385</v>
      </c>
      <c r="C1334" s="13">
        <v>0.4249768518518518</v>
      </c>
      <c r="D1334" s="11" t="s">
        <v>16</v>
      </c>
      <c r="E1334" t="s">
        <v>14</v>
      </c>
      <c r="F1334" s="19">
        <v>67</v>
      </c>
      <c r="G1334" s="19">
        <v>34</v>
      </c>
      <c r="I1334" s="19">
        <v>50</v>
      </c>
      <c r="J1334" s="19">
        <v>67</v>
      </c>
      <c r="K1334" s="20" t="s">
        <v>9</v>
      </c>
    </row>
    <row r="1335" spans="2:11" x14ac:dyDescent="0.2">
      <c r="B1335" s="15">
        <v>38387</v>
      </c>
      <c r="C1335" s="13">
        <v>0.82253472222222224</v>
      </c>
      <c r="D1335" s="11" t="s">
        <v>17</v>
      </c>
      <c r="E1335" t="s">
        <v>15</v>
      </c>
      <c r="F1335" s="19">
        <v>94</v>
      </c>
      <c r="I1335" s="19">
        <v>-500</v>
      </c>
      <c r="J1335" s="19">
        <v>94</v>
      </c>
      <c r="K1335" s="20" t="s">
        <v>13</v>
      </c>
    </row>
    <row r="1336" spans="2:11" x14ac:dyDescent="0.2">
      <c r="B1336" s="15">
        <v>38388</v>
      </c>
      <c r="C1336" s="13">
        <v>0.88247685185185187</v>
      </c>
      <c r="D1336" s="11" t="s">
        <v>17</v>
      </c>
      <c r="E1336" t="s">
        <v>8</v>
      </c>
      <c r="F1336" s="19">
        <v>94</v>
      </c>
      <c r="G1336" s="19">
        <v>44</v>
      </c>
      <c r="H1336" s="19">
        <v>14</v>
      </c>
      <c r="I1336" s="19">
        <v>43.4</v>
      </c>
      <c r="J1336" s="19">
        <v>94</v>
      </c>
      <c r="K1336" s="20" t="s">
        <v>13</v>
      </c>
    </row>
    <row r="1337" spans="2:11" x14ac:dyDescent="0.2">
      <c r="B1337" s="15">
        <v>38389</v>
      </c>
      <c r="C1337" s="13">
        <v>0.40508101851851852</v>
      </c>
      <c r="D1337" s="11" t="s">
        <v>16</v>
      </c>
      <c r="E1337" t="s">
        <v>8</v>
      </c>
      <c r="F1337" s="19">
        <v>67</v>
      </c>
      <c r="G1337" s="19">
        <v>34</v>
      </c>
      <c r="H1337" s="19">
        <v>19</v>
      </c>
      <c r="I1337" s="19">
        <v>58.9</v>
      </c>
      <c r="J1337" s="19">
        <v>67</v>
      </c>
      <c r="K1337" s="20" t="s">
        <v>9</v>
      </c>
    </row>
    <row r="1338" spans="2:11" x14ac:dyDescent="0.2">
      <c r="B1338" s="15">
        <v>38389</v>
      </c>
      <c r="C1338" s="13">
        <v>0.99170138888888892</v>
      </c>
      <c r="D1338" s="11" t="s">
        <v>17</v>
      </c>
      <c r="E1338" t="s">
        <v>8</v>
      </c>
      <c r="F1338" s="19">
        <v>94</v>
      </c>
      <c r="G1338" s="19">
        <v>44</v>
      </c>
      <c r="H1338" s="19">
        <v>28</v>
      </c>
      <c r="I1338" s="19">
        <v>86.8</v>
      </c>
      <c r="J1338" s="19">
        <v>94</v>
      </c>
      <c r="K1338" s="20" t="s">
        <v>13</v>
      </c>
    </row>
    <row r="1339" spans="2:11" x14ac:dyDescent="0.2">
      <c r="I1339" s="19">
        <f>SUM(I2:I1338)</f>
        <v>982619.49999999907</v>
      </c>
    </row>
  </sheetData>
  <autoFilter ref="B1:K1339">
    <sortState ref="B2:K1339">
      <sortCondition ref="B1:B1339"/>
    </sortState>
  </autoFilter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 Table</vt:lpstr>
      <vt:lpstr>Questions</vt:lpstr>
      <vt:lpstr>Responses</vt:lpstr>
      <vt:lpstr>Handsets Models</vt:lpstr>
      <vt:lpstr>Charges</vt:lpstr>
      <vt:lpstr>Charges Per Person</vt:lpstr>
      <vt:lpstr>Transactions</vt:lpstr>
      <vt:lpstr>Transactions per Person</vt:lpstr>
      <vt:lpstr>Calls &amp; Hour of Day</vt:lpstr>
      <vt:lpstr>Calls &amp; Day of Week</vt:lpstr>
      <vt:lpstr>Call Duration Hour of Day</vt:lpstr>
      <vt:lpstr>Call Duration Day of Week</vt:lpstr>
      <vt:lpstr>SMS and Day of Week</vt:lpstr>
      <vt:lpstr>BIs and Day of Week</vt:lpstr>
      <vt:lpstr>Topups and Day of Week</vt:lpstr>
      <vt:lpstr>Sheet7</vt:lpstr>
      <vt:lpstr>Sheet1</vt:lpstr>
      <vt:lpstr>Sheet2</vt:lpstr>
      <vt:lpstr>Data Table (2)</vt:lpstr>
      <vt:lpstr>Sheet6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Murari Narayan</dc:creator>
  <cp:lastModifiedBy>Microsoft Office User</cp:lastModifiedBy>
  <cp:lastPrinted>2016-11-29T01:31:19Z</cp:lastPrinted>
  <dcterms:created xsi:type="dcterms:W3CDTF">2016-11-23T17:33:47Z</dcterms:created>
  <dcterms:modified xsi:type="dcterms:W3CDTF">2016-12-02T10:33:02Z</dcterms:modified>
</cp:coreProperties>
</file>